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M:\Nathalie\SPI 2019-09-19_DW_NB\Final after OECD change\MSC\"/>
    </mc:Choice>
  </mc:AlternateContent>
  <xr:revisionPtr revIDLastSave="0" documentId="13_ncr:1_{B8C38F16-2ACE-4A6E-BFEC-DCC622019E9D}" xr6:coauthVersionLast="36" xr6:coauthVersionMax="36" xr10:uidLastSave="{00000000-0000-0000-0000-000000000000}"/>
  <bookViews>
    <workbookView xWindow="0" yWindow="0" windowWidth="19200" windowHeight="10140" firstSheet="2" activeTab="3" xr2:uid="{7D6B620D-6C05-46E7-9F75-93A9B58DF202}"/>
  </bookViews>
  <sheets>
    <sheet name="MSC" sheetId="1" r:id="rId1"/>
    <sheet name="Changes in WDI metadata" sheetId="3" r:id="rId2"/>
    <sheet name="MSC with scores" sheetId="2" r:id="rId3"/>
    <sheet name="MSC with scores (2)" sheetId="5" r:id="rId4"/>
    <sheet name="Sheet3 (2)" sheetId="7" r:id="rId5"/>
    <sheet name="Sheet3" sheetId="6" r:id="rId6"/>
    <sheet name="Sheet1" sheetId="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xlnm._FilterDatabase" localSheetId="0" hidden="1">MSC!$A$3:$EF$193</definedName>
    <definedName name="_xlnm._FilterDatabase" localSheetId="2" hidden="1">'MSC with scores'!$A$3:$BX$193</definedName>
    <definedName name="_xlnm._FilterDatabase" localSheetId="3" hidden="1">'MSC with scores (2)'!$A$3:$CM$195</definedName>
    <definedName name="_xlnm._FilterDatabase" localSheetId="6" hidden="1">Sheet1!$A$3:$P$194</definedName>
    <definedName name="_xlnm._FilterDatabase" localSheetId="5" hidden="1">Sheet3!$R$3:$T$193</definedName>
    <definedName name="_xlnm._FilterDatabase" localSheetId="4" hidden="1">'Sheet3 (2)'!$A$3:$V$193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H5" i="5" l="1"/>
  <c r="CH6" i="5"/>
  <c r="CH7" i="5"/>
  <c r="CH8" i="5"/>
  <c r="CH9" i="5"/>
  <c r="CH10" i="5"/>
  <c r="CH11" i="5"/>
  <c r="CH12" i="5"/>
  <c r="CH13" i="5"/>
  <c r="CH14" i="5"/>
  <c r="CH15" i="5"/>
  <c r="CH16" i="5"/>
  <c r="CH17" i="5"/>
  <c r="CH18" i="5"/>
  <c r="CH19" i="5"/>
  <c r="CH20" i="5"/>
  <c r="CH21" i="5"/>
  <c r="CH22" i="5"/>
  <c r="CH23" i="5"/>
  <c r="CH24" i="5"/>
  <c r="CH25" i="5"/>
  <c r="CH26" i="5"/>
  <c r="CH27" i="5"/>
  <c r="CH28" i="5"/>
  <c r="CH29" i="5"/>
  <c r="CH30" i="5"/>
  <c r="CH31" i="5"/>
  <c r="CH32" i="5"/>
  <c r="CH33" i="5"/>
  <c r="CH34" i="5"/>
  <c r="CH35" i="5"/>
  <c r="CH36" i="5"/>
  <c r="CH37" i="5"/>
  <c r="CH38" i="5"/>
  <c r="CH39" i="5"/>
  <c r="CH40" i="5"/>
  <c r="CH41" i="5"/>
  <c r="CH42" i="5"/>
  <c r="CH43" i="5"/>
  <c r="CH44" i="5"/>
  <c r="CH45" i="5"/>
  <c r="CH46" i="5"/>
  <c r="CH47" i="5"/>
  <c r="CH48" i="5"/>
  <c r="CH49" i="5"/>
  <c r="CH50" i="5"/>
  <c r="CH51" i="5"/>
  <c r="CH52" i="5"/>
  <c r="CH53" i="5"/>
  <c r="CH54" i="5"/>
  <c r="CH55" i="5"/>
  <c r="CH56" i="5"/>
  <c r="CH57" i="5"/>
  <c r="CH58" i="5"/>
  <c r="CH59" i="5"/>
  <c r="CH60" i="5"/>
  <c r="CH61" i="5"/>
  <c r="CH62" i="5"/>
  <c r="CH63" i="5"/>
  <c r="CH64" i="5"/>
  <c r="CH65" i="5"/>
  <c r="CH66" i="5"/>
  <c r="CH67" i="5"/>
  <c r="CH68" i="5"/>
  <c r="CH69" i="5"/>
  <c r="CH70" i="5"/>
  <c r="CH71" i="5"/>
  <c r="CH72" i="5"/>
  <c r="CH73" i="5"/>
  <c r="CH74" i="5"/>
  <c r="CH75" i="5"/>
  <c r="CH76" i="5"/>
  <c r="CH77" i="5"/>
  <c r="CH78" i="5"/>
  <c r="CH79" i="5"/>
  <c r="CH80" i="5"/>
  <c r="CH81" i="5"/>
  <c r="CH82" i="5"/>
  <c r="CH83" i="5"/>
  <c r="CH84" i="5"/>
  <c r="CH85" i="5"/>
  <c r="CH86" i="5"/>
  <c r="CH87" i="5"/>
  <c r="CH88" i="5"/>
  <c r="CH89" i="5"/>
  <c r="CH90" i="5"/>
  <c r="CH91" i="5"/>
  <c r="CH92" i="5"/>
  <c r="CH93" i="5"/>
  <c r="CH94" i="5"/>
  <c r="CH95" i="5"/>
  <c r="CH96" i="5"/>
  <c r="CH97" i="5"/>
  <c r="CH98" i="5"/>
  <c r="CH99" i="5"/>
  <c r="CH100" i="5"/>
  <c r="CH101" i="5"/>
  <c r="CH102" i="5"/>
  <c r="CH103" i="5"/>
  <c r="CH104" i="5"/>
  <c r="CH105" i="5"/>
  <c r="CH106" i="5"/>
  <c r="CH107" i="5"/>
  <c r="CH108" i="5"/>
  <c r="CH109" i="5"/>
  <c r="CH110" i="5"/>
  <c r="CH111" i="5"/>
  <c r="CH112" i="5"/>
  <c r="CH113" i="5"/>
  <c r="CH114" i="5"/>
  <c r="CH115" i="5"/>
  <c r="CH116" i="5"/>
  <c r="CH117" i="5"/>
  <c r="CH118" i="5"/>
  <c r="CH119" i="5"/>
  <c r="CH120" i="5"/>
  <c r="CH121" i="5"/>
  <c r="CH122" i="5"/>
  <c r="CH123" i="5"/>
  <c r="CH124" i="5"/>
  <c r="CH125" i="5"/>
  <c r="CH126" i="5"/>
  <c r="CH127" i="5"/>
  <c r="CH128" i="5"/>
  <c r="CH129" i="5"/>
  <c r="CH130" i="5"/>
  <c r="CH131" i="5"/>
  <c r="CH132" i="5"/>
  <c r="CH133" i="5"/>
  <c r="CH134" i="5"/>
  <c r="CH135" i="5"/>
  <c r="CH136" i="5"/>
  <c r="CH137" i="5"/>
  <c r="CH138" i="5"/>
  <c r="CH139" i="5"/>
  <c r="CH140" i="5"/>
  <c r="CH141" i="5"/>
  <c r="CH142" i="5"/>
  <c r="CH143" i="5"/>
  <c r="CH144" i="5"/>
  <c r="CH145" i="5"/>
  <c r="CH146" i="5"/>
  <c r="CH147" i="5"/>
  <c r="CH148" i="5"/>
  <c r="CH149" i="5"/>
  <c r="CH150" i="5"/>
  <c r="CH151" i="5"/>
  <c r="CH152" i="5"/>
  <c r="CH153" i="5"/>
  <c r="CH154" i="5"/>
  <c r="CH155" i="5"/>
  <c r="CH156" i="5"/>
  <c r="CH157" i="5"/>
  <c r="CH158" i="5"/>
  <c r="CH159" i="5"/>
  <c r="CH160" i="5"/>
  <c r="CH161" i="5"/>
  <c r="CH162" i="5"/>
  <c r="CH163" i="5"/>
  <c r="CH164" i="5"/>
  <c r="CH165" i="5"/>
  <c r="CH166" i="5"/>
  <c r="CH167" i="5"/>
  <c r="CH168" i="5"/>
  <c r="CH169" i="5"/>
  <c r="CH170" i="5"/>
  <c r="CH171" i="5"/>
  <c r="CH172" i="5"/>
  <c r="CH173" i="5"/>
  <c r="CH174" i="5"/>
  <c r="CH175" i="5"/>
  <c r="CH176" i="5"/>
  <c r="CH177" i="5"/>
  <c r="CH178" i="5"/>
  <c r="CH179" i="5"/>
  <c r="CH180" i="5"/>
  <c r="CH181" i="5"/>
  <c r="CH182" i="5"/>
  <c r="CH183" i="5"/>
  <c r="CH184" i="5"/>
  <c r="CH185" i="5"/>
  <c r="CH186" i="5"/>
  <c r="CH187" i="5"/>
  <c r="CH188" i="5"/>
  <c r="CH189" i="5"/>
  <c r="CH190" i="5"/>
  <c r="CH191" i="5"/>
  <c r="CH192" i="5"/>
  <c r="CH193" i="5"/>
  <c r="CH4" i="5"/>
  <c r="CI5" i="5" l="1"/>
  <c r="CI7" i="5"/>
  <c r="CI10" i="5"/>
  <c r="CI18" i="5"/>
  <c r="CI19" i="5"/>
  <c r="CI37" i="5"/>
  <c r="CI39" i="5"/>
  <c r="CI46" i="5"/>
  <c r="CI48" i="5"/>
  <c r="CI53" i="5"/>
  <c r="CI61" i="5"/>
  <c r="CI62" i="5"/>
  <c r="CI64" i="5"/>
  <c r="CI75" i="5"/>
  <c r="CI76" i="5"/>
  <c r="CI81" i="5"/>
  <c r="CI87" i="5"/>
  <c r="CI90" i="5"/>
  <c r="CI93" i="5"/>
  <c r="CI100" i="5"/>
  <c r="CI110" i="5"/>
  <c r="CI112" i="5"/>
  <c r="CI114" i="5"/>
  <c r="CI137" i="5"/>
  <c r="CI141" i="5"/>
  <c r="CI148" i="5"/>
  <c r="CI152" i="5"/>
  <c r="CI158" i="5"/>
  <c r="CI176" i="5"/>
  <c r="CI183" i="5"/>
  <c r="CI190" i="5"/>
  <c r="CI193" i="5"/>
  <c r="CI25" i="5" l="1"/>
  <c r="CI43" i="5"/>
  <c r="CI68" i="5"/>
  <c r="CI88" i="5"/>
  <c r="CI94" i="5"/>
  <c r="CI104" i="5"/>
  <c r="CI119" i="5"/>
  <c r="CI123" i="5"/>
  <c r="CI130" i="5"/>
  <c r="CI145" i="5"/>
  <c r="CI168" i="5"/>
  <c r="CI169" i="5"/>
  <c r="CI177" i="5"/>
  <c r="CI187" i="5"/>
  <c r="CI191" i="5"/>
  <c r="CI192" i="5" l="1"/>
  <c r="CI178" i="5"/>
  <c r="CI164" i="5"/>
  <c r="CI160" i="5"/>
  <c r="CI155" i="5"/>
  <c r="CI150" i="5"/>
  <c r="CI140" i="5"/>
  <c r="CI131" i="5"/>
  <c r="CI124" i="5"/>
  <c r="CI120" i="5"/>
  <c r="CI109" i="5"/>
  <c r="CI99" i="5"/>
  <c r="CI95" i="5"/>
  <c r="CI84" i="5"/>
  <c r="CI73" i="5"/>
  <c r="CI69" i="5"/>
  <c r="CI58" i="5"/>
  <c r="CI50" i="5"/>
  <c r="CI40" i="5"/>
  <c r="CI186" i="5"/>
  <c r="CI172" i="5"/>
  <c r="CI163" i="5"/>
  <c r="CI154" i="5"/>
  <c r="CI144" i="5"/>
  <c r="CI139" i="5"/>
  <c r="CI134" i="5"/>
  <c r="CI127" i="5"/>
  <c r="CI115" i="5"/>
  <c r="CI108" i="5"/>
  <c r="CI98" i="5"/>
  <c r="CI83" i="5"/>
  <c r="CI78" i="5"/>
  <c r="CI72" i="5"/>
  <c r="CI63" i="5"/>
  <c r="CI165" i="5"/>
  <c r="CI54" i="5"/>
  <c r="CI49" i="5"/>
  <c r="CI38" i="5"/>
  <c r="CI33" i="5"/>
  <c r="CI29" i="5"/>
  <c r="CI21" i="5"/>
  <c r="CI15" i="5"/>
  <c r="CI11" i="5"/>
  <c r="CI189" i="5"/>
  <c r="CI185" i="5"/>
  <c r="CI180" i="5"/>
  <c r="CI175" i="5"/>
  <c r="CI171" i="5"/>
  <c r="CI167" i="5"/>
  <c r="CI162" i="5"/>
  <c r="CI157" i="5"/>
  <c r="CI153" i="5"/>
  <c r="CI147" i="5"/>
  <c r="CI143" i="5"/>
  <c r="CI138" i="5"/>
  <c r="CI133" i="5"/>
  <c r="CI129" i="5"/>
  <c r="CI126" i="5"/>
  <c r="CI122" i="5"/>
  <c r="CI118" i="5"/>
  <c r="CI113" i="5"/>
  <c r="CI107" i="5"/>
  <c r="CI103" i="5"/>
  <c r="CI97" i="5"/>
  <c r="CI92" i="5"/>
  <c r="CI86" i="5"/>
  <c r="CI82" i="5"/>
  <c r="CI77" i="5"/>
  <c r="CI71" i="5"/>
  <c r="CI67" i="5"/>
  <c r="CI60" i="5"/>
  <c r="CI57" i="5"/>
  <c r="CI52" i="5"/>
  <c r="CI47" i="5"/>
  <c r="CI42" i="5"/>
  <c r="CI36" i="5"/>
  <c r="CI32" i="5"/>
  <c r="CI28" i="5"/>
  <c r="CI24" i="5"/>
  <c r="CI20" i="5"/>
  <c r="CI14" i="5"/>
  <c r="CI9" i="5"/>
  <c r="CI182" i="5"/>
  <c r="CI173" i="5"/>
  <c r="CI135" i="5"/>
  <c r="CI102" i="5"/>
  <c r="CI116" i="5"/>
  <c r="CI105" i="5"/>
  <c r="CI89" i="5"/>
  <c r="CI79" i="5"/>
  <c r="CI65" i="5"/>
  <c r="CI55" i="5"/>
  <c r="CI44" i="5"/>
  <c r="CI34" i="5"/>
  <c r="CI30" i="5"/>
  <c r="CI26" i="5"/>
  <c r="CI22" i="5"/>
  <c r="CI16" i="5"/>
  <c r="CI12" i="5"/>
  <c r="CI6" i="5"/>
  <c r="CI181" i="5"/>
  <c r="CI159" i="5"/>
  <c r="CI149" i="5"/>
  <c r="CI4" i="5"/>
  <c r="CI188" i="5"/>
  <c r="CI184" i="5"/>
  <c r="CI179" i="5"/>
  <c r="CI174" i="5"/>
  <c r="CI170" i="5"/>
  <c r="CI166" i="5"/>
  <c r="CI161" i="5"/>
  <c r="CI156" i="5"/>
  <c r="CI151" i="5"/>
  <c r="CI146" i="5"/>
  <c r="CI142" i="5"/>
  <c r="CI136" i="5"/>
  <c r="CI132" i="5"/>
  <c r="CI128" i="5"/>
  <c r="CI125" i="5"/>
  <c r="CI121" i="5"/>
  <c r="CI117" i="5"/>
  <c r="CI111" i="5"/>
  <c r="CI106" i="5"/>
  <c r="CI101" i="5"/>
  <c r="CI96" i="5"/>
  <c r="CI91" i="5"/>
  <c r="CI85" i="5"/>
  <c r="CI80" i="5"/>
  <c r="CI74" i="5"/>
  <c r="CI70" i="5"/>
  <c r="CI66" i="5"/>
  <c r="CI59" i="5"/>
  <c r="CI56" i="5"/>
  <c r="CI51" i="5"/>
  <c r="CI45" i="5"/>
  <c r="CI41" i="5"/>
  <c r="CI35" i="5"/>
  <c r="CI31" i="5"/>
  <c r="CI27" i="5"/>
  <c r="CI23" i="5"/>
  <c r="CI17" i="5"/>
  <c r="CI13" i="5"/>
  <c r="CI8" i="5"/>
  <c r="CJ5" i="5" l="1"/>
  <c r="CJ6" i="5"/>
  <c r="CJ7" i="5"/>
  <c r="CJ8" i="5"/>
  <c r="CJ9" i="5"/>
  <c r="CJ10" i="5"/>
  <c r="CJ11" i="5"/>
  <c r="CJ12" i="5"/>
  <c r="CJ13" i="5"/>
  <c r="CJ14" i="5"/>
  <c r="CJ15" i="5"/>
  <c r="CJ16" i="5"/>
  <c r="CJ17" i="5"/>
  <c r="CJ18" i="5"/>
  <c r="CJ19" i="5"/>
  <c r="CJ20" i="5"/>
  <c r="CJ21" i="5"/>
  <c r="CJ22" i="5"/>
  <c r="CJ23" i="5"/>
  <c r="CJ24" i="5"/>
  <c r="CJ25" i="5"/>
  <c r="CJ26" i="5"/>
  <c r="CJ27" i="5"/>
  <c r="CJ28" i="5"/>
  <c r="CJ29" i="5"/>
  <c r="CJ30" i="5"/>
  <c r="CJ31" i="5"/>
  <c r="CJ32" i="5"/>
  <c r="CJ33" i="5"/>
  <c r="CJ34" i="5"/>
  <c r="CJ35" i="5"/>
  <c r="CJ36" i="5"/>
  <c r="CJ37" i="5"/>
  <c r="CJ38" i="5"/>
  <c r="CJ39" i="5"/>
  <c r="CJ40" i="5"/>
  <c r="CJ41" i="5"/>
  <c r="CJ42" i="5"/>
  <c r="CJ43" i="5"/>
  <c r="CJ44" i="5"/>
  <c r="CJ45" i="5"/>
  <c r="CJ46" i="5"/>
  <c r="CJ47" i="5"/>
  <c r="CJ48" i="5"/>
  <c r="CJ49" i="5"/>
  <c r="CJ50" i="5"/>
  <c r="CJ51" i="5"/>
  <c r="CJ52" i="5"/>
  <c r="CJ53" i="5"/>
  <c r="CJ54" i="5"/>
  <c r="CJ55" i="5"/>
  <c r="CJ56" i="5"/>
  <c r="CJ57" i="5"/>
  <c r="CJ58" i="5"/>
  <c r="CJ59" i="5"/>
  <c r="CJ60" i="5"/>
  <c r="CJ61" i="5"/>
  <c r="CJ62" i="5"/>
  <c r="CJ63" i="5"/>
  <c r="CJ64" i="5"/>
  <c r="CJ65" i="5"/>
  <c r="CJ66" i="5"/>
  <c r="CJ67" i="5"/>
  <c r="CJ68" i="5"/>
  <c r="CJ69" i="5"/>
  <c r="CJ70" i="5"/>
  <c r="CJ71" i="5"/>
  <c r="CJ72" i="5"/>
  <c r="CJ73" i="5"/>
  <c r="CJ74" i="5"/>
  <c r="CJ75" i="5"/>
  <c r="CJ76" i="5"/>
  <c r="CJ77" i="5"/>
  <c r="CJ78" i="5"/>
  <c r="CJ79" i="5"/>
  <c r="CJ80" i="5"/>
  <c r="CJ81" i="5"/>
  <c r="CJ82" i="5"/>
  <c r="CJ83" i="5"/>
  <c r="CJ84" i="5"/>
  <c r="CJ85" i="5"/>
  <c r="CJ86" i="5"/>
  <c r="CJ87" i="5"/>
  <c r="CJ88" i="5"/>
  <c r="CJ89" i="5"/>
  <c r="CJ90" i="5"/>
  <c r="CJ91" i="5"/>
  <c r="CJ92" i="5"/>
  <c r="CJ93" i="5"/>
  <c r="CJ94" i="5"/>
  <c r="CJ95" i="5"/>
  <c r="CJ96" i="5"/>
  <c r="CJ97" i="5"/>
  <c r="CJ98" i="5"/>
  <c r="CJ99" i="5"/>
  <c r="CJ100" i="5"/>
  <c r="CJ101" i="5"/>
  <c r="CJ102" i="5"/>
  <c r="CJ103" i="5"/>
  <c r="CJ104" i="5"/>
  <c r="CJ105" i="5"/>
  <c r="CJ106" i="5"/>
  <c r="CJ107" i="5"/>
  <c r="CJ108" i="5"/>
  <c r="CJ109" i="5"/>
  <c r="CJ110" i="5"/>
  <c r="CJ111" i="5"/>
  <c r="CJ112" i="5"/>
  <c r="CJ113" i="5"/>
  <c r="CJ114" i="5"/>
  <c r="CJ115" i="5"/>
  <c r="CJ116" i="5"/>
  <c r="CJ117" i="5"/>
  <c r="CJ118" i="5"/>
  <c r="CJ119" i="5"/>
  <c r="CJ120" i="5"/>
  <c r="CJ121" i="5"/>
  <c r="CJ122" i="5"/>
  <c r="CJ123" i="5"/>
  <c r="CJ124" i="5"/>
  <c r="CJ125" i="5"/>
  <c r="CJ126" i="5"/>
  <c r="CJ127" i="5"/>
  <c r="CJ128" i="5"/>
  <c r="CJ129" i="5"/>
  <c r="CJ130" i="5"/>
  <c r="CJ131" i="5"/>
  <c r="CJ132" i="5"/>
  <c r="CJ133" i="5"/>
  <c r="CJ134" i="5"/>
  <c r="CJ135" i="5"/>
  <c r="CJ136" i="5"/>
  <c r="CJ137" i="5"/>
  <c r="CJ138" i="5"/>
  <c r="CJ139" i="5"/>
  <c r="CJ140" i="5"/>
  <c r="CJ141" i="5"/>
  <c r="CJ142" i="5"/>
  <c r="CJ143" i="5"/>
  <c r="CJ144" i="5"/>
  <c r="CJ145" i="5"/>
  <c r="CJ146" i="5"/>
  <c r="CJ147" i="5"/>
  <c r="CJ148" i="5"/>
  <c r="CJ149" i="5"/>
  <c r="CJ150" i="5"/>
  <c r="CJ151" i="5"/>
  <c r="CJ152" i="5"/>
  <c r="CJ153" i="5"/>
  <c r="CJ154" i="5"/>
  <c r="CJ155" i="5"/>
  <c r="CJ156" i="5"/>
  <c r="CJ157" i="5"/>
  <c r="CJ158" i="5"/>
  <c r="CJ159" i="5"/>
  <c r="CJ160" i="5"/>
  <c r="CJ161" i="5"/>
  <c r="CJ162" i="5"/>
  <c r="CJ163" i="5"/>
  <c r="CJ164" i="5"/>
  <c r="CJ165" i="5"/>
  <c r="CJ166" i="5"/>
  <c r="CJ167" i="5"/>
  <c r="CJ168" i="5"/>
  <c r="CJ169" i="5"/>
  <c r="CJ170" i="5"/>
  <c r="CJ171" i="5"/>
  <c r="CJ172" i="5"/>
  <c r="CJ173" i="5"/>
  <c r="CJ174" i="5"/>
  <c r="CJ175" i="5"/>
  <c r="CJ176" i="5"/>
  <c r="CJ177" i="5"/>
  <c r="CJ178" i="5"/>
  <c r="CJ179" i="5"/>
  <c r="CJ180" i="5"/>
  <c r="CJ181" i="5"/>
  <c r="CJ182" i="5"/>
  <c r="CJ183" i="5"/>
  <c r="CJ184" i="5"/>
  <c r="CJ185" i="5"/>
  <c r="CJ186" i="5"/>
  <c r="CJ187" i="5"/>
  <c r="CJ188" i="5"/>
  <c r="CJ189" i="5"/>
  <c r="CJ190" i="5"/>
  <c r="CJ191" i="5"/>
  <c r="CJ192" i="5"/>
  <c r="CJ193" i="5"/>
  <c r="CJ4" i="5"/>
  <c r="S144" i="5" l="1"/>
  <c r="R144" i="5"/>
  <c r="Q144" i="5"/>
  <c r="Q121" i="5"/>
  <c r="O199" i="5"/>
  <c r="P199" i="5"/>
  <c r="N199" i="5"/>
  <c r="P193" i="7" l="1"/>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L16" i="7"/>
  <c r="M16" i="7"/>
  <c r="N16" i="7"/>
  <c r="L53" i="7"/>
  <c r="M53" i="7"/>
  <c r="N53" i="7"/>
  <c r="L58" i="7"/>
  <c r="M58" i="7"/>
  <c r="N58" i="7"/>
  <c r="N64" i="7"/>
  <c r="L73" i="7"/>
  <c r="M73" i="7"/>
  <c r="N73" i="7"/>
  <c r="L77" i="7"/>
  <c r="M77" i="7"/>
  <c r="N77" i="7"/>
  <c r="L79" i="7"/>
  <c r="M79" i="7"/>
  <c r="N93" i="7"/>
  <c r="M96" i="7"/>
  <c r="N108" i="7"/>
  <c r="L109" i="7"/>
  <c r="M109" i="7"/>
  <c r="L113" i="7"/>
  <c r="M113" i="7"/>
  <c r="M114" i="7"/>
  <c r="N114" i="7"/>
  <c r="L119" i="7"/>
  <c r="M119" i="7"/>
  <c r="L122" i="7"/>
  <c r="M122" i="7"/>
  <c r="N122" i="7"/>
  <c r="M125" i="7"/>
  <c r="N125" i="7"/>
  <c r="L130" i="7"/>
  <c r="M130" i="7"/>
  <c r="N130" i="7"/>
  <c r="L131" i="7"/>
  <c r="M131" i="7"/>
  <c r="N137" i="7"/>
  <c r="L143" i="7"/>
  <c r="M143" i="7"/>
  <c r="N143" i="7"/>
  <c r="N148" i="7"/>
  <c r="L163" i="7"/>
  <c r="M163" i="7"/>
  <c r="L174" i="7"/>
  <c r="M174" i="7"/>
  <c r="M177" i="7"/>
  <c r="N177" i="7"/>
  <c r="L180" i="7"/>
  <c r="M180" i="7"/>
  <c r="N180" i="7"/>
  <c r="M181" i="7"/>
  <c r="L191" i="7"/>
  <c r="M4" i="7"/>
  <c r="N4" i="7"/>
  <c r="L4" i="7"/>
  <c r="H5" i="7"/>
  <c r="L5" i="7" s="1"/>
  <c r="H6" i="7"/>
  <c r="L6" i="7" s="1"/>
  <c r="H7" i="7"/>
  <c r="L7" i="7" s="1"/>
  <c r="H8" i="7"/>
  <c r="L8" i="7" s="1"/>
  <c r="H9" i="7"/>
  <c r="L9" i="7" s="1"/>
  <c r="H10" i="7"/>
  <c r="L10" i="7" s="1"/>
  <c r="H11" i="7"/>
  <c r="L11" i="7" s="1"/>
  <c r="H12" i="7"/>
  <c r="L12" i="7" s="1"/>
  <c r="H13" i="7"/>
  <c r="L13" i="7" s="1"/>
  <c r="H14" i="7"/>
  <c r="L14" i="7" s="1"/>
  <c r="H15" i="7"/>
  <c r="L15" i="7" s="1"/>
  <c r="H17" i="7"/>
  <c r="L17" i="7" s="1"/>
  <c r="H18" i="7"/>
  <c r="L18" i="7" s="1"/>
  <c r="H19" i="7"/>
  <c r="L19" i="7" s="1"/>
  <c r="H20" i="7"/>
  <c r="L20" i="7" s="1"/>
  <c r="H21" i="7"/>
  <c r="L21" i="7" s="1"/>
  <c r="H22" i="7"/>
  <c r="H23" i="7"/>
  <c r="L23" i="7" s="1"/>
  <c r="H24" i="7"/>
  <c r="L24" i="7" s="1"/>
  <c r="H25" i="7"/>
  <c r="L25" i="7" s="1"/>
  <c r="H26" i="7"/>
  <c r="L26" i="7" s="1"/>
  <c r="H27" i="7"/>
  <c r="L27" i="7" s="1"/>
  <c r="H28" i="7"/>
  <c r="L28" i="7" s="1"/>
  <c r="H29" i="7"/>
  <c r="L29" i="7" s="1"/>
  <c r="H30" i="7"/>
  <c r="L30" i="7" s="1"/>
  <c r="H31" i="7"/>
  <c r="L31" i="7" s="1"/>
  <c r="H32" i="7"/>
  <c r="L32" i="7" s="1"/>
  <c r="H33" i="7"/>
  <c r="L33" i="7" s="1"/>
  <c r="H34" i="7"/>
  <c r="L34" i="7" s="1"/>
  <c r="H35" i="7"/>
  <c r="L35" i="7" s="1"/>
  <c r="H36" i="7"/>
  <c r="L36" i="7" s="1"/>
  <c r="H37" i="7"/>
  <c r="L37" i="7" s="1"/>
  <c r="H38" i="7"/>
  <c r="L38" i="7" s="1"/>
  <c r="H39" i="7"/>
  <c r="L39" i="7" s="1"/>
  <c r="H40" i="7"/>
  <c r="L40" i="7" s="1"/>
  <c r="H41" i="7"/>
  <c r="L41" i="7" s="1"/>
  <c r="H42" i="7"/>
  <c r="L42" i="7" s="1"/>
  <c r="H43" i="7"/>
  <c r="L43" i="7" s="1"/>
  <c r="H44" i="7"/>
  <c r="L44" i="7" s="1"/>
  <c r="H45" i="7"/>
  <c r="L45" i="7" s="1"/>
  <c r="H46" i="7"/>
  <c r="L46" i="7" s="1"/>
  <c r="H47" i="7"/>
  <c r="L47" i="7" s="1"/>
  <c r="H48" i="7"/>
  <c r="L48" i="7" s="1"/>
  <c r="H49" i="7"/>
  <c r="L49" i="7" s="1"/>
  <c r="H50" i="7"/>
  <c r="L50" i="7" s="1"/>
  <c r="H51" i="7"/>
  <c r="L51" i="7" s="1"/>
  <c r="H52" i="7"/>
  <c r="L52" i="7" s="1"/>
  <c r="H54" i="7"/>
  <c r="H55" i="7"/>
  <c r="L55" i="7" s="1"/>
  <c r="H56" i="7"/>
  <c r="L56" i="7" s="1"/>
  <c r="H57" i="7"/>
  <c r="L57" i="7" s="1"/>
  <c r="H59" i="7"/>
  <c r="L59" i="7" s="1"/>
  <c r="H60" i="7"/>
  <c r="L60" i="7" s="1"/>
  <c r="H61" i="7"/>
  <c r="L61" i="7" s="1"/>
  <c r="H62" i="7"/>
  <c r="L62" i="7" s="1"/>
  <c r="H63" i="7"/>
  <c r="L63" i="7" s="1"/>
  <c r="H64" i="7"/>
  <c r="L64" i="7" s="1"/>
  <c r="H65" i="7"/>
  <c r="L65" i="7" s="1"/>
  <c r="H66" i="7"/>
  <c r="L66" i="7" s="1"/>
  <c r="H67" i="7"/>
  <c r="L67" i="7" s="1"/>
  <c r="H68" i="7"/>
  <c r="L68" i="7" s="1"/>
  <c r="H69" i="7"/>
  <c r="L69" i="7" s="1"/>
  <c r="H70" i="7"/>
  <c r="L70" i="7" s="1"/>
  <c r="H71" i="7"/>
  <c r="L71" i="7" s="1"/>
  <c r="H72" i="7"/>
  <c r="L72" i="7" s="1"/>
  <c r="H74" i="7"/>
  <c r="L74" i="7" s="1"/>
  <c r="H75" i="7"/>
  <c r="L75" i="7" s="1"/>
  <c r="H76" i="7"/>
  <c r="L76" i="7" s="1"/>
  <c r="H78" i="7"/>
  <c r="L78" i="7" s="1"/>
  <c r="H80" i="7"/>
  <c r="L80" i="7" s="1"/>
  <c r="H81" i="7"/>
  <c r="L81" i="7" s="1"/>
  <c r="H82" i="7"/>
  <c r="L82" i="7" s="1"/>
  <c r="H83" i="7"/>
  <c r="L83" i="7" s="1"/>
  <c r="H84" i="7"/>
  <c r="L84" i="7" s="1"/>
  <c r="H85" i="7"/>
  <c r="L85" i="7" s="1"/>
  <c r="H86" i="7"/>
  <c r="H87" i="7"/>
  <c r="L87" i="7" s="1"/>
  <c r="H88" i="7"/>
  <c r="L88" i="7" s="1"/>
  <c r="H89" i="7"/>
  <c r="L89" i="7" s="1"/>
  <c r="H90" i="7"/>
  <c r="L90" i="7" s="1"/>
  <c r="H91" i="7"/>
  <c r="L91" i="7" s="1"/>
  <c r="H92" i="7"/>
  <c r="L92" i="7" s="1"/>
  <c r="H93" i="7"/>
  <c r="L93" i="7" s="1"/>
  <c r="H94" i="7"/>
  <c r="L94" i="7" s="1"/>
  <c r="H95" i="7"/>
  <c r="L95" i="7" s="1"/>
  <c r="H96" i="7"/>
  <c r="L96" i="7" s="1"/>
  <c r="H97" i="7"/>
  <c r="L97" i="7" s="1"/>
  <c r="H98" i="7"/>
  <c r="L98" i="7" s="1"/>
  <c r="H99" i="7"/>
  <c r="L99" i="7" s="1"/>
  <c r="H100" i="7"/>
  <c r="L100" i="7" s="1"/>
  <c r="H101" i="7"/>
  <c r="L101" i="7" s="1"/>
  <c r="H102" i="7"/>
  <c r="L102" i="7" s="1"/>
  <c r="H103" i="7"/>
  <c r="L103" i="7" s="1"/>
  <c r="H104" i="7"/>
  <c r="L104" i="7" s="1"/>
  <c r="H105" i="7"/>
  <c r="L105" i="7" s="1"/>
  <c r="H106" i="7"/>
  <c r="L106" i="7" s="1"/>
  <c r="H107" i="7"/>
  <c r="L107" i="7" s="1"/>
  <c r="H108" i="7"/>
  <c r="L108" i="7" s="1"/>
  <c r="H110" i="7"/>
  <c r="L110" i="7" s="1"/>
  <c r="H111" i="7"/>
  <c r="L111" i="7" s="1"/>
  <c r="H112" i="7"/>
  <c r="L112" i="7" s="1"/>
  <c r="H114" i="7"/>
  <c r="L114" i="7" s="1"/>
  <c r="H115" i="7"/>
  <c r="L115" i="7" s="1"/>
  <c r="H116" i="7"/>
  <c r="L116" i="7" s="1"/>
  <c r="H117" i="7"/>
  <c r="L117" i="7" s="1"/>
  <c r="H118" i="7"/>
  <c r="L118" i="7" s="1"/>
  <c r="H120" i="7"/>
  <c r="L120" i="7" s="1"/>
  <c r="H121" i="7"/>
  <c r="L121" i="7" s="1"/>
  <c r="H123" i="7"/>
  <c r="L123" i="7" s="1"/>
  <c r="H124" i="7"/>
  <c r="L124" i="7" s="1"/>
  <c r="H125" i="7"/>
  <c r="L125" i="7" s="1"/>
  <c r="H126" i="7"/>
  <c r="L126" i="7" s="1"/>
  <c r="H127" i="7"/>
  <c r="L127" i="7" s="1"/>
  <c r="H128" i="7"/>
  <c r="L128" i="7" s="1"/>
  <c r="H129" i="7"/>
  <c r="L129" i="7" s="1"/>
  <c r="H132" i="7"/>
  <c r="L132" i="7" s="1"/>
  <c r="H133" i="7"/>
  <c r="L133" i="7" s="1"/>
  <c r="H134" i="7"/>
  <c r="L134" i="7" s="1"/>
  <c r="H135" i="7"/>
  <c r="L135" i="7" s="1"/>
  <c r="H136" i="7"/>
  <c r="L136" i="7" s="1"/>
  <c r="H137" i="7"/>
  <c r="L137" i="7" s="1"/>
  <c r="H138" i="7"/>
  <c r="L138" i="7" s="1"/>
  <c r="H139" i="7"/>
  <c r="L139" i="7" s="1"/>
  <c r="H140" i="7"/>
  <c r="L140" i="7" s="1"/>
  <c r="H141" i="7"/>
  <c r="L141" i="7" s="1"/>
  <c r="H142" i="7"/>
  <c r="L142" i="7" s="1"/>
  <c r="H144" i="7"/>
  <c r="L144" i="7" s="1"/>
  <c r="H145" i="7"/>
  <c r="L145" i="7" s="1"/>
  <c r="H146" i="7"/>
  <c r="L146" i="7" s="1"/>
  <c r="H147" i="7"/>
  <c r="L147" i="7" s="1"/>
  <c r="H148" i="7"/>
  <c r="L148" i="7" s="1"/>
  <c r="H149" i="7"/>
  <c r="L149" i="7" s="1"/>
  <c r="H150" i="7"/>
  <c r="L150" i="7" s="1"/>
  <c r="H151" i="7"/>
  <c r="L151" i="7" s="1"/>
  <c r="H152" i="7"/>
  <c r="L152" i="7" s="1"/>
  <c r="H153" i="7"/>
  <c r="L153" i="7" s="1"/>
  <c r="H154" i="7"/>
  <c r="L154" i="7" s="1"/>
  <c r="H155" i="7"/>
  <c r="L155" i="7" s="1"/>
  <c r="H156" i="7"/>
  <c r="L156" i="7" s="1"/>
  <c r="H157" i="7"/>
  <c r="L157" i="7" s="1"/>
  <c r="H158" i="7"/>
  <c r="L158" i="7" s="1"/>
  <c r="H159" i="7"/>
  <c r="L159" i="7" s="1"/>
  <c r="H160" i="7"/>
  <c r="L160" i="7" s="1"/>
  <c r="H161" i="7"/>
  <c r="L161" i="7" s="1"/>
  <c r="H162" i="7"/>
  <c r="L162" i="7" s="1"/>
  <c r="H164" i="7"/>
  <c r="L164" i="7" s="1"/>
  <c r="H165" i="7"/>
  <c r="L165" i="7" s="1"/>
  <c r="H166" i="7"/>
  <c r="L166" i="7" s="1"/>
  <c r="H167" i="7"/>
  <c r="L167" i="7" s="1"/>
  <c r="H168" i="7"/>
  <c r="L168" i="7" s="1"/>
  <c r="H169" i="7"/>
  <c r="L169" i="7" s="1"/>
  <c r="H170" i="7"/>
  <c r="L170" i="7" s="1"/>
  <c r="H171" i="7"/>
  <c r="L171" i="7" s="1"/>
  <c r="H172" i="7"/>
  <c r="L172" i="7" s="1"/>
  <c r="H173" i="7"/>
  <c r="L173" i="7" s="1"/>
  <c r="H175" i="7"/>
  <c r="L175" i="7" s="1"/>
  <c r="H176" i="7"/>
  <c r="L176" i="7" s="1"/>
  <c r="H177" i="7"/>
  <c r="L177" i="7" s="1"/>
  <c r="H178" i="7"/>
  <c r="L178" i="7" s="1"/>
  <c r="H179" i="7"/>
  <c r="L179" i="7" s="1"/>
  <c r="H181" i="7"/>
  <c r="L181" i="7" s="1"/>
  <c r="H182" i="7"/>
  <c r="L182" i="7" s="1"/>
  <c r="H183" i="7"/>
  <c r="L183" i="7" s="1"/>
  <c r="H184" i="7"/>
  <c r="L184" i="7" s="1"/>
  <c r="H185" i="7"/>
  <c r="L185" i="7" s="1"/>
  <c r="H186" i="7"/>
  <c r="L186" i="7" s="1"/>
  <c r="H187" i="7"/>
  <c r="L187" i="7" s="1"/>
  <c r="H188" i="7"/>
  <c r="L188" i="7" s="1"/>
  <c r="H189" i="7"/>
  <c r="L189" i="7" s="1"/>
  <c r="H190" i="7"/>
  <c r="L190" i="7" s="1"/>
  <c r="H192" i="7"/>
  <c r="L192" i="7" s="1"/>
  <c r="H193" i="7"/>
  <c r="L193" i="7" s="1"/>
  <c r="L86" i="7" l="1"/>
  <c r="L54" i="7"/>
  <c r="L22" i="7"/>
  <c r="I5" i="7"/>
  <c r="M5" i="7" s="1"/>
  <c r="I6" i="7"/>
  <c r="M6" i="7" s="1"/>
  <c r="I7" i="7"/>
  <c r="M7" i="7" s="1"/>
  <c r="I8" i="7"/>
  <c r="M8" i="7" s="1"/>
  <c r="I9" i="7"/>
  <c r="M9" i="7" s="1"/>
  <c r="I10" i="7"/>
  <c r="M10" i="7" s="1"/>
  <c r="I11" i="7"/>
  <c r="I12" i="7"/>
  <c r="M12" i="7" s="1"/>
  <c r="I13" i="7"/>
  <c r="M13" i="7" s="1"/>
  <c r="I14" i="7"/>
  <c r="M14" i="7" s="1"/>
  <c r="I15" i="7"/>
  <c r="I17" i="7"/>
  <c r="M17" i="7" s="1"/>
  <c r="I18" i="7"/>
  <c r="M18" i="7" s="1"/>
  <c r="I19" i="7"/>
  <c r="M19" i="7" s="1"/>
  <c r="I20" i="7"/>
  <c r="M20" i="7" s="1"/>
  <c r="I21" i="7"/>
  <c r="M21" i="7" s="1"/>
  <c r="I22" i="7"/>
  <c r="M22" i="7" s="1"/>
  <c r="I23" i="7"/>
  <c r="M23" i="7" s="1"/>
  <c r="I24" i="7"/>
  <c r="M24" i="7" s="1"/>
  <c r="I25" i="7"/>
  <c r="M25" i="7" s="1"/>
  <c r="I26" i="7"/>
  <c r="M26" i="7" s="1"/>
  <c r="I27" i="7"/>
  <c r="M27" i="7" s="1"/>
  <c r="I28" i="7"/>
  <c r="M28" i="7" s="1"/>
  <c r="I29" i="7"/>
  <c r="M29" i="7" s="1"/>
  <c r="I30" i="7"/>
  <c r="M30" i="7" s="1"/>
  <c r="I31" i="7"/>
  <c r="M31" i="7" s="1"/>
  <c r="I32" i="7"/>
  <c r="M32" i="7" s="1"/>
  <c r="I33" i="7"/>
  <c r="M33" i="7" s="1"/>
  <c r="I34" i="7"/>
  <c r="M34" i="7" s="1"/>
  <c r="I35" i="7"/>
  <c r="M35" i="7" s="1"/>
  <c r="I36" i="7"/>
  <c r="M36" i="7" s="1"/>
  <c r="I37" i="7"/>
  <c r="M37" i="7" s="1"/>
  <c r="I38" i="7"/>
  <c r="M38" i="7" s="1"/>
  <c r="I39" i="7"/>
  <c r="M39" i="7" s="1"/>
  <c r="I40" i="7"/>
  <c r="M40" i="7" s="1"/>
  <c r="I41" i="7"/>
  <c r="M41" i="7" s="1"/>
  <c r="I42" i="7"/>
  <c r="M42" i="7" s="1"/>
  <c r="I43" i="7"/>
  <c r="I44" i="7"/>
  <c r="M44" i="7" s="1"/>
  <c r="I45" i="7"/>
  <c r="M45" i="7" s="1"/>
  <c r="I46" i="7"/>
  <c r="M46" i="7" s="1"/>
  <c r="I47" i="7"/>
  <c r="I48" i="7"/>
  <c r="M48" i="7" s="1"/>
  <c r="I49" i="7"/>
  <c r="M49" i="7" s="1"/>
  <c r="I50" i="7"/>
  <c r="M50" i="7" s="1"/>
  <c r="I51" i="7"/>
  <c r="M51" i="7" s="1"/>
  <c r="I52" i="7"/>
  <c r="M52" i="7" s="1"/>
  <c r="I54" i="7"/>
  <c r="M54" i="7" s="1"/>
  <c r="I55" i="7"/>
  <c r="M55" i="7" s="1"/>
  <c r="I56" i="7"/>
  <c r="M56" i="7" s="1"/>
  <c r="I57" i="7"/>
  <c r="M57" i="7" s="1"/>
  <c r="I59" i="7"/>
  <c r="M59" i="7" s="1"/>
  <c r="I60" i="7"/>
  <c r="M60" i="7" s="1"/>
  <c r="I61" i="7"/>
  <c r="M61" i="7" s="1"/>
  <c r="I62" i="7"/>
  <c r="M62" i="7" s="1"/>
  <c r="I63" i="7"/>
  <c r="M63" i="7" s="1"/>
  <c r="I64" i="7"/>
  <c r="M64" i="7" s="1"/>
  <c r="I65" i="7"/>
  <c r="M65" i="7" s="1"/>
  <c r="I66" i="7"/>
  <c r="M66" i="7" s="1"/>
  <c r="I67" i="7"/>
  <c r="M67" i="7" s="1"/>
  <c r="I68" i="7"/>
  <c r="M68" i="7" s="1"/>
  <c r="I69" i="7"/>
  <c r="M69" i="7" s="1"/>
  <c r="I70" i="7"/>
  <c r="M70" i="7" s="1"/>
  <c r="I71" i="7"/>
  <c r="M71" i="7" s="1"/>
  <c r="I72" i="7"/>
  <c r="M72" i="7" s="1"/>
  <c r="I74" i="7"/>
  <c r="M74" i="7" s="1"/>
  <c r="I75" i="7"/>
  <c r="I76" i="7"/>
  <c r="M76" i="7" s="1"/>
  <c r="I78" i="7"/>
  <c r="M78" i="7" s="1"/>
  <c r="I80" i="7"/>
  <c r="M80" i="7" s="1"/>
  <c r="I81" i="7"/>
  <c r="M81" i="7" s="1"/>
  <c r="I82" i="7"/>
  <c r="M82" i="7" s="1"/>
  <c r="I83" i="7"/>
  <c r="M83" i="7" s="1"/>
  <c r="I84" i="7"/>
  <c r="M84" i="7" s="1"/>
  <c r="I85" i="7"/>
  <c r="M85" i="7" s="1"/>
  <c r="I86" i="7"/>
  <c r="M86" i="7" s="1"/>
  <c r="I87" i="7"/>
  <c r="M87" i="7" s="1"/>
  <c r="I88" i="7"/>
  <c r="M88" i="7" s="1"/>
  <c r="I89" i="7"/>
  <c r="M89" i="7" s="1"/>
  <c r="I90" i="7"/>
  <c r="M90" i="7" s="1"/>
  <c r="I91" i="7"/>
  <c r="M91" i="7" s="1"/>
  <c r="I92" i="7"/>
  <c r="M92" i="7" s="1"/>
  <c r="I93" i="7"/>
  <c r="M93" i="7" s="1"/>
  <c r="I94" i="7"/>
  <c r="M94" i="7" s="1"/>
  <c r="I95" i="7"/>
  <c r="M95" i="7" s="1"/>
  <c r="I97" i="7"/>
  <c r="M97" i="7" s="1"/>
  <c r="I98" i="7"/>
  <c r="M98" i="7" s="1"/>
  <c r="I99" i="7"/>
  <c r="M99" i="7" s="1"/>
  <c r="I100" i="7"/>
  <c r="M100" i="7" s="1"/>
  <c r="I101" i="7"/>
  <c r="M101" i="7" s="1"/>
  <c r="I102" i="7"/>
  <c r="M102" i="7" s="1"/>
  <c r="I103" i="7"/>
  <c r="M103" i="7" s="1"/>
  <c r="I104" i="7"/>
  <c r="M104" i="7" s="1"/>
  <c r="I105" i="7"/>
  <c r="M105" i="7" s="1"/>
  <c r="I106" i="7"/>
  <c r="M106" i="7" s="1"/>
  <c r="I107" i="7"/>
  <c r="I108" i="7"/>
  <c r="M108" i="7" s="1"/>
  <c r="I110" i="7"/>
  <c r="M110" i="7" s="1"/>
  <c r="I111" i="7"/>
  <c r="I112" i="7"/>
  <c r="M112" i="7" s="1"/>
  <c r="I115" i="7"/>
  <c r="M115" i="7" s="1"/>
  <c r="I116" i="7"/>
  <c r="M116" i="7" s="1"/>
  <c r="I117" i="7"/>
  <c r="M117" i="7" s="1"/>
  <c r="I118" i="7"/>
  <c r="I120" i="7"/>
  <c r="M120" i="7" s="1"/>
  <c r="I121" i="7"/>
  <c r="M121" i="7" s="1"/>
  <c r="I123" i="7"/>
  <c r="I124" i="7"/>
  <c r="M124" i="7" s="1"/>
  <c r="I126" i="7"/>
  <c r="I127" i="7"/>
  <c r="M127" i="7" s="1"/>
  <c r="I128" i="7"/>
  <c r="M128" i="7" s="1"/>
  <c r="I129" i="7"/>
  <c r="M129" i="7" s="1"/>
  <c r="I132" i="7"/>
  <c r="M132" i="7" s="1"/>
  <c r="I133" i="7"/>
  <c r="M133" i="7" s="1"/>
  <c r="I134" i="7"/>
  <c r="I135" i="7"/>
  <c r="M135" i="7" s="1"/>
  <c r="I136" i="7"/>
  <c r="M136" i="7" s="1"/>
  <c r="I137" i="7"/>
  <c r="M137" i="7" s="1"/>
  <c r="I138" i="7"/>
  <c r="M138" i="7" s="1"/>
  <c r="I139" i="7"/>
  <c r="I140" i="7"/>
  <c r="M140" i="7" s="1"/>
  <c r="I141" i="7"/>
  <c r="M141" i="7" s="1"/>
  <c r="I142" i="7"/>
  <c r="I144" i="7"/>
  <c r="M144" i="7" s="1"/>
  <c r="I145" i="7"/>
  <c r="M145" i="7" s="1"/>
  <c r="I146" i="7"/>
  <c r="M146" i="7" s="1"/>
  <c r="I147" i="7"/>
  <c r="I148" i="7"/>
  <c r="M148" i="7" s="1"/>
  <c r="I149" i="7"/>
  <c r="M149" i="7" s="1"/>
  <c r="I150" i="7"/>
  <c r="M150" i="7" s="1"/>
  <c r="I151" i="7"/>
  <c r="I152" i="7"/>
  <c r="M152" i="7" s="1"/>
  <c r="I153" i="7"/>
  <c r="M153" i="7" s="1"/>
  <c r="I154" i="7"/>
  <c r="M154" i="7" s="1"/>
  <c r="I155" i="7"/>
  <c r="I156" i="7"/>
  <c r="M156" i="7" s="1"/>
  <c r="I157" i="7"/>
  <c r="M157" i="7" s="1"/>
  <c r="I158" i="7"/>
  <c r="M158" i="7" s="1"/>
  <c r="I159" i="7"/>
  <c r="I160" i="7"/>
  <c r="M160" i="7" s="1"/>
  <c r="I161" i="7"/>
  <c r="M161" i="7" s="1"/>
  <c r="I162" i="7"/>
  <c r="M162" i="7" s="1"/>
  <c r="I164" i="7"/>
  <c r="M164" i="7" s="1"/>
  <c r="I165" i="7"/>
  <c r="M165" i="7" s="1"/>
  <c r="I166" i="7"/>
  <c r="M166" i="7" s="1"/>
  <c r="I167" i="7"/>
  <c r="I168" i="7"/>
  <c r="M168" i="7" s="1"/>
  <c r="I169" i="7"/>
  <c r="M169" i="7" s="1"/>
  <c r="I170" i="7"/>
  <c r="M170" i="7" s="1"/>
  <c r="I171" i="7"/>
  <c r="I172" i="7"/>
  <c r="M172" i="7" s="1"/>
  <c r="I173" i="7"/>
  <c r="M173" i="7" s="1"/>
  <c r="I175" i="7"/>
  <c r="I176" i="7"/>
  <c r="M176" i="7" s="1"/>
  <c r="I178" i="7"/>
  <c r="M178" i="7" s="1"/>
  <c r="I179" i="7"/>
  <c r="I182" i="7"/>
  <c r="M182" i="7" s="1"/>
  <c r="I183" i="7"/>
  <c r="I184" i="7"/>
  <c r="M184" i="7" s="1"/>
  <c r="I185" i="7"/>
  <c r="M185" i="7" s="1"/>
  <c r="I186" i="7"/>
  <c r="M186" i="7" s="1"/>
  <c r="I187" i="7"/>
  <c r="I188" i="7"/>
  <c r="M188" i="7" s="1"/>
  <c r="I189" i="7"/>
  <c r="M189" i="7" s="1"/>
  <c r="I190" i="7"/>
  <c r="M190" i="7" s="1"/>
  <c r="I191" i="7"/>
  <c r="I192" i="7"/>
  <c r="M192" i="7" s="1"/>
  <c r="I193" i="7"/>
  <c r="M193" i="7" s="1"/>
  <c r="M191" i="7" l="1"/>
  <c r="M43" i="7"/>
  <c r="M175" i="7"/>
  <c r="M139" i="7"/>
  <c r="M118" i="7"/>
  <c r="M107" i="7"/>
  <c r="M187" i="7"/>
  <c r="M183" i="7"/>
  <c r="M171" i="7"/>
  <c r="M167" i="7"/>
  <c r="M47" i="7"/>
  <c r="M126" i="7"/>
  <c r="M179" i="7"/>
  <c r="M159" i="7"/>
  <c r="M155" i="7"/>
  <c r="M151" i="7"/>
  <c r="M147" i="7"/>
  <c r="M142" i="7"/>
  <c r="M134" i="7"/>
  <c r="M123" i="7"/>
  <c r="M111" i="7"/>
  <c r="M75" i="7"/>
  <c r="M15" i="7"/>
  <c r="M11" i="7"/>
  <c r="J5" i="7"/>
  <c r="J6" i="7"/>
  <c r="J7" i="7"/>
  <c r="J8" i="7"/>
  <c r="J9" i="7"/>
  <c r="J10" i="7"/>
  <c r="J11" i="7"/>
  <c r="J12" i="7"/>
  <c r="J13" i="7"/>
  <c r="J14" i="7"/>
  <c r="J15" i="7"/>
  <c r="J17" i="7"/>
  <c r="J18" i="7"/>
  <c r="J19" i="7"/>
  <c r="J20" i="7"/>
  <c r="J21" i="7"/>
  <c r="J22" i="7"/>
  <c r="J23" i="7"/>
  <c r="J24" i="7"/>
  <c r="J25" i="7"/>
  <c r="J26" i="7"/>
  <c r="J27" i="7"/>
  <c r="J28" i="7"/>
  <c r="J29" i="7"/>
  <c r="J30" i="7"/>
  <c r="J31" i="7"/>
  <c r="J32" i="7"/>
  <c r="J33" i="7"/>
  <c r="J34" i="7"/>
  <c r="J35" i="7"/>
  <c r="J36" i="7"/>
  <c r="J37" i="7"/>
  <c r="J38" i="7"/>
  <c r="J39" i="7"/>
  <c r="J40" i="7"/>
  <c r="J41" i="7"/>
  <c r="J42" i="7"/>
  <c r="N43" i="7"/>
  <c r="J44" i="7"/>
  <c r="J45" i="7"/>
  <c r="J46" i="7"/>
  <c r="J47" i="7"/>
  <c r="J48" i="7"/>
  <c r="J49" i="7"/>
  <c r="J50" i="7"/>
  <c r="J51" i="7"/>
  <c r="J52" i="7"/>
  <c r="J54" i="7"/>
  <c r="J55" i="7"/>
  <c r="J56" i="7"/>
  <c r="J57" i="7"/>
  <c r="J59" i="7"/>
  <c r="J60" i="7"/>
  <c r="J61" i="7"/>
  <c r="J62" i="7"/>
  <c r="J63" i="7"/>
  <c r="J65" i="7"/>
  <c r="J66" i="7"/>
  <c r="J67" i="7"/>
  <c r="J68" i="7"/>
  <c r="J69" i="7"/>
  <c r="J70" i="7"/>
  <c r="J71" i="7"/>
  <c r="J72" i="7"/>
  <c r="J74" i="7"/>
  <c r="J75" i="7"/>
  <c r="J76" i="7"/>
  <c r="J78" i="7"/>
  <c r="J79" i="7"/>
  <c r="J80" i="7"/>
  <c r="J81" i="7"/>
  <c r="J82" i="7"/>
  <c r="J83" i="7"/>
  <c r="J84" i="7"/>
  <c r="J85" i="7"/>
  <c r="J86" i="7"/>
  <c r="J87" i="7"/>
  <c r="J88" i="7"/>
  <c r="J89" i="7"/>
  <c r="J90" i="7"/>
  <c r="J91" i="7"/>
  <c r="J92" i="7"/>
  <c r="J94" i="7"/>
  <c r="J95" i="7"/>
  <c r="J96" i="7"/>
  <c r="J97" i="7"/>
  <c r="J98" i="7"/>
  <c r="J99" i="7"/>
  <c r="J100" i="7"/>
  <c r="J101" i="7"/>
  <c r="J102" i="7"/>
  <c r="J103" i="7"/>
  <c r="J104" i="7"/>
  <c r="J105" i="7"/>
  <c r="J106" i="7"/>
  <c r="J107" i="7"/>
  <c r="J109" i="7"/>
  <c r="J110" i="7"/>
  <c r="J111" i="7"/>
  <c r="J112" i="7"/>
  <c r="J113" i="7"/>
  <c r="J115" i="7"/>
  <c r="J116" i="7"/>
  <c r="J117" i="7"/>
  <c r="J118" i="7"/>
  <c r="J119" i="7"/>
  <c r="J120" i="7"/>
  <c r="J121" i="7"/>
  <c r="J123" i="7"/>
  <c r="J124" i="7"/>
  <c r="J126" i="7"/>
  <c r="J127" i="7"/>
  <c r="J128" i="7"/>
  <c r="J129" i="7"/>
  <c r="J131" i="7"/>
  <c r="J132" i="7"/>
  <c r="J133" i="7"/>
  <c r="J134" i="7"/>
  <c r="J135" i="7"/>
  <c r="J136" i="7"/>
  <c r="J138" i="7"/>
  <c r="J139" i="7"/>
  <c r="J140" i="7"/>
  <c r="J141" i="7"/>
  <c r="J142" i="7"/>
  <c r="J144" i="7"/>
  <c r="J145" i="7"/>
  <c r="J146" i="7"/>
  <c r="J147"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8" i="7"/>
  <c r="J179" i="7"/>
  <c r="J181" i="7"/>
  <c r="J182" i="7"/>
  <c r="J183" i="7"/>
  <c r="J184" i="7"/>
  <c r="J185" i="7"/>
  <c r="J186" i="7"/>
  <c r="J187" i="7"/>
  <c r="J188" i="7"/>
  <c r="J189" i="7"/>
  <c r="J190" i="7"/>
  <c r="J191" i="7"/>
  <c r="J192" i="7"/>
  <c r="J193" i="7"/>
  <c r="N188" i="7" l="1"/>
  <c r="N184" i="7"/>
  <c r="N179" i="7"/>
  <c r="N174" i="7"/>
  <c r="N170" i="7"/>
  <c r="N166" i="7"/>
  <c r="N162" i="7"/>
  <c r="N158" i="7"/>
  <c r="N154" i="7"/>
  <c r="N150" i="7"/>
  <c r="N145" i="7"/>
  <c r="N140" i="7"/>
  <c r="N135" i="7"/>
  <c r="N131" i="7"/>
  <c r="N126" i="7"/>
  <c r="N120" i="7"/>
  <c r="N116" i="7"/>
  <c r="N111" i="7"/>
  <c r="N106" i="7"/>
  <c r="N102" i="7"/>
  <c r="N98" i="7"/>
  <c r="N94" i="7"/>
  <c r="N89" i="7"/>
  <c r="N85" i="7"/>
  <c r="N81" i="7"/>
  <c r="N76" i="7"/>
  <c r="N71" i="7"/>
  <c r="N67" i="7"/>
  <c r="N62" i="7"/>
  <c r="N57" i="7"/>
  <c r="N52" i="7"/>
  <c r="N48" i="7"/>
  <c r="N44" i="7"/>
  <c r="N40" i="7"/>
  <c r="N36" i="7"/>
  <c r="N32" i="7"/>
  <c r="N28" i="7"/>
  <c r="N24" i="7"/>
  <c r="N20" i="7"/>
  <c r="N15" i="7"/>
  <c r="N11" i="7"/>
  <c r="N7" i="7"/>
  <c r="N191" i="7"/>
  <c r="N187" i="7"/>
  <c r="N183" i="7"/>
  <c r="N178" i="7"/>
  <c r="N173" i="7"/>
  <c r="N169" i="7"/>
  <c r="N165" i="7"/>
  <c r="N161" i="7"/>
  <c r="N157" i="7"/>
  <c r="N153" i="7"/>
  <c r="N149" i="7"/>
  <c r="N144" i="7"/>
  <c r="N139" i="7"/>
  <c r="N134" i="7"/>
  <c r="N129" i="7"/>
  <c r="N124" i="7"/>
  <c r="N119" i="7"/>
  <c r="N115" i="7"/>
  <c r="N110" i="7"/>
  <c r="N105" i="7"/>
  <c r="N101" i="7"/>
  <c r="N97" i="7"/>
  <c r="N92" i="7"/>
  <c r="N88" i="7"/>
  <c r="N84" i="7"/>
  <c r="N80" i="7"/>
  <c r="N75" i="7"/>
  <c r="N70" i="7"/>
  <c r="N66" i="7"/>
  <c r="N61" i="7"/>
  <c r="N56" i="7"/>
  <c r="N51" i="7"/>
  <c r="N47" i="7"/>
  <c r="N39" i="7"/>
  <c r="N35" i="7"/>
  <c r="N31" i="7"/>
  <c r="N27" i="7"/>
  <c r="N23" i="7"/>
  <c r="N19" i="7"/>
  <c r="N14" i="7"/>
  <c r="N10" i="7"/>
  <c r="N6" i="7"/>
  <c r="N192" i="7"/>
  <c r="N190" i="7"/>
  <c r="N186" i="7"/>
  <c r="N182" i="7"/>
  <c r="N176" i="7"/>
  <c r="N172" i="7"/>
  <c r="N168" i="7"/>
  <c r="N164" i="7"/>
  <c r="N160" i="7"/>
  <c r="N156" i="7"/>
  <c r="N152" i="7"/>
  <c r="N147" i="7"/>
  <c r="N142" i="7"/>
  <c r="N138" i="7"/>
  <c r="N133" i="7"/>
  <c r="N128" i="7"/>
  <c r="N123" i="7"/>
  <c r="N118" i="7"/>
  <c r="N113" i="7"/>
  <c r="N109" i="7"/>
  <c r="N104" i="7"/>
  <c r="N100" i="7"/>
  <c r="N96" i="7"/>
  <c r="N91" i="7"/>
  <c r="N87" i="7"/>
  <c r="N83" i="7"/>
  <c r="N79" i="7"/>
  <c r="N74" i="7"/>
  <c r="N69" i="7"/>
  <c r="N65" i="7"/>
  <c r="N60" i="7"/>
  <c r="N55" i="7"/>
  <c r="N50" i="7"/>
  <c r="N46" i="7"/>
  <c r="N42" i="7"/>
  <c r="N38" i="7"/>
  <c r="N34" i="7"/>
  <c r="N30" i="7"/>
  <c r="N26" i="7"/>
  <c r="N22" i="7"/>
  <c r="N18" i="7"/>
  <c r="N13" i="7"/>
  <c r="N9" i="7"/>
  <c r="N5" i="7"/>
  <c r="N193" i="7"/>
  <c r="N189" i="7"/>
  <c r="N185" i="7"/>
  <c r="N181" i="7"/>
  <c r="N175" i="7"/>
  <c r="N171" i="7"/>
  <c r="N167" i="7"/>
  <c r="N163" i="7"/>
  <c r="N159" i="7"/>
  <c r="N155" i="7"/>
  <c r="N151" i="7"/>
  <c r="N146" i="7"/>
  <c r="N141" i="7"/>
  <c r="N136" i="7"/>
  <c r="N132" i="7"/>
  <c r="N127" i="7"/>
  <c r="N121" i="7"/>
  <c r="N117" i="7"/>
  <c r="N112" i="7"/>
  <c r="N107" i="7"/>
  <c r="N103" i="7"/>
  <c r="N99" i="7"/>
  <c r="N95" i="7"/>
  <c r="N90" i="7"/>
  <c r="N86" i="7"/>
  <c r="N82" i="7"/>
  <c r="N78" i="7"/>
  <c r="N72" i="7"/>
  <c r="N68" i="7"/>
  <c r="N63" i="7"/>
  <c r="N59" i="7"/>
  <c r="N54" i="7"/>
  <c r="N49" i="7"/>
  <c r="N45" i="7"/>
  <c r="N41" i="7"/>
  <c r="N37" i="7"/>
  <c r="N33" i="7"/>
  <c r="N29" i="7"/>
  <c r="N25" i="7"/>
  <c r="N21" i="7"/>
  <c r="N17" i="7"/>
  <c r="N12" i="7"/>
  <c r="N8"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L1" i="7"/>
  <c r="M1" i="7" s="1"/>
  <c r="N1" i="7" s="1"/>
  <c r="B1" i="7"/>
  <c r="C1" i="7" s="1"/>
  <c r="L5" i="6"/>
  <c r="M5" i="6"/>
  <c r="N5" i="6"/>
  <c r="L6" i="6"/>
  <c r="M6" i="6"/>
  <c r="N6" i="6"/>
  <c r="L7" i="6"/>
  <c r="M7" i="6"/>
  <c r="N7" i="6"/>
  <c r="L8" i="6"/>
  <c r="M8" i="6"/>
  <c r="N8" i="6"/>
  <c r="L9" i="6"/>
  <c r="M9" i="6"/>
  <c r="N9" i="6"/>
  <c r="L10" i="6"/>
  <c r="M10" i="6"/>
  <c r="N10" i="6"/>
  <c r="L11" i="6"/>
  <c r="M11" i="6"/>
  <c r="N11" i="6"/>
  <c r="L12" i="6"/>
  <c r="M12" i="6"/>
  <c r="N12" i="6"/>
  <c r="L13" i="6"/>
  <c r="M13" i="6"/>
  <c r="N13" i="6"/>
  <c r="L14" i="6"/>
  <c r="M14" i="6"/>
  <c r="N14" i="6"/>
  <c r="L15" i="6"/>
  <c r="M15" i="6"/>
  <c r="N15" i="6"/>
  <c r="L16" i="6"/>
  <c r="M16" i="6"/>
  <c r="N16" i="6"/>
  <c r="L17" i="6"/>
  <c r="M17" i="6"/>
  <c r="N17" i="6"/>
  <c r="L18" i="6"/>
  <c r="M18" i="6"/>
  <c r="N18" i="6"/>
  <c r="L19" i="6"/>
  <c r="M19" i="6"/>
  <c r="N19" i="6"/>
  <c r="L20" i="6"/>
  <c r="M20" i="6"/>
  <c r="N20" i="6"/>
  <c r="L21" i="6"/>
  <c r="M21" i="6"/>
  <c r="N21" i="6"/>
  <c r="L22" i="6"/>
  <c r="M22" i="6"/>
  <c r="N22" i="6"/>
  <c r="L23" i="6"/>
  <c r="M23" i="6"/>
  <c r="N23" i="6"/>
  <c r="L24" i="6"/>
  <c r="M24" i="6"/>
  <c r="N24" i="6"/>
  <c r="L25" i="6"/>
  <c r="M25" i="6"/>
  <c r="N25" i="6"/>
  <c r="L26" i="6"/>
  <c r="M26" i="6"/>
  <c r="N26" i="6"/>
  <c r="L27" i="6"/>
  <c r="M27" i="6"/>
  <c r="N27" i="6"/>
  <c r="L28" i="6"/>
  <c r="M28" i="6"/>
  <c r="N28" i="6"/>
  <c r="L29" i="6"/>
  <c r="M29" i="6"/>
  <c r="N29" i="6"/>
  <c r="L30" i="6"/>
  <c r="M30" i="6"/>
  <c r="N30" i="6"/>
  <c r="L31" i="6"/>
  <c r="M31" i="6"/>
  <c r="N31" i="6"/>
  <c r="L32" i="6"/>
  <c r="M32" i="6"/>
  <c r="N32" i="6"/>
  <c r="L33" i="6"/>
  <c r="M33" i="6"/>
  <c r="N33" i="6"/>
  <c r="L34" i="6"/>
  <c r="M34" i="6"/>
  <c r="N34" i="6"/>
  <c r="L35" i="6"/>
  <c r="M35" i="6"/>
  <c r="N35" i="6"/>
  <c r="L36" i="6"/>
  <c r="M36" i="6"/>
  <c r="N36" i="6"/>
  <c r="L37" i="6"/>
  <c r="M37" i="6"/>
  <c r="N37" i="6"/>
  <c r="L38" i="6"/>
  <c r="M38" i="6"/>
  <c r="N38" i="6"/>
  <c r="L39" i="6"/>
  <c r="M39" i="6"/>
  <c r="N39" i="6"/>
  <c r="L40" i="6"/>
  <c r="M40" i="6"/>
  <c r="N40" i="6"/>
  <c r="L41" i="6"/>
  <c r="M41" i="6"/>
  <c r="N41" i="6"/>
  <c r="L42" i="6"/>
  <c r="M42" i="6"/>
  <c r="N42" i="6"/>
  <c r="L43" i="6"/>
  <c r="M43" i="6"/>
  <c r="N43" i="6"/>
  <c r="L44" i="6"/>
  <c r="M44" i="6"/>
  <c r="N44" i="6"/>
  <c r="L45" i="6"/>
  <c r="M45" i="6"/>
  <c r="N45" i="6"/>
  <c r="L46" i="6"/>
  <c r="M46" i="6"/>
  <c r="N46" i="6"/>
  <c r="L47" i="6"/>
  <c r="M47" i="6"/>
  <c r="N47" i="6"/>
  <c r="L48" i="6"/>
  <c r="M48" i="6"/>
  <c r="N48" i="6"/>
  <c r="L49" i="6"/>
  <c r="M49" i="6"/>
  <c r="N49" i="6"/>
  <c r="L50" i="6"/>
  <c r="M50" i="6"/>
  <c r="N50" i="6"/>
  <c r="L51" i="6"/>
  <c r="M51" i="6"/>
  <c r="N51" i="6"/>
  <c r="L52" i="6"/>
  <c r="M52" i="6"/>
  <c r="N52" i="6"/>
  <c r="L53" i="6"/>
  <c r="M53" i="6"/>
  <c r="N53" i="6"/>
  <c r="L54" i="6"/>
  <c r="M54" i="6"/>
  <c r="N54" i="6"/>
  <c r="L55" i="6"/>
  <c r="M55" i="6"/>
  <c r="N55" i="6"/>
  <c r="L56" i="6"/>
  <c r="M56" i="6"/>
  <c r="N56" i="6"/>
  <c r="L57" i="6"/>
  <c r="M57" i="6"/>
  <c r="N57" i="6"/>
  <c r="L58" i="6"/>
  <c r="M58" i="6"/>
  <c r="N58" i="6"/>
  <c r="L59" i="6"/>
  <c r="M59" i="6"/>
  <c r="N59" i="6"/>
  <c r="L60" i="6"/>
  <c r="M60" i="6"/>
  <c r="N60" i="6"/>
  <c r="L61" i="6"/>
  <c r="M61" i="6"/>
  <c r="N61" i="6"/>
  <c r="L62" i="6"/>
  <c r="M62" i="6"/>
  <c r="N62" i="6"/>
  <c r="L63" i="6"/>
  <c r="M63" i="6"/>
  <c r="N63" i="6"/>
  <c r="L64" i="6"/>
  <c r="M64" i="6"/>
  <c r="N64" i="6"/>
  <c r="L65" i="6"/>
  <c r="M65" i="6"/>
  <c r="N65" i="6"/>
  <c r="L66" i="6"/>
  <c r="M66" i="6"/>
  <c r="N66" i="6"/>
  <c r="L67" i="6"/>
  <c r="M67" i="6"/>
  <c r="N67" i="6"/>
  <c r="L68" i="6"/>
  <c r="M68" i="6"/>
  <c r="N68" i="6"/>
  <c r="L69" i="6"/>
  <c r="M69" i="6"/>
  <c r="N69" i="6"/>
  <c r="L70" i="6"/>
  <c r="M70" i="6"/>
  <c r="N70" i="6"/>
  <c r="L71" i="6"/>
  <c r="M71" i="6"/>
  <c r="N71" i="6"/>
  <c r="L72" i="6"/>
  <c r="M72" i="6"/>
  <c r="N72" i="6"/>
  <c r="L73" i="6"/>
  <c r="M73" i="6"/>
  <c r="N73" i="6"/>
  <c r="L74" i="6"/>
  <c r="M74" i="6"/>
  <c r="N74" i="6"/>
  <c r="L75" i="6"/>
  <c r="M75" i="6"/>
  <c r="N75" i="6"/>
  <c r="L76" i="6"/>
  <c r="M76" i="6"/>
  <c r="N76" i="6"/>
  <c r="L77" i="6"/>
  <c r="M77" i="6"/>
  <c r="N77" i="6"/>
  <c r="L78" i="6"/>
  <c r="M78" i="6"/>
  <c r="N78" i="6"/>
  <c r="L79" i="6"/>
  <c r="M79" i="6"/>
  <c r="N79" i="6"/>
  <c r="L80" i="6"/>
  <c r="M80" i="6"/>
  <c r="N80" i="6"/>
  <c r="L81" i="6"/>
  <c r="M81" i="6"/>
  <c r="N81" i="6"/>
  <c r="L82" i="6"/>
  <c r="M82" i="6"/>
  <c r="N82" i="6"/>
  <c r="L83" i="6"/>
  <c r="M83" i="6"/>
  <c r="N83" i="6"/>
  <c r="L84" i="6"/>
  <c r="M84" i="6"/>
  <c r="N84" i="6"/>
  <c r="L85" i="6"/>
  <c r="M85" i="6"/>
  <c r="N85" i="6"/>
  <c r="L86" i="6"/>
  <c r="M86" i="6"/>
  <c r="N86" i="6"/>
  <c r="L87" i="6"/>
  <c r="M87" i="6"/>
  <c r="N87" i="6"/>
  <c r="L88" i="6"/>
  <c r="M88" i="6"/>
  <c r="N88" i="6"/>
  <c r="L89" i="6"/>
  <c r="M89" i="6"/>
  <c r="N89" i="6"/>
  <c r="L90" i="6"/>
  <c r="M90" i="6"/>
  <c r="N90" i="6"/>
  <c r="L91" i="6"/>
  <c r="M91" i="6"/>
  <c r="N91" i="6"/>
  <c r="L92" i="6"/>
  <c r="M92" i="6"/>
  <c r="N92" i="6"/>
  <c r="L93" i="6"/>
  <c r="M93" i="6"/>
  <c r="N93" i="6"/>
  <c r="L94" i="6"/>
  <c r="M94" i="6"/>
  <c r="N94" i="6"/>
  <c r="L95" i="6"/>
  <c r="M95" i="6"/>
  <c r="N95" i="6"/>
  <c r="L96" i="6"/>
  <c r="M96" i="6"/>
  <c r="N96" i="6"/>
  <c r="L97" i="6"/>
  <c r="M97" i="6"/>
  <c r="N97" i="6"/>
  <c r="L98" i="6"/>
  <c r="M98" i="6"/>
  <c r="N98" i="6"/>
  <c r="L99" i="6"/>
  <c r="M99" i="6"/>
  <c r="N99" i="6"/>
  <c r="L100" i="6"/>
  <c r="M100" i="6"/>
  <c r="N100" i="6"/>
  <c r="L101" i="6"/>
  <c r="M101" i="6"/>
  <c r="N101" i="6"/>
  <c r="L102" i="6"/>
  <c r="M102" i="6"/>
  <c r="N102" i="6"/>
  <c r="L103" i="6"/>
  <c r="M103" i="6"/>
  <c r="N103" i="6"/>
  <c r="L104" i="6"/>
  <c r="M104" i="6"/>
  <c r="N104" i="6"/>
  <c r="L105" i="6"/>
  <c r="M105" i="6"/>
  <c r="N105" i="6"/>
  <c r="L106" i="6"/>
  <c r="M106" i="6"/>
  <c r="N106" i="6"/>
  <c r="L107" i="6"/>
  <c r="M107" i="6"/>
  <c r="N107" i="6"/>
  <c r="L108" i="6"/>
  <c r="M108" i="6"/>
  <c r="N108" i="6"/>
  <c r="L109" i="6"/>
  <c r="M109" i="6"/>
  <c r="N109" i="6"/>
  <c r="L110" i="6"/>
  <c r="M110" i="6"/>
  <c r="N110" i="6"/>
  <c r="L111" i="6"/>
  <c r="M111" i="6"/>
  <c r="N111" i="6"/>
  <c r="L112" i="6"/>
  <c r="M112" i="6"/>
  <c r="N112" i="6"/>
  <c r="L113" i="6"/>
  <c r="M113" i="6"/>
  <c r="N113" i="6"/>
  <c r="L114" i="6"/>
  <c r="M114" i="6"/>
  <c r="N114" i="6"/>
  <c r="L115" i="6"/>
  <c r="M115" i="6"/>
  <c r="N115" i="6"/>
  <c r="L116" i="6"/>
  <c r="M116" i="6"/>
  <c r="N116" i="6"/>
  <c r="L117" i="6"/>
  <c r="M117" i="6"/>
  <c r="N117" i="6"/>
  <c r="L118" i="6"/>
  <c r="M118" i="6"/>
  <c r="N118" i="6"/>
  <c r="L119" i="6"/>
  <c r="M119" i="6"/>
  <c r="N119" i="6"/>
  <c r="L120" i="6"/>
  <c r="M120" i="6"/>
  <c r="N120" i="6"/>
  <c r="L121" i="6"/>
  <c r="M121" i="6"/>
  <c r="N121" i="6"/>
  <c r="L122" i="6"/>
  <c r="M122" i="6"/>
  <c r="N122" i="6"/>
  <c r="L123" i="6"/>
  <c r="M123" i="6"/>
  <c r="N123" i="6"/>
  <c r="L124" i="6"/>
  <c r="M124" i="6"/>
  <c r="N124" i="6"/>
  <c r="L125" i="6"/>
  <c r="M125" i="6"/>
  <c r="N125" i="6"/>
  <c r="L126" i="6"/>
  <c r="M126" i="6"/>
  <c r="N126" i="6"/>
  <c r="L127" i="6"/>
  <c r="M127" i="6"/>
  <c r="N127" i="6"/>
  <c r="L128" i="6"/>
  <c r="M128" i="6"/>
  <c r="N128" i="6"/>
  <c r="L129" i="6"/>
  <c r="M129" i="6"/>
  <c r="N129" i="6"/>
  <c r="L130" i="6"/>
  <c r="M130" i="6"/>
  <c r="N130" i="6"/>
  <c r="L131" i="6"/>
  <c r="M131" i="6"/>
  <c r="N131" i="6"/>
  <c r="L132" i="6"/>
  <c r="M132" i="6"/>
  <c r="N132" i="6"/>
  <c r="L133" i="6"/>
  <c r="M133" i="6"/>
  <c r="N133" i="6"/>
  <c r="L134" i="6"/>
  <c r="M134" i="6"/>
  <c r="N134" i="6"/>
  <c r="L135" i="6"/>
  <c r="M135" i="6"/>
  <c r="N135" i="6"/>
  <c r="L136" i="6"/>
  <c r="M136" i="6"/>
  <c r="N136" i="6"/>
  <c r="L137" i="6"/>
  <c r="M137" i="6"/>
  <c r="N137" i="6"/>
  <c r="L138" i="6"/>
  <c r="M138" i="6"/>
  <c r="N138" i="6"/>
  <c r="L139" i="6"/>
  <c r="M139" i="6"/>
  <c r="N139" i="6"/>
  <c r="L140" i="6"/>
  <c r="M140" i="6"/>
  <c r="N140" i="6"/>
  <c r="L141" i="6"/>
  <c r="M141" i="6"/>
  <c r="N141" i="6"/>
  <c r="L142" i="6"/>
  <c r="M142" i="6"/>
  <c r="N142" i="6"/>
  <c r="L143" i="6"/>
  <c r="M143" i="6"/>
  <c r="N143" i="6"/>
  <c r="L144" i="6"/>
  <c r="M144" i="6"/>
  <c r="N144" i="6"/>
  <c r="L145" i="6"/>
  <c r="M145" i="6"/>
  <c r="N145" i="6"/>
  <c r="L146" i="6"/>
  <c r="M146" i="6"/>
  <c r="N146" i="6"/>
  <c r="L147" i="6"/>
  <c r="M147" i="6"/>
  <c r="N147" i="6"/>
  <c r="L148" i="6"/>
  <c r="M148" i="6"/>
  <c r="N148" i="6"/>
  <c r="L149" i="6"/>
  <c r="M149" i="6"/>
  <c r="N149" i="6"/>
  <c r="L150" i="6"/>
  <c r="M150" i="6"/>
  <c r="N150" i="6"/>
  <c r="L151" i="6"/>
  <c r="M151" i="6"/>
  <c r="N151" i="6"/>
  <c r="L152" i="6"/>
  <c r="M152" i="6"/>
  <c r="N152" i="6"/>
  <c r="L153" i="6"/>
  <c r="M153" i="6"/>
  <c r="N153" i="6"/>
  <c r="L154" i="6"/>
  <c r="M154" i="6"/>
  <c r="N154" i="6"/>
  <c r="L155" i="6"/>
  <c r="M155" i="6"/>
  <c r="N155" i="6"/>
  <c r="L156" i="6"/>
  <c r="M156" i="6"/>
  <c r="N156" i="6"/>
  <c r="L157" i="6"/>
  <c r="M157" i="6"/>
  <c r="N157" i="6"/>
  <c r="L158" i="6"/>
  <c r="M158" i="6"/>
  <c r="N158" i="6"/>
  <c r="L159" i="6"/>
  <c r="M159" i="6"/>
  <c r="N159" i="6"/>
  <c r="L160" i="6"/>
  <c r="M160" i="6"/>
  <c r="N160" i="6"/>
  <c r="L161" i="6"/>
  <c r="M161" i="6"/>
  <c r="N161" i="6"/>
  <c r="L162" i="6"/>
  <c r="M162" i="6"/>
  <c r="N162" i="6"/>
  <c r="L163" i="6"/>
  <c r="M163" i="6"/>
  <c r="N163" i="6"/>
  <c r="L164" i="6"/>
  <c r="M164" i="6"/>
  <c r="N164" i="6"/>
  <c r="L165" i="6"/>
  <c r="M165" i="6"/>
  <c r="N165" i="6"/>
  <c r="L166" i="6"/>
  <c r="M166" i="6"/>
  <c r="N166" i="6"/>
  <c r="L167" i="6"/>
  <c r="M167" i="6"/>
  <c r="N167" i="6"/>
  <c r="L168" i="6"/>
  <c r="M168" i="6"/>
  <c r="N168" i="6"/>
  <c r="L169" i="6"/>
  <c r="M169" i="6"/>
  <c r="N169" i="6"/>
  <c r="L170" i="6"/>
  <c r="M170" i="6"/>
  <c r="N170" i="6"/>
  <c r="L171" i="6"/>
  <c r="M171" i="6"/>
  <c r="N171" i="6"/>
  <c r="L172" i="6"/>
  <c r="M172" i="6"/>
  <c r="N172" i="6"/>
  <c r="L173" i="6"/>
  <c r="M173" i="6"/>
  <c r="N173" i="6"/>
  <c r="L174" i="6"/>
  <c r="M174" i="6"/>
  <c r="N174" i="6"/>
  <c r="L175" i="6"/>
  <c r="M175" i="6"/>
  <c r="N175" i="6"/>
  <c r="L176" i="6"/>
  <c r="M176" i="6"/>
  <c r="N176" i="6"/>
  <c r="L177" i="6"/>
  <c r="M177" i="6"/>
  <c r="N177" i="6"/>
  <c r="L178" i="6"/>
  <c r="M178" i="6"/>
  <c r="N178" i="6"/>
  <c r="L179" i="6"/>
  <c r="M179" i="6"/>
  <c r="N179" i="6"/>
  <c r="L180" i="6"/>
  <c r="M180" i="6"/>
  <c r="N180" i="6"/>
  <c r="L181" i="6"/>
  <c r="M181" i="6"/>
  <c r="N181" i="6"/>
  <c r="L182" i="6"/>
  <c r="M182" i="6"/>
  <c r="N182" i="6"/>
  <c r="L183" i="6"/>
  <c r="M183" i="6"/>
  <c r="N183" i="6"/>
  <c r="L184" i="6"/>
  <c r="M184" i="6"/>
  <c r="N184" i="6"/>
  <c r="L185" i="6"/>
  <c r="M185" i="6"/>
  <c r="N185" i="6"/>
  <c r="L186" i="6"/>
  <c r="M186" i="6"/>
  <c r="N186" i="6"/>
  <c r="L187" i="6"/>
  <c r="M187" i="6"/>
  <c r="N187" i="6"/>
  <c r="L188" i="6"/>
  <c r="M188" i="6"/>
  <c r="N188" i="6"/>
  <c r="L189" i="6"/>
  <c r="M189" i="6"/>
  <c r="N189" i="6"/>
  <c r="L190" i="6"/>
  <c r="M190" i="6"/>
  <c r="N190" i="6"/>
  <c r="L191" i="6"/>
  <c r="M191" i="6"/>
  <c r="N191" i="6"/>
  <c r="L192" i="6"/>
  <c r="M192" i="6"/>
  <c r="N192" i="6"/>
  <c r="L193" i="6"/>
  <c r="M193" i="6"/>
  <c r="N193" i="6"/>
  <c r="M4" i="6"/>
  <c r="N4" i="6"/>
  <c r="L4" i="6"/>
  <c r="V7" i="6" l="1"/>
  <c r="W7" i="6"/>
  <c r="X7" i="6"/>
  <c r="V8" i="6"/>
  <c r="W8" i="6"/>
  <c r="X8" i="6"/>
  <c r="V9" i="6"/>
  <c r="W9" i="6"/>
  <c r="X9" i="6"/>
  <c r="V10" i="6"/>
  <c r="W10" i="6"/>
  <c r="X10" i="6"/>
  <c r="V11" i="6"/>
  <c r="W11" i="6"/>
  <c r="X11" i="6"/>
  <c r="V12" i="6"/>
  <c r="W12" i="6"/>
  <c r="X12" i="6"/>
  <c r="V13" i="6"/>
  <c r="W13" i="6"/>
  <c r="X13" i="6"/>
  <c r="V14" i="6"/>
  <c r="W14" i="6"/>
  <c r="X14" i="6"/>
  <c r="V15" i="6"/>
  <c r="W15" i="6"/>
  <c r="X15" i="6"/>
  <c r="V16" i="6"/>
  <c r="W16" i="6"/>
  <c r="X16" i="6"/>
  <c r="V17" i="6"/>
  <c r="W17" i="6"/>
  <c r="X17" i="6"/>
  <c r="V18" i="6"/>
  <c r="W18" i="6"/>
  <c r="X18" i="6"/>
  <c r="V19" i="6"/>
  <c r="W19" i="6"/>
  <c r="X19" i="6"/>
  <c r="V20" i="6"/>
  <c r="W20" i="6"/>
  <c r="X20" i="6"/>
  <c r="V21" i="6"/>
  <c r="W21" i="6"/>
  <c r="X21" i="6"/>
  <c r="V22" i="6"/>
  <c r="W22" i="6"/>
  <c r="X22" i="6"/>
  <c r="V23" i="6"/>
  <c r="W23" i="6"/>
  <c r="X23" i="6"/>
  <c r="V24" i="6"/>
  <c r="W24" i="6"/>
  <c r="X24" i="6"/>
  <c r="V25" i="6"/>
  <c r="W25" i="6"/>
  <c r="X25" i="6"/>
  <c r="V26" i="6"/>
  <c r="W26" i="6"/>
  <c r="X26" i="6"/>
  <c r="V27" i="6"/>
  <c r="W27" i="6"/>
  <c r="X27" i="6"/>
  <c r="V28" i="6"/>
  <c r="W28" i="6"/>
  <c r="X28" i="6"/>
  <c r="V29" i="6"/>
  <c r="W29" i="6"/>
  <c r="X29" i="6"/>
  <c r="V30" i="6"/>
  <c r="W30" i="6"/>
  <c r="X30" i="6"/>
  <c r="V31" i="6"/>
  <c r="W31" i="6"/>
  <c r="X31" i="6"/>
  <c r="V32" i="6"/>
  <c r="W32" i="6"/>
  <c r="X32" i="6"/>
  <c r="V33" i="6"/>
  <c r="W33" i="6"/>
  <c r="X33" i="6"/>
  <c r="V34" i="6"/>
  <c r="W34" i="6"/>
  <c r="X34" i="6"/>
  <c r="V35" i="6"/>
  <c r="W35" i="6"/>
  <c r="X35" i="6"/>
  <c r="V36" i="6"/>
  <c r="W36" i="6"/>
  <c r="X36" i="6"/>
  <c r="V37" i="6"/>
  <c r="W37" i="6"/>
  <c r="X37" i="6"/>
  <c r="V38" i="6"/>
  <c r="W38" i="6"/>
  <c r="X38" i="6"/>
  <c r="V39" i="6"/>
  <c r="W39" i="6"/>
  <c r="X39" i="6"/>
  <c r="V40" i="6"/>
  <c r="W40" i="6"/>
  <c r="X40" i="6"/>
  <c r="V41" i="6"/>
  <c r="W41" i="6"/>
  <c r="X41" i="6"/>
  <c r="V42" i="6"/>
  <c r="W42" i="6"/>
  <c r="X42" i="6"/>
  <c r="V43" i="6"/>
  <c r="W43" i="6"/>
  <c r="X43" i="6"/>
  <c r="V44" i="6"/>
  <c r="W44" i="6"/>
  <c r="X44" i="6"/>
  <c r="V45" i="6"/>
  <c r="W45" i="6"/>
  <c r="X45" i="6"/>
  <c r="V46" i="6"/>
  <c r="W46" i="6"/>
  <c r="X46" i="6"/>
  <c r="V47" i="6"/>
  <c r="W47" i="6"/>
  <c r="X47" i="6"/>
  <c r="V48" i="6"/>
  <c r="W48" i="6"/>
  <c r="X48" i="6"/>
  <c r="V49" i="6"/>
  <c r="W49" i="6"/>
  <c r="X49" i="6"/>
  <c r="V50" i="6"/>
  <c r="W50" i="6"/>
  <c r="X50" i="6"/>
  <c r="V51" i="6"/>
  <c r="W51" i="6"/>
  <c r="X51" i="6"/>
  <c r="V52" i="6"/>
  <c r="W52" i="6"/>
  <c r="X52" i="6"/>
  <c r="V53" i="6"/>
  <c r="W53" i="6"/>
  <c r="X53" i="6"/>
  <c r="V54" i="6"/>
  <c r="W54" i="6"/>
  <c r="X54" i="6"/>
  <c r="V55" i="6"/>
  <c r="W55" i="6"/>
  <c r="X55" i="6"/>
  <c r="V56" i="6"/>
  <c r="W56" i="6"/>
  <c r="X56" i="6"/>
  <c r="V57" i="6"/>
  <c r="W57" i="6"/>
  <c r="X57" i="6"/>
  <c r="V58" i="6"/>
  <c r="W58" i="6"/>
  <c r="X58" i="6"/>
  <c r="V59" i="6"/>
  <c r="W59" i="6"/>
  <c r="X59" i="6"/>
  <c r="V60" i="6"/>
  <c r="W60" i="6"/>
  <c r="X60" i="6"/>
  <c r="V61" i="6"/>
  <c r="W61" i="6"/>
  <c r="X61" i="6"/>
  <c r="V62" i="6"/>
  <c r="W62" i="6"/>
  <c r="X62" i="6"/>
  <c r="V63" i="6"/>
  <c r="W63" i="6"/>
  <c r="X63" i="6"/>
  <c r="V64" i="6"/>
  <c r="W64" i="6"/>
  <c r="X64" i="6"/>
  <c r="V65" i="6"/>
  <c r="W65" i="6"/>
  <c r="X65" i="6"/>
  <c r="V66" i="6"/>
  <c r="W66" i="6"/>
  <c r="X66" i="6"/>
  <c r="V67" i="6"/>
  <c r="W67" i="6"/>
  <c r="X67" i="6"/>
  <c r="V68" i="6"/>
  <c r="W68" i="6"/>
  <c r="X68" i="6"/>
  <c r="V69" i="6"/>
  <c r="W69" i="6"/>
  <c r="X69" i="6"/>
  <c r="V70" i="6"/>
  <c r="W70" i="6"/>
  <c r="X70" i="6"/>
  <c r="V71" i="6"/>
  <c r="W71" i="6"/>
  <c r="X71" i="6"/>
  <c r="V72" i="6"/>
  <c r="W72" i="6"/>
  <c r="X72" i="6"/>
  <c r="V73" i="6"/>
  <c r="W73" i="6"/>
  <c r="X73" i="6"/>
  <c r="V74" i="6"/>
  <c r="W74" i="6"/>
  <c r="X74" i="6"/>
  <c r="V75" i="6"/>
  <c r="W75" i="6"/>
  <c r="X75" i="6"/>
  <c r="V76" i="6"/>
  <c r="W76" i="6"/>
  <c r="X76" i="6"/>
  <c r="V77" i="6"/>
  <c r="W77" i="6"/>
  <c r="X77" i="6"/>
  <c r="V78" i="6"/>
  <c r="W78" i="6"/>
  <c r="X78" i="6"/>
  <c r="V79" i="6"/>
  <c r="W79" i="6"/>
  <c r="X79" i="6"/>
  <c r="V80" i="6"/>
  <c r="W80" i="6"/>
  <c r="X80" i="6"/>
  <c r="V81" i="6"/>
  <c r="W81" i="6"/>
  <c r="X81" i="6"/>
  <c r="V82" i="6"/>
  <c r="W82" i="6"/>
  <c r="X82" i="6"/>
  <c r="V83" i="6"/>
  <c r="W83" i="6"/>
  <c r="X83" i="6"/>
  <c r="V84" i="6"/>
  <c r="W84" i="6"/>
  <c r="X84" i="6"/>
  <c r="V85" i="6"/>
  <c r="W85" i="6"/>
  <c r="X85" i="6"/>
  <c r="V86" i="6"/>
  <c r="W86" i="6"/>
  <c r="X86" i="6"/>
  <c r="V87" i="6"/>
  <c r="W87" i="6"/>
  <c r="X87" i="6"/>
  <c r="V88" i="6"/>
  <c r="W88" i="6"/>
  <c r="X88" i="6"/>
  <c r="V89" i="6"/>
  <c r="W89" i="6"/>
  <c r="X89" i="6"/>
  <c r="V90" i="6"/>
  <c r="W90" i="6"/>
  <c r="X90" i="6"/>
  <c r="V91" i="6"/>
  <c r="W91" i="6"/>
  <c r="X91" i="6"/>
  <c r="V92" i="6"/>
  <c r="W92" i="6"/>
  <c r="X92" i="6"/>
  <c r="V93" i="6"/>
  <c r="W93" i="6"/>
  <c r="X93" i="6"/>
  <c r="V94" i="6"/>
  <c r="W94" i="6"/>
  <c r="X94" i="6"/>
  <c r="V95" i="6"/>
  <c r="W95" i="6"/>
  <c r="X95" i="6"/>
  <c r="V96" i="6"/>
  <c r="W96" i="6"/>
  <c r="X96" i="6"/>
  <c r="V97" i="6"/>
  <c r="W97" i="6"/>
  <c r="X97" i="6"/>
  <c r="V98" i="6"/>
  <c r="W98" i="6"/>
  <c r="X98" i="6"/>
  <c r="V99" i="6"/>
  <c r="W99" i="6"/>
  <c r="X99" i="6"/>
  <c r="V100" i="6"/>
  <c r="W100" i="6"/>
  <c r="X100" i="6"/>
  <c r="V101" i="6"/>
  <c r="W101" i="6"/>
  <c r="X101" i="6"/>
  <c r="V102" i="6"/>
  <c r="W102" i="6"/>
  <c r="X102" i="6"/>
  <c r="V103" i="6"/>
  <c r="W103" i="6"/>
  <c r="X103" i="6"/>
  <c r="V104" i="6"/>
  <c r="W104" i="6"/>
  <c r="X104" i="6"/>
  <c r="V105" i="6"/>
  <c r="W105" i="6"/>
  <c r="X105" i="6"/>
  <c r="V106" i="6"/>
  <c r="W106" i="6"/>
  <c r="X106" i="6"/>
  <c r="V107" i="6"/>
  <c r="W107" i="6"/>
  <c r="X107" i="6"/>
  <c r="V108" i="6"/>
  <c r="W108" i="6"/>
  <c r="X108" i="6"/>
  <c r="V109" i="6"/>
  <c r="W109" i="6"/>
  <c r="X109" i="6"/>
  <c r="V110" i="6"/>
  <c r="W110" i="6"/>
  <c r="X110" i="6"/>
  <c r="V111" i="6"/>
  <c r="W111" i="6"/>
  <c r="X111" i="6"/>
  <c r="V112" i="6"/>
  <c r="W112" i="6"/>
  <c r="X112" i="6"/>
  <c r="V113" i="6"/>
  <c r="W113" i="6"/>
  <c r="X113" i="6"/>
  <c r="V114" i="6"/>
  <c r="W114" i="6"/>
  <c r="X114" i="6"/>
  <c r="V115" i="6"/>
  <c r="W115" i="6"/>
  <c r="X115" i="6"/>
  <c r="V116" i="6"/>
  <c r="W116" i="6"/>
  <c r="X116" i="6"/>
  <c r="V117" i="6"/>
  <c r="W117" i="6"/>
  <c r="X117" i="6"/>
  <c r="V118" i="6"/>
  <c r="W118" i="6"/>
  <c r="X118" i="6"/>
  <c r="V119" i="6"/>
  <c r="W119" i="6"/>
  <c r="X119" i="6"/>
  <c r="V120" i="6"/>
  <c r="W120" i="6"/>
  <c r="X120" i="6"/>
  <c r="V121" i="6"/>
  <c r="W121" i="6"/>
  <c r="X121" i="6"/>
  <c r="V122" i="6"/>
  <c r="W122" i="6"/>
  <c r="X122" i="6"/>
  <c r="V123" i="6"/>
  <c r="W123" i="6"/>
  <c r="X123" i="6"/>
  <c r="V124" i="6"/>
  <c r="W124" i="6"/>
  <c r="X124" i="6"/>
  <c r="V125" i="6"/>
  <c r="W125" i="6"/>
  <c r="X125" i="6"/>
  <c r="V126" i="6"/>
  <c r="W126" i="6"/>
  <c r="X126" i="6"/>
  <c r="V127" i="6"/>
  <c r="W127" i="6"/>
  <c r="X127" i="6"/>
  <c r="V128" i="6"/>
  <c r="W128" i="6"/>
  <c r="X128" i="6"/>
  <c r="V129" i="6"/>
  <c r="W129" i="6"/>
  <c r="X129" i="6"/>
  <c r="V130" i="6"/>
  <c r="W130" i="6"/>
  <c r="X130" i="6"/>
  <c r="V131" i="6"/>
  <c r="W131" i="6"/>
  <c r="X131" i="6"/>
  <c r="V132" i="6"/>
  <c r="W132" i="6"/>
  <c r="X132" i="6"/>
  <c r="V133" i="6"/>
  <c r="W133" i="6"/>
  <c r="X133" i="6"/>
  <c r="V134" i="6"/>
  <c r="W134" i="6"/>
  <c r="X134" i="6"/>
  <c r="V135" i="6"/>
  <c r="W135" i="6"/>
  <c r="X135" i="6"/>
  <c r="V136" i="6"/>
  <c r="W136" i="6"/>
  <c r="X136" i="6"/>
  <c r="V137" i="6"/>
  <c r="W137" i="6"/>
  <c r="X137" i="6"/>
  <c r="V138" i="6"/>
  <c r="W138" i="6"/>
  <c r="X138" i="6"/>
  <c r="V139" i="6"/>
  <c r="W139" i="6"/>
  <c r="X139" i="6"/>
  <c r="V140" i="6"/>
  <c r="W140" i="6"/>
  <c r="X140" i="6"/>
  <c r="V141" i="6"/>
  <c r="W141" i="6"/>
  <c r="X141" i="6"/>
  <c r="V142" i="6"/>
  <c r="W142" i="6"/>
  <c r="X142" i="6"/>
  <c r="V143" i="6"/>
  <c r="W143" i="6"/>
  <c r="X143" i="6"/>
  <c r="V144" i="6"/>
  <c r="W144" i="6"/>
  <c r="X144" i="6"/>
  <c r="V145" i="6"/>
  <c r="W145" i="6"/>
  <c r="X145" i="6"/>
  <c r="V146" i="6"/>
  <c r="W146" i="6"/>
  <c r="X146" i="6"/>
  <c r="V147" i="6"/>
  <c r="W147" i="6"/>
  <c r="X147" i="6"/>
  <c r="V148" i="6"/>
  <c r="W148" i="6"/>
  <c r="X148" i="6"/>
  <c r="V149" i="6"/>
  <c r="W149" i="6"/>
  <c r="X149" i="6"/>
  <c r="V150" i="6"/>
  <c r="W150" i="6"/>
  <c r="X150" i="6"/>
  <c r="V151" i="6"/>
  <c r="W151" i="6"/>
  <c r="X151" i="6"/>
  <c r="V152" i="6"/>
  <c r="W152" i="6"/>
  <c r="X152" i="6"/>
  <c r="V153" i="6"/>
  <c r="W153" i="6"/>
  <c r="X153" i="6"/>
  <c r="V154" i="6"/>
  <c r="W154" i="6"/>
  <c r="X154" i="6"/>
  <c r="V155" i="6"/>
  <c r="W155" i="6"/>
  <c r="X155" i="6"/>
  <c r="V156" i="6"/>
  <c r="W156" i="6"/>
  <c r="X156" i="6"/>
  <c r="V157" i="6"/>
  <c r="W157" i="6"/>
  <c r="X157" i="6"/>
  <c r="V158" i="6"/>
  <c r="W158" i="6"/>
  <c r="X158" i="6"/>
  <c r="V159" i="6"/>
  <c r="W159" i="6"/>
  <c r="X159" i="6"/>
  <c r="V160" i="6"/>
  <c r="W160" i="6"/>
  <c r="X160" i="6"/>
  <c r="V161" i="6"/>
  <c r="W161" i="6"/>
  <c r="X161" i="6"/>
  <c r="V162" i="6"/>
  <c r="W162" i="6"/>
  <c r="X162" i="6"/>
  <c r="V163" i="6"/>
  <c r="W163" i="6"/>
  <c r="X163" i="6"/>
  <c r="V164" i="6"/>
  <c r="W164" i="6"/>
  <c r="X164" i="6"/>
  <c r="V165" i="6"/>
  <c r="W165" i="6"/>
  <c r="X165" i="6"/>
  <c r="V166" i="6"/>
  <c r="W166" i="6"/>
  <c r="X166" i="6"/>
  <c r="V167" i="6"/>
  <c r="W167" i="6"/>
  <c r="X167" i="6"/>
  <c r="V168" i="6"/>
  <c r="W168" i="6"/>
  <c r="X168" i="6"/>
  <c r="V169" i="6"/>
  <c r="W169" i="6"/>
  <c r="X169" i="6"/>
  <c r="V170" i="6"/>
  <c r="W170" i="6"/>
  <c r="X170" i="6"/>
  <c r="V171" i="6"/>
  <c r="W171" i="6"/>
  <c r="X171" i="6"/>
  <c r="V172" i="6"/>
  <c r="W172" i="6"/>
  <c r="X172" i="6"/>
  <c r="V173" i="6"/>
  <c r="W173" i="6"/>
  <c r="X173" i="6"/>
  <c r="V174" i="6"/>
  <c r="W174" i="6"/>
  <c r="X174" i="6"/>
  <c r="V175" i="6"/>
  <c r="W175" i="6"/>
  <c r="X175" i="6"/>
  <c r="V176" i="6"/>
  <c r="W176" i="6"/>
  <c r="X176" i="6"/>
  <c r="V177" i="6"/>
  <c r="W177" i="6"/>
  <c r="X177" i="6"/>
  <c r="V178" i="6"/>
  <c r="W178" i="6"/>
  <c r="X178" i="6"/>
  <c r="V179" i="6"/>
  <c r="W179" i="6"/>
  <c r="X179" i="6"/>
  <c r="V180" i="6"/>
  <c r="W180" i="6"/>
  <c r="X180" i="6"/>
  <c r="V181" i="6"/>
  <c r="W181" i="6"/>
  <c r="X181" i="6"/>
  <c r="V182" i="6"/>
  <c r="W182" i="6"/>
  <c r="X182" i="6"/>
  <c r="V183" i="6"/>
  <c r="W183" i="6"/>
  <c r="X183" i="6"/>
  <c r="V184" i="6"/>
  <c r="W184" i="6"/>
  <c r="X184" i="6"/>
  <c r="V185" i="6"/>
  <c r="W185" i="6"/>
  <c r="X185" i="6"/>
  <c r="V186" i="6"/>
  <c r="W186" i="6"/>
  <c r="X186" i="6"/>
  <c r="V187" i="6"/>
  <c r="W187" i="6"/>
  <c r="X187" i="6"/>
  <c r="V188" i="6"/>
  <c r="W188" i="6"/>
  <c r="X188" i="6"/>
  <c r="V189" i="6"/>
  <c r="W189" i="6"/>
  <c r="X189" i="6"/>
  <c r="V190" i="6"/>
  <c r="W190" i="6"/>
  <c r="X190" i="6"/>
  <c r="V191" i="6"/>
  <c r="W191" i="6"/>
  <c r="X191" i="6"/>
  <c r="V192" i="6"/>
  <c r="W192" i="6"/>
  <c r="X192" i="6"/>
  <c r="V193" i="6"/>
  <c r="W193" i="6"/>
  <c r="X193" i="6"/>
  <c r="V5" i="6"/>
  <c r="W5" i="6"/>
  <c r="X5" i="6"/>
  <c r="V6" i="6"/>
  <c r="W6" i="6"/>
  <c r="X6" i="6"/>
  <c r="W4" i="6"/>
  <c r="X4" i="6"/>
  <c r="U4" i="6"/>
  <c r="V4" i="6"/>
  <c r="U5" i="6"/>
  <c r="U6" i="6"/>
  <c r="R5" i="6"/>
  <c r="S5" i="6"/>
  <c r="T5" i="6"/>
  <c r="R6" i="6"/>
  <c r="S6" i="6"/>
  <c r="T6" i="6"/>
  <c r="R7" i="6"/>
  <c r="S7" i="6"/>
  <c r="T7" i="6"/>
  <c r="R8" i="6"/>
  <c r="S8" i="6"/>
  <c r="T8" i="6"/>
  <c r="R9" i="6"/>
  <c r="S9" i="6"/>
  <c r="T9" i="6"/>
  <c r="R10" i="6"/>
  <c r="S10" i="6"/>
  <c r="T10" i="6"/>
  <c r="R11" i="6"/>
  <c r="S11" i="6"/>
  <c r="T11" i="6"/>
  <c r="R12" i="6"/>
  <c r="S12" i="6"/>
  <c r="T12" i="6"/>
  <c r="R13" i="6"/>
  <c r="S13" i="6"/>
  <c r="T13" i="6"/>
  <c r="R14" i="6"/>
  <c r="S14" i="6"/>
  <c r="T14" i="6"/>
  <c r="R15" i="6"/>
  <c r="S15" i="6"/>
  <c r="T15" i="6"/>
  <c r="R16" i="6"/>
  <c r="S16" i="6"/>
  <c r="T16" i="6"/>
  <c r="R17" i="6"/>
  <c r="S17" i="6"/>
  <c r="T17" i="6"/>
  <c r="R18" i="6"/>
  <c r="S18" i="6"/>
  <c r="T18" i="6"/>
  <c r="R19" i="6"/>
  <c r="S19" i="6"/>
  <c r="T19" i="6"/>
  <c r="R20" i="6"/>
  <c r="S20" i="6"/>
  <c r="T20" i="6"/>
  <c r="R21" i="6"/>
  <c r="S21" i="6"/>
  <c r="T21" i="6"/>
  <c r="R22" i="6"/>
  <c r="S22" i="6"/>
  <c r="T22" i="6"/>
  <c r="R23" i="6"/>
  <c r="S23" i="6"/>
  <c r="T23" i="6"/>
  <c r="R24" i="6"/>
  <c r="S24" i="6"/>
  <c r="T24" i="6"/>
  <c r="R25" i="6"/>
  <c r="S25" i="6"/>
  <c r="T25" i="6"/>
  <c r="R26" i="6"/>
  <c r="S26" i="6"/>
  <c r="T26" i="6"/>
  <c r="R27" i="6"/>
  <c r="S27" i="6"/>
  <c r="T27" i="6"/>
  <c r="R28" i="6"/>
  <c r="S28" i="6"/>
  <c r="T28" i="6"/>
  <c r="R29" i="6"/>
  <c r="S29" i="6"/>
  <c r="T29" i="6"/>
  <c r="R30" i="6"/>
  <c r="S30" i="6"/>
  <c r="T30" i="6"/>
  <c r="R31" i="6"/>
  <c r="S31" i="6"/>
  <c r="T31" i="6"/>
  <c r="R32" i="6"/>
  <c r="S32" i="6"/>
  <c r="T32" i="6"/>
  <c r="R33" i="6"/>
  <c r="S33" i="6"/>
  <c r="T33" i="6"/>
  <c r="R34" i="6"/>
  <c r="S34" i="6"/>
  <c r="T34" i="6"/>
  <c r="R35" i="6"/>
  <c r="S35" i="6"/>
  <c r="T35" i="6"/>
  <c r="R36" i="6"/>
  <c r="S36" i="6"/>
  <c r="T36" i="6"/>
  <c r="R37" i="6"/>
  <c r="S37" i="6"/>
  <c r="T37" i="6"/>
  <c r="R38" i="6"/>
  <c r="S38" i="6"/>
  <c r="T38" i="6"/>
  <c r="R39" i="6"/>
  <c r="S39" i="6"/>
  <c r="T39" i="6"/>
  <c r="R40" i="6"/>
  <c r="S40" i="6"/>
  <c r="T40" i="6"/>
  <c r="R41" i="6"/>
  <c r="S41" i="6"/>
  <c r="T41" i="6"/>
  <c r="R42" i="6"/>
  <c r="S42" i="6"/>
  <c r="T42" i="6"/>
  <c r="R43" i="6"/>
  <c r="S43" i="6"/>
  <c r="T43" i="6"/>
  <c r="R44" i="6"/>
  <c r="S44" i="6"/>
  <c r="T44" i="6"/>
  <c r="R45" i="6"/>
  <c r="S45" i="6"/>
  <c r="T45" i="6"/>
  <c r="R46" i="6"/>
  <c r="S46" i="6"/>
  <c r="T46" i="6"/>
  <c r="R47" i="6"/>
  <c r="S47" i="6"/>
  <c r="T47" i="6"/>
  <c r="R48" i="6"/>
  <c r="S48" i="6"/>
  <c r="T48" i="6"/>
  <c r="R49" i="6"/>
  <c r="S49" i="6"/>
  <c r="T49" i="6"/>
  <c r="R50" i="6"/>
  <c r="S50" i="6"/>
  <c r="T50" i="6"/>
  <c r="R51" i="6"/>
  <c r="S51" i="6"/>
  <c r="T51" i="6"/>
  <c r="R52" i="6"/>
  <c r="S52" i="6"/>
  <c r="T52" i="6"/>
  <c r="R53" i="6"/>
  <c r="S53" i="6"/>
  <c r="T53" i="6"/>
  <c r="R54" i="6"/>
  <c r="S54" i="6"/>
  <c r="T54" i="6"/>
  <c r="R55" i="6"/>
  <c r="S55" i="6"/>
  <c r="T55" i="6"/>
  <c r="R56" i="6"/>
  <c r="S56" i="6"/>
  <c r="T56" i="6"/>
  <c r="R57" i="6"/>
  <c r="S57" i="6"/>
  <c r="T57" i="6"/>
  <c r="R58" i="6"/>
  <c r="S58" i="6"/>
  <c r="T58" i="6"/>
  <c r="R59" i="6"/>
  <c r="S59" i="6"/>
  <c r="T59" i="6"/>
  <c r="R60" i="6"/>
  <c r="S60" i="6"/>
  <c r="T60" i="6"/>
  <c r="R61" i="6"/>
  <c r="S61" i="6"/>
  <c r="T61" i="6"/>
  <c r="R62" i="6"/>
  <c r="S62" i="6"/>
  <c r="T62" i="6"/>
  <c r="R63" i="6"/>
  <c r="S63" i="6"/>
  <c r="T63" i="6"/>
  <c r="R64" i="6"/>
  <c r="S64" i="6"/>
  <c r="T64" i="6"/>
  <c r="R65" i="6"/>
  <c r="S65" i="6"/>
  <c r="T65" i="6"/>
  <c r="R66" i="6"/>
  <c r="S66" i="6"/>
  <c r="T66" i="6"/>
  <c r="R67" i="6"/>
  <c r="S67" i="6"/>
  <c r="T67" i="6"/>
  <c r="R68" i="6"/>
  <c r="S68" i="6"/>
  <c r="T68" i="6"/>
  <c r="R69" i="6"/>
  <c r="S69" i="6"/>
  <c r="T69" i="6"/>
  <c r="R70" i="6"/>
  <c r="S70" i="6"/>
  <c r="T70" i="6"/>
  <c r="R71" i="6"/>
  <c r="S71" i="6"/>
  <c r="T71" i="6"/>
  <c r="R72" i="6"/>
  <c r="S72" i="6"/>
  <c r="T72" i="6"/>
  <c r="R73" i="6"/>
  <c r="S73" i="6"/>
  <c r="T73" i="6"/>
  <c r="R74" i="6"/>
  <c r="S74" i="6"/>
  <c r="T74" i="6"/>
  <c r="R75" i="6"/>
  <c r="S75" i="6"/>
  <c r="T75" i="6"/>
  <c r="R76" i="6"/>
  <c r="S76" i="6"/>
  <c r="T76" i="6"/>
  <c r="R77" i="6"/>
  <c r="S77" i="6"/>
  <c r="T77" i="6"/>
  <c r="R78" i="6"/>
  <c r="S78" i="6"/>
  <c r="T78" i="6"/>
  <c r="R79" i="6"/>
  <c r="S79" i="6"/>
  <c r="T79" i="6"/>
  <c r="R80" i="6"/>
  <c r="S80" i="6"/>
  <c r="T80" i="6"/>
  <c r="R81" i="6"/>
  <c r="S81" i="6"/>
  <c r="T81" i="6"/>
  <c r="R82" i="6"/>
  <c r="S82" i="6"/>
  <c r="T82" i="6"/>
  <c r="R83" i="6"/>
  <c r="S83" i="6"/>
  <c r="T83" i="6"/>
  <c r="R84" i="6"/>
  <c r="S84" i="6"/>
  <c r="T84" i="6"/>
  <c r="R85" i="6"/>
  <c r="S85" i="6"/>
  <c r="T85" i="6"/>
  <c r="R86" i="6"/>
  <c r="S86" i="6"/>
  <c r="T86" i="6"/>
  <c r="R87" i="6"/>
  <c r="S87" i="6"/>
  <c r="T87" i="6"/>
  <c r="R88" i="6"/>
  <c r="S88" i="6"/>
  <c r="T88" i="6"/>
  <c r="R89" i="6"/>
  <c r="S89" i="6"/>
  <c r="T89" i="6"/>
  <c r="R90" i="6"/>
  <c r="S90" i="6"/>
  <c r="T90" i="6"/>
  <c r="R91" i="6"/>
  <c r="S91" i="6"/>
  <c r="T91" i="6"/>
  <c r="R92" i="6"/>
  <c r="S92" i="6"/>
  <c r="T92" i="6"/>
  <c r="R93" i="6"/>
  <c r="S93" i="6"/>
  <c r="T93" i="6"/>
  <c r="R94" i="6"/>
  <c r="S94" i="6"/>
  <c r="T94" i="6"/>
  <c r="R95" i="6"/>
  <c r="S95" i="6"/>
  <c r="T95" i="6"/>
  <c r="R96" i="6"/>
  <c r="S96" i="6"/>
  <c r="T96" i="6"/>
  <c r="R97" i="6"/>
  <c r="S97" i="6"/>
  <c r="T97" i="6"/>
  <c r="R98" i="6"/>
  <c r="S98" i="6"/>
  <c r="T98" i="6"/>
  <c r="R99" i="6"/>
  <c r="S99" i="6"/>
  <c r="T99" i="6"/>
  <c r="R100" i="6"/>
  <c r="S100" i="6"/>
  <c r="T100" i="6"/>
  <c r="R101" i="6"/>
  <c r="S101" i="6"/>
  <c r="T101" i="6"/>
  <c r="R102" i="6"/>
  <c r="S102" i="6"/>
  <c r="T102" i="6"/>
  <c r="R103" i="6"/>
  <c r="S103" i="6"/>
  <c r="T103" i="6"/>
  <c r="R104" i="6"/>
  <c r="S104" i="6"/>
  <c r="T104" i="6"/>
  <c r="R105" i="6"/>
  <c r="S105" i="6"/>
  <c r="T105" i="6"/>
  <c r="R106" i="6"/>
  <c r="S106" i="6"/>
  <c r="T106" i="6"/>
  <c r="R107" i="6"/>
  <c r="S107" i="6"/>
  <c r="T107" i="6"/>
  <c r="R108" i="6"/>
  <c r="S108" i="6"/>
  <c r="T108" i="6"/>
  <c r="R109" i="6"/>
  <c r="S109" i="6"/>
  <c r="T109" i="6"/>
  <c r="R110" i="6"/>
  <c r="S110" i="6"/>
  <c r="T110" i="6"/>
  <c r="R111" i="6"/>
  <c r="S111" i="6"/>
  <c r="T111" i="6"/>
  <c r="R112" i="6"/>
  <c r="S112" i="6"/>
  <c r="T112" i="6"/>
  <c r="R113" i="6"/>
  <c r="S113" i="6"/>
  <c r="T113" i="6"/>
  <c r="R114" i="6"/>
  <c r="S114" i="6"/>
  <c r="T114" i="6"/>
  <c r="R115" i="6"/>
  <c r="S115" i="6"/>
  <c r="T115" i="6"/>
  <c r="R116" i="6"/>
  <c r="S116" i="6"/>
  <c r="T116" i="6"/>
  <c r="R117" i="6"/>
  <c r="S117" i="6"/>
  <c r="T117" i="6"/>
  <c r="R118" i="6"/>
  <c r="S118" i="6"/>
  <c r="T118" i="6"/>
  <c r="R119" i="6"/>
  <c r="S119" i="6"/>
  <c r="T119" i="6"/>
  <c r="R120" i="6"/>
  <c r="S120" i="6"/>
  <c r="T120" i="6"/>
  <c r="R121" i="6"/>
  <c r="S121" i="6"/>
  <c r="T121" i="6"/>
  <c r="R122" i="6"/>
  <c r="S122" i="6"/>
  <c r="T122" i="6"/>
  <c r="R123" i="6"/>
  <c r="S123" i="6"/>
  <c r="T123" i="6"/>
  <c r="R124" i="6"/>
  <c r="S124" i="6"/>
  <c r="T124" i="6"/>
  <c r="R125" i="6"/>
  <c r="S125" i="6"/>
  <c r="T125" i="6"/>
  <c r="R126" i="6"/>
  <c r="S126" i="6"/>
  <c r="T126" i="6"/>
  <c r="R127" i="6"/>
  <c r="S127" i="6"/>
  <c r="T127" i="6"/>
  <c r="R128" i="6"/>
  <c r="S128" i="6"/>
  <c r="T128" i="6"/>
  <c r="R129" i="6"/>
  <c r="S129" i="6"/>
  <c r="T129" i="6"/>
  <c r="R130" i="6"/>
  <c r="S130" i="6"/>
  <c r="T130" i="6"/>
  <c r="R131" i="6"/>
  <c r="S131" i="6"/>
  <c r="T131" i="6"/>
  <c r="R132" i="6"/>
  <c r="S132" i="6"/>
  <c r="T132" i="6"/>
  <c r="R133" i="6"/>
  <c r="S133" i="6"/>
  <c r="T133" i="6"/>
  <c r="R134" i="6"/>
  <c r="S134" i="6"/>
  <c r="T134" i="6"/>
  <c r="R135" i="6"/>
  <c r="S135" i="6"/>
  <c r="T135" i="6"/>
  <c r="R136" i="6"/>
  <c r="S136" i="6"/>
  <c r="T136" i="6"/>
  <c r="R137" i="6"/>
  <c r="S137" i="6"/>
  <c r="T137" i="6"/>
  <c r="R138" i="6"/>
  <c r="S138" i="6"/>
  <c r="T138" i="6"/>
  <c r="R139" i="6"/>
  <c r="S139" i="6"/>
  <c r="T139" i="6"/>
  <c r="R140" i="6"/>
  <c r="S140" i="6"/>
  <c r="T140" i="6"/>
  <c r="R141" i="6"/>
  <c r="S141" i="6"/>
  <c r="T141" i="6"/>
  <c r="R142" i="6"/>
  <c r="S142" i="6"/>
  <c r="T142" i="6"/>
  <c r="R143" i="6"/>
  <c r="S143" i="6"/>
  <c r="T143" i="6"/>
  <c r="R144" i="6"/>
  <c r="S144" i="6"/>
  <c r="T144" i="6"/>
  <c r="R145" i="6"/>
  <c r="S145" i="6"/>
  <c r="T145" i="6"/>
  <c r="R146" i="6"/>
  <c r="S146" i="6"/>
  <c r="T146" i="6"/>
  <c r="R147" i="6"/>
  <c r="S147" i="6"/>
  <c r="T147" i="6"/>
  <c r="R148" i="6"/>
  <c r="S148" i="6"/>
  <c r="T148" i="6"/>
  <c r="R149" i="6"/>
  <c r="S149" i="6"/>
  <c r="T149" i="6"/>
  <c r="R150" i="6"/>
  <c r="S150" i="6"/>
  <c r="T150" i="6"/>
  <c r="R151" i="6"/>
  <c r="S151" i="6"/>
  <c r="T151" i="6"/>
  <c r="R152" i="6"/>
  <c r="S152" i="6"/>
  <c r="T152" i="6"/>
  <c r="R153" i="6"/>
  <c r="S153" i="6"/>
  <c r="T153" i="6"/>
  <c r="R154" i="6"/>
  <c r="S154" i="6"/>
  <c r="T154" i="6"/>
  <c r="R155" i="6"/>
  <c r="S155" i="6"/>
  <c r="T155" i="6"/>
  <c r="R156" i="6"/>
  <c r="S156" i="6"/>
  <c r="T156" i="6"/>
  <c r="R157" i="6"/>
  <c r="S157" i="6"/>
  <c r="T157" i="6"/>
  <c r="R158" i="6"/>
  <c r="S158" i="6"/>
  <c r="T158" i="6"/>
  <c r="R159" i="6"/>
  <c r="S159" i="6"/>
  <c r="T159" i="6"/>
  <c r="R160" i="6"/>
  <c r="S160" i="6"/>
  <c r="T160" i="6"/>
  <c r="R161" i="6"/>
  <c r="S161" i="6"/>
  <c r="T161" i="6"/>
  <c r="R162" i="6"/>
  <c r="S162" i="6"/>
  <c r="T162" i="6"/>
  <c r="R163" i="6"/>
  <c r="S163" i="6"/>
  <c r="T163" i="6"/>
  <c r="R164" i="6"/>
  <c r="S164" i="6"/>
  <c r="T164" i="6"/>
  <c r="R165" i="6"/>
  <c r="S165" i="6"/>
  <c r="T165" i="6"/>
  <c r="R166" i="6"/>
  <c r="S166" i="6"/>
  <c r="T166" i="6"/>
  <c r="R167" i="6"/>
  <c r="S167" i="6"/>
  <c r="T167" i="6"/>
  <c r="R168" i="6"/>
  <c r="S168" i="6"/>
  <c r="T168" i="6"/>
  <c r="R169" i="6"/>
  <c r="S169" i="6"/>
  <c r="T169" i="6"/>
  <c r="R170" i="6"/>
  <c r="S170" i="6"/>
  <c r="T170" i="6"/>
  <c r="R171" i="6"/>
  <c r="S171" i="6"/>
  <c r="T171" i="6"/>
  <c r="R172" i="6"/>
  <c r="S172" i="6"/>
  <c r="T172" i="6"/>
  <c r="R173" i="6"/>
  <c r="S173" i="6"/>
  <c r="T173" i="6"/>
  <c r="R174" i="6"/>
  <c r="S174" i="6"/>
  <c r="T174" i="6"/>
  <c r="R175" i="6"/>
  <c r="S175" i="6"/>
  <c r="T175" i="6"/>
  <c r="R176" i="6"/>
  <c r="S176" i="6"/>
  <c r="T176" i="6"/>
  <c r="R177" i="6"/>
  <c r="S177" i="6"/>
  <c r="T177" i="6"/>
  <c r="R178" i="6"/>
  <c r="S178" i="6"/>
  <c r="T178" i="6"/>
  <c r="R179" i="6"/>
  <c r="S179" i="6"/>
  <c r="T179" i="6"/>
  <c r="R180" i="6"/>
  <c r="S180" i="6"/>
  <c r="T180" i="6"/>
  <c r="R181" i="6"/>
  <c r="S181" i="6"/>
  <c r="T181" i="6"/>
  <c r="R182" i="6"/>
  <c r="S182" i="6"/>
  <c r="T182" i="6"/>
  <c r="R183" i="6"/>
  <c r="S183" i="6"/>
  <c r="T183" i="6"/>
  <c r="R184" i="6"/>
  <c r="S184" i="6"/>
  <c r="T184" i="6"/>
  <c r="R185" i="6"/>
  <c r="S185" i="6"/>
  <c r="T185" i="6"/>
  <c r="R186" i="6"/>
  <c r="S186" i="6"/>
  <c r="T186" i="6"/>
  <c r="R187" i="6"/>
  <c r="S187" i="6"/>
  <c r="T187" i="6"/>
  <c r="R188" i="6"/>
  <c r="S188" i="6"/>
  <c r="T188" i="6"/>
  <c r="R189" i="6"/>
  <c r="S189" i="6"/>
  <c r="T189" i="6"/>
  <c r="R190" i="6"/>
  <c r="S190" i="6"/>
  <c r="T190" i="6"/>
  <c r="R191" i="6"/>
  <c r="S191" i="6"/>
  <c r="T191" i="6"/>
  <c r="R192" i="6"/>
  <c r="S192" i="6"/>
  <c r="T192" i="6"/>
  <c r="R193" i="6"/>
  <c r="S193" i="6"/>
  <c r="T193" i="6"/>
  <c r="S4" i="6"/>
  <c r="T4" i="6"/>
  <c r="R4" i="6"/>
  <c r="L1" i="6"/>
  <c r="M1" i="6" s="1"/>
  <c r="N1" i="6" s="1"/>
  <c r="C193" i="6" l="1"/>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B1" i="6"/>
  <c r="C1" i="6" s="1"/>
  <c r="D1" i="6" s="1"/>
  <c r="E1" i="6" s="1"/>
  <c r="F1" i="6" s="1"/>
  <c r="K5" i="4" l="1"/>
  <c r="L5" i="4"/>
  <c r="M5" i="4"/>
  <c r="P5" i="4" s="1"/>
  <c r="K6" i="4"/>
  <c r="N6" i="4" s="1"/>
  <c r="L6" i="4"/>
  <c r="M6" i="4"/>
  <c r="K7" i="4"/>
  <c r="N7" i="4" s="1"/>
  <c r="L7" i="4"/>
  <c r="O7" i="4" s="1"/>
  <c r="M7" i="4"/>
  <c r="K8" i="4"/>
  <c r="L8" i="4"/>
  <c r="O8" i="4" s="1"/>
  <c r="M8" i="4"/>
  <c r="P8" i="4" s="1"/>
  <c r="K9" i="4"/>
  <c r="L9" i="4"/>
  <c r="M9" i="4"/>
  <c r="P9" i="4" s="1"/>
  <c r="K10" i="4"/>
  <c r="N10" i="4" s="1"/>
  <c r="L10" i="4"/>
  <c r="M10" i="4"/>
  <c r="K11" i="4"/>
  <c r="N11" i="4" s="1"/>
  <c r="L11" i="4"/>
  <c r="O11" i="4" s="1"/>
  <c r="M11" i="4"/>
  <c r="K12" i="4"/>
  <c r="L12" i="4"/>
  <c r="O12" i="4" s="1"/>
  <c r="M12" i="4"/>
  <c r="P12" i="4" s="1"/>
  <c r="K13" i="4"/>
  <c r="L13" i="4"/>
  <c r="M13" i="4"/>
  <c r="P13" i="4" s="1"/>
  <c r="K14" i="4"/>
  <c r="N14" i="4" s="1"/>
  <c r="L14" i="4"/>
  <c r="M14" i="4"/>
  <c r="K15" i="4"/>
  <c r="N15" i="4" s="1"/>
  <c r="L15" i="4"/>
  <c r="O15" i="4" s="1"/>
  <c r="M15" i="4"/>
  <c r="K16" i="4"/>
  <c r="L16" i="4"/>
  <c r="O16" i="4" s="1"/>
  <c r="M16" i="4"/>
  <c r="P16" i="4" s="1"/>
  <c r="K17" i="4"/>
  <c r="L17" i="4"/>
  <c r="M17" i="4"/>
  <c r="P17" i="4" s="1"/>
  <c r="K18" i="4"/>
  <c r="N18" i="4" s="1"/>
  <c r="L18" i="4"/>
  <c r="M18" i="4"/>
  <c r="K19" i="4"/>
  <c r="N19" i="4" s="1"/>
  <c r="L19" i="4"/>
  <c r="O19" i="4" s="1"/>
  <c r="M19" i="4"/>
  <c r="K20" i="4"/>
  <c r="L20" i="4"/>
  <c r="O20" i="4" s="1"/>
  <c r="M20" i="4"/>
  <c r="P20" i="4" s="1"/>
  <c r="K21" i="4"/>
  <c r="L21" i="4"/>
  <c r="M21" i="4"/>
  <c r="P21" i="4" s="1"/>
  <c r="K22" i="4"/>
  <c r="N22" i="4" s="1"/>
  <c r="L22" i="4"/>
  <c r="M22" i="4"/>
  <c r="K23" i="4"/>
  <c r="N23" i="4" s="1"/>
  <c r="L23" i="4"/>
  <c r="O23" i="4" s="1"/>
  <c r="M23" i="4"/>
  <c r="K24" i="4"/>
  <c r="L24" i="4"/>
  <c r="O24" i="4" s="1"/>
  <c r="M24" i="4"/>
  <c r="P24" i="4" s="1"/>
  <c r="K25" i="4"/>
  <c r="L25" i="4"/>
  <c r="M25" i="4"/>
  <c r="P25" i="4" s="1"/>
  <c r="K26" i="4"/>
  <c r="N26" i="4" s="1"/>
  <c r="L26" i="4"/>
  <c r="M26" i="4"/>
  <c r="K27" i="4"/>
  <c r="N27" i="4" s="1"/>
  <c r="L27" i="4"/>
  <c r="O27" i="4" s="1"/>
  <c r="M27" i="4"/>
  <c r="K28" i="4"/>
  <c r="L28" i="4"/>
  <c r="O28" i="4" s="1"/>
  <c r="M28" i="4"/>
  <c r="P28" i="4" s="1"/>
  <c r="K29" i="4"/>
  <c r="L29" i="4"/>
  <c r="M29" i="4"/>
  <c r="P29" i="4" s="1"/>
  <c r="K30" i="4"/>
  <c r="N30" i="4" s="1"/>
  <c r="L30" i="4"/>
  <c r="M30" i="4"/>
  <c r="K31" i="4"/>
  <c r="N31" i="4" s="1"/>
  <c r="L31" i="4"/>
  <c r="O31" i="4" s="1"/>
  <c r="M31" i="4"/>
  <c r="K32" i="4"/>
  <c r="L32" i="4"/>
  <c r="O32" i="4" s="1"/>
  <c r="M32" i="4"/>
  <c r="P32" i="4" s="1"/>
  <c r="K33" i="4"/>
  <c r="L33" i="4"/>
  <c r="M33" i="4"/>
  <c r="P33" i="4" s="1"/>
  <c r="K34" i="4"/>
  <c r="N34" i="4" s="1"/>
  <c r="L34" i="4"/>
  <c r="M34" i="4"/>
  <c r="K35" i="4"/>
  <c r="N35" i="4" s="1"/>
  <c r="L35" i="4"/>
  <c r="O35" i="4" s="1"/>
  <c r="M35" i="4"/>
  <c r="K36" i="4"/>
  <c r="L36" i="4"/>
  <c r="O36" i="4" s="1"/>
  <c r="M36" i="4"/>
  <c r="P36" i="4" s="1"/>
  <c r="K37" i="4"/>
  <c r="L37" i="4"/>
  <c r="M37" i="4"/>
  <c r="P37" i="4" s="1"/>
  <c r="K38" i="4"/>
  <c r="N38" i="4" s="1"/>
  <c r="L38" i="4"/>
  <c r="M38" i="4"/>
  <c r="K39" i="4"/>
  <c r="N39" i="4" s="1"/>
  <c r="L39" i="4"/>
  <c r="O39" i="4" s="1"/>
  <c r="M39" i="4"/>
  <c r="K40" i="4"/>
  <c r="L40" i="4"/>
  <c r="O40" i="4" s="1"/>
  <c r="M40" i="4"/>
  <c r="P40" i="4" s="1"/>
  <c r="K41" i="4"/>
  <c r="L41" i="4"/>
  <c r="M41" i="4"/>
  <c r="P41" i="4" s="1"/>
  <c r="K42" i="4"/>
  <c r="N42" i="4" s="1"/>
  <c r="L42" i="4"/>
  <c r="M42" i="4"/>
  <c r="K43" i="4"/>
  <c r="N43" i="4" s="1"/>
  <c r="L43" i="4"/>
  <c r="O43" i="4" s="1"/>
  <c r="M43" i="4"/>
  <c r="K44" i="4"/>
  <c r="L44" i="4"/>
  <c r="O44" i="4" s="1"/>
  <c r="M44" i="4"/>
  <c r="P44" i="4" s="1"/>
  <c r="K45" i="4"/>
  <c r="L45" i="4"/>
  <c r="M45" i="4"/>
  <c r="P45" i="4" s="1"/>
  <c r="K46" i="4"/>
  <c r="N46" i="4" s="1"/>
  <c r="L46" i="4"/>
  <c r="M46" i="4"/>
  <c r="K47" i="4"/>
  <c r="L47" i="4"/>
  <c r="O47" i="4" s="1"/>
  <c r="M47" i="4"/>
  <c r="K48" i="4"/>
  <c r="L48" i="4"/>
  <c r="O48" i="4" s="1"/>
  <c r="M48" i="4"/>
  <c r="P48" i="4" s="1"/>
  <c r="K49" i="4"/>
  <c r="L49" i="4"/>
  <c r="M49" i="4"/>
  <c r="P49" i="4" s="1"/>
  <c r="K50" i="4"/>
  <c r="N50" i="4" s="1"/>
  <c r="L50" i="4"/>
  <c r="M50" i="4"/>
  <c r="K51" i="4"/>
  <c r="N51" i="4" s="1"/>
  <c r="L51" i="4"/>
  <c r="O51" i="4" s="1"/>
  <c r="M51" i="4"/>
  <c r="K52" i="4"/>
  <c r="L52" i="4"/>
  <c r="O52" i="4" s="1"/>
  <c r="M52" i="4"/>
  <c r="P52" i="4" s="1"/>
  <c r="K53" i="4"/>
  <c r="L53" i="4"/>
  <c r="M53" i="4"/>
  <c r="P53" i="4" s="1"/>
  <c r="K54" i="4"/>
  <c r="N54" i="4" s="1"/>
  <c r="L54" i="4"/>
  <c r="M54" i="4"/>
  <c r="K55" i="4"/>
  <c r="N55" i="4" s="1"/>
  <c r="L55" i="4"/>
  <c r="O55" i="4" s="1"/>
  <c r="M55" i="4"/>
  <c r="K56" i="4"/>
  <c r="L56" i="4"/>
  <c r="O56" i="4" s="1"/>
  <c r="M56" i="4"/>
  <c r="P56" i="4" s="1"/>
  <c r="K57" i="4"/>
  <c r="L57" i="4"/>
  <c r="M57" i="4"/>
  <c r="P57" i="4" s="1"/>
  <c r="K58" i="4"/>
  <c r="N58" i="4" s="1"/>
  <c r="L58" i="4"/>
  <c r="M58" i="4"/>
  <c r="K59" i="4"/>
  <c r="N59" i="4" s="1"/>
  <c r="L59" i="4"/>
  <c r="O59" i="4" s="1"/>
  <c r="M59" i="4"/>
  <c r="K60" i="4"/>
  <c r="L60" i="4"/>
  <c r="O60" i="4" s="1"/>
  <c r="M60" i="4"/>
  <c r="P60" i="4" s="1"/>
  <c r="K61" i="4"/>
  <c r="L61" i="4"/>
  <c r="M61" i="4"/>
  <c r="K62" i="4"/>
  <c r="N62" i="4" s="1"/>
  <c r="L62" i="4"/>
  <c r="M62" i="4"/>
  <c r="K63" i="4"/>
  <c r="N63" i="4" s="1"/>
  <c r="L63" i="4"/>
  <c r="O63" i="4" s="1"/>
  <c r="M63" i="4"/>
  <c r="K64" i="4"/>
  <c r="L64" i="4"/>
  <c r="O64" i="4" s="1"/>
  <c r="M64" i="4"/>
  <c r="P64" i="4" s="1"/>
  <c r="K65" i="4"/>
  <c r="L65" i="4"/>
  <c r="M65" i="4"/>
  <c r="P65" i="4" s="1"/>
  <c r="K66" i="4"/>
  <c r="N66" i="4" s="1"/>
  <c r="L66" i="4"/>
  <c r="M66" i="4"/>
  <c r="K67" i="4"/>
  <c r="N67" i="4" s="1"/>
  <c r="L67" i="4"/>
  <c r="O67" i="4" s="1"/>
  <c r="M67" i="4"/>
  <c r="K68" i="4"/>
  <c r="L68" i="4"/>
  <c r="O68" i="4" s="1"/>
  <c r="M68" i="4"/>
  <c r="P68" i="4" s="1"/>
  <c r="K69" i="4"/>
  <c r="L69" i="4"/>
  <c r="M69" i="4"/>
  <c r="P69" i="4" s="1"/>
  <c r="K70" i="4"/>
  <c r="N70" i="4" s="1"/>
  <c r="L70" i="4"/>
  <c r="M70" i="4"/>
  <c r="K71" i="4"/>
  <c r="N71" i="4" s="1"/>
  <c r="L71" i="4"/>
  <c r="O71" i="4" s="1"/>
  <c r="M71" i="4"/>
  <c r="K72" i="4"/>
  <c r="L72" i="4"/>
  <c r="M72" i="4"/>
  <c r="P72" i="4" s="1"/>
  <c r="K73" i="4"/>
  <c r="L73" i="4"/>
  <c r="M73" i="4"/>
  <c r="P73" i="4" s="1"/>
  <c r="K74" i="4"/>
  <c r="N74" i="4" s="1"/>
  <c r="L74" i="4"/>
  <c r="M74" i="4"/>
  <c r="K75" i="4"/>
  <c r="N75" i="4" s="1"/>
  <c r="L75" i="4"/>
  <c r="O75" i="4" s="1"/>
  <c r="M75" i="4"/>
  <c r="K76" i="4"/>
  <c r="L76" i="4"/>
  <c r="O76" i="4" s="1"/>
  <c r="M76" i="4"/>
  <c r="P76" i="4" s="1"/>
  <c r="K77" i="4"/>
  <c r="L77" i="4"/>
  <c r="M77" i="4"/>
  <c r="P77" i="4" s="1"/>
  <c r="K78" i="4"/>
  <c r="N78" i="4" s="1"/>
  <c r="L78" i="4"/>
  <c r="M78" i="4"/>
  <c r="K79" i="4"/>
  <c r="N79" i="4" s="1"/>
  <c r="L79" i="4"/>
  <c r="O79" i="4" s="1"/>
  <c r="M79" i="4"/>
  <c r="K80" i="4"/>
  <c r="L80" i="4"/>
  <c r="O80" i="4" s="1"/>
  <c r="M80" i="4"/>
  <c r="P80" i="4" s="1"/>
  <c r="K81" i="4"/>
  <c r="L81" i="4"/>
  <c r="M81" i="4"/>
  <c r="P81" i="4" s="1"/>
  <c r="K82" i="4"/>
  <c r="N82" i="4" s="1"/>
  <c r="L82" i="4"/>
  <c r="M82" i="4"/>
  <c r="K83" i="4"/>
  <c r="L83" i="4"/>
  <c r="O83" i="4" s="1"/>
  <c r="M83" i="4"/>
  <c r="K84" i="4"/>
  <c r="L84" i="4"/>
  <c r="O84" i="4" s="1"/>
  <c r="M84" i="4"/>
  <c r="P84" i="4" s="1"/>
  <c r="K85" i="4"/>
  <c r="L85" i="4"/>
  <c r="M85" i="4"/>
  <c r="P85" i="4" s="1"/>
  <c r="K86" i="4"/>
  <c r="N86" i="4" s="1"/>
  <c r="L86" i="4"/>
  <c r="M86" i="4"/>
  <c r="K87" i="4"/>
  <c r="N87" i="4" s="1"/>
  <c r="L87" i="4"/>
  <c r="O87" i="4" s="1"/>
  <c r="M87" i="4"/>
  <c r="K88" i="4"/>
  <c r="L88" i="4"/>
  <c r="O88" i="4" s="1"/>
  <c r="M88" i="4"/>
  <c r="P88" i="4" s="1"/>
  <c r="K89" i="4"/>
  <c r="L89" i="4"/>
  <c r="M89" i="4"/>
  <c r="P89" i="4" s="1"/>
  <c r="K90" i="4"/>
  <c r="N90" i="4" s="1"/>
  <c r="L90" i="4"/>
  <c r="M90" i="4"/>
  <c r="P90" i="4" s="1"/>
  <c r="K91" i="4"/>
  <c r="N91" i="4" s="1"/>
  <c r="L91" i="4"/>
  <c r="O91" i="4" s="1"/>
  <c r="M91" i="4"/>
  <c r="K92" i="4"/>
  <c r="L92" i="4"/>
  <c r="O92" i="4" s="1"/>
  <c r="M92" i="4"/>
  <c r="P92" i="4" s="1"/>
  <c r="K93" i="4"/>
  <c r="L93" i="4"/>
  <c r="O93" i="4" s="1"/>
  <c r="M93" i="4"/>
  <c r="P93" i="4" s="1"/>
  <c r="K94" i="4"/>
  <c r="N94" i="4" s="1"/>
  <c r="L94" i="4"/>
  <c r="M94" i="4"/>
  <c r="K95" i="4"/>
  <c r="N95" i="4" s="1"/>
  <c r="L95" i="4"/>
  <c r="O95" i="4" s="1"/>
  <c r="M95" i="4"/>
  <c r="K96" i="4"/>
  <c r="N96" i="4" s="1"/>
  <c r="L96" i="4"/>
  <c r="O96" i="4" s="1"/>
  <c r="M96" i="4"/>
  <c r="P96" i="4" s="1"/>
  <c r="K97" i="4"/>
  <c r="L97" i="4"/>
  <c r="M97" i="4"/>
  <c r="P97" i="4" s="1"/>
  <c r="K98" i="4"/>
  <c r="N98" i="4" s="1"/>
  <c r="L98" i="4"/>
  <c r="M98" i="4"/>
  <c r="P98" i="4" s="1"/>
  <c r="K99" i="4"/>
  <c r="N99" i="4" s="1"/>
  <c r="L99" i="4"/>
  <c r="O99" i="4" s="1"/>
  <c r="M99" i="4"/>
  <c r="K100" i="4"/>
  <c r="L100" i="4"/>
  <c r="O100" i="4" s="1"/>
  <c r="M100" i="4"/>
  <c r="P100" i="4" s="1"/>
  <c r="K101" i="4"/>
  <c r="L101" i="4"/>
  <c r="O101" i="4" s="1"/>
  <c r="M101" i="4"/>
  <c r="P101" i="4" s="1"/>
  <c r="K102" i="4"/>
  <c r="N102" i="4" s="1"/>
  <c r="L102" i="4"/>
  <c r="M102" i="4"/>
  <c r="K103" i="4"/>
  <c r="N103" i="4" s="1"/>
  <c r="L103" i="4"/>
  <c r="O103" i="4" s="1"/>
  <c r="M103" i="4"/>
  <c r="K104" i="4"/>
  <c r="N104" i="4" s="1"/>
  <c r="L104" i="4"/>
  <c r="O104" i="4" s="1"/>
  <c r="M104" i="4"/>
  <c r="P104" i="4" s="1"/>
  <c r="K105" i="4"/>
  <c r="L105" i="4"/>
  <c r="M105" i="4"/>
  <c r="P105" i="4" s="1"/>
  <c r="K106" i="4"/>
  <c r="N106" i="4" s="1"/>
  <c r="L106" i="4"/>
  <c r="M106" i="4"/>
  <c r="P106" i="4" s="1"/>
  <c r="K107" i="4"/>
  <c r="N107" i="4" s="1"/>
  <c r="L107" i="4"/>
  <c r="O107" i="4" s="1"/>
  <c r="M107" i="4"/>
  <c r="K108" i="4"/>
  <c r="L108" i="4"/>
  <c r="O108" i="4" s="1"/>
  <c r="M108" i="4"/>
  <c r="P108" i="4" s="1"/>
  <c r="K109" i="4"/>
  <c r="L109" i="4"/>
  <c r="O109" i="4" s="1"/>
  <c r="M109" i="4"/>
  <c r="P109" i="4" s="1"/>
  <c r="K110" i="4"/>
  <c r="N110" i="4" s="1"/>
  <c r="L110" i="4"/>
  <c r="M110" i="4"/>
  <c r="K111" i="4"/>
  <c r="N111" i="4" s="1"/>
  <c r="L111" i="4"/>
  <c r="O111" i="4" s="1"/>
  <c r="M111" i="4"/>
  <c r="K112" i="4"/>
  <c r="N112" i="4" s="1"/>
  <c r="L112" i="4"/>
  <c r="O112" i="4" s="1"/>
  <c r="M112" i="4"/>
  <c r="P112" i="4" s="1"/>
  <c r="K113" i="4"/>
  <c r="L113" i="4"/>
  <c r="M113" i="4"/>
  <c r="P113" i="4" s="1"/>
  <c r="K114" i="4"/>
  <c r="N114" i="4" s="1"/>
  <c r="L114" i="4"/>
  <c r="M114" i="4"/>
  <c r="P114" i="4" s="1"/>
  <c r="K115" i="4"/>
  <c r="N115" i="4" s="1"/>
  <c r="L115" i="4"/>
  <c r="O115" i="4" s="1"/>
  <c r="M115" i="4"/>
  <c r="K116" i="4"/>
  <c r="L116" i="4"/>
  <c r="O116" i="4" s="1"/>
  <c r="M116" i="4"/>
  <c r="P116" i="4" s="1"/>
  <c r="K117" i="4"/>
  <c r="L117" i="4"/>
  <c r="O117" i="4" s="1"/>
  <c r="M117" i="4"/>
  <c r="P117" i="4" s="1"/>
  <c r="K118" i="4"/>
  <c r="N118" i="4" s="1"/>
  <c r="L118" i="4"/>
  <c r="M118" i="4"/>
  <c r="K119" i="4"/>
  <c r="N119" i="4" s="1"/>
  <c r="L119" i="4"/>
  <c r="O119" i="4" s="1"/>
  <c r="M119" i="4"/>
  <c r="K120" i="4"/>
  <c r="N120" i="4" s="1"/>
  <c r="L120" i="4"/>
  <c r="O120" i="4" s="1"/>
  <c r="M120" i="4"/>
  <c r="P120" i="4" s="1"/>
  <c r="K121" i="4"/>
  <c r="L121" i="4"/>
  <c r="M121" i="4"/>
  <c r="P121" i="4" s="1"/>
  <c r="K122" i="4"/>
  <c r="N122" i="4" s="1"/>
  <c r="L122" i="4"/>
  <c r="M122" i="4"/>
  <c r="P122" i="4" s="1"/>
  <c r="K123" i="4"/>
  <c r="N123" i="4" s="1"/>
  <c r="L123" i="4"/>
  <c r="O123" i="4" s="1"/>
  <c r="M123" i="4"/>
  <c r="K124" i="4"/>
  <c r="L124" i="4"/>
  <c r="O124" i="4" s="1"/>
  <c r="M124" i="4"/>
  <c r="P124" i="4" s="1"/>
  <c r="K125" i="4"/>
  <c r="L125" i="4"/>
  <c r="O125" i="4" s="1"/>
  <c r="M125" i="4"/>
  <c r="P125" i="4" s="1"/>
  <c r="K126" i="4"/>
  <c r="N126" i="4" s="1"/>
  <c r="L126" i="4"/>
  <c r="M126" i="4"/>
  <c r="P126" i="4" s="1"/>
  <c r="K127" i="4"/>
  <c r="N127" i="4" s="1"/>
  <c r="L127" i="4"/>
  <c r="O127" i="4" s="1"/>
  <c r="M127" i="4"/>
  <c r="K128" i="4"/>
  <c r="N128" i="4" s="1"/>
  <c r="L128" i="4"/>
  <c r="O128" i="4" s="1"/>
  <c r="M128" i="4"/>
  <c r="P128" i="4" s="1"/>
  <c r="K129" i="4"/>
  <c r="L129" i="4"/>
  <c r="O129" i="4" s="1"/>
  <c r="M129" i="4"/>
  <c r="P129" i="4" s="1"/>
  <c r="K130" i="4"/>
  <c r="N130" i="4" s="1"/>
  <c r="L130" i="4"/>
  <c r="M130" i="4"/>
  <c r="P130" i="4" s="1"/>
  <c r="K131" i="4"/>
  <c r="N131" i="4" s="1"/>
  <c r="L131" i="4"/>
  <c r="O131" i="4" s="1"/>
  <c r="M131" i="4"/>
  <c r="K132" i="4"/>
  <c r="N132" i="4" s="1"/>
  <c r="L132" i="4"/>
  <c r="O132" i="4" s="1"/>
  <c r="M132" i="4"/>
  <c r="P132" i="4" s="1"/>
  <c r="K133" i="4"/>
  <c r="L133" i="4"/>
  <c r="O133" i="4" s="1"/>
  <c r="M133" i="4"/>
  <c r="P133" i="4" s="1"/>
  <c r="K134" i="4"/>
  <c r="N134" i="4" s="1"/>
  <c r="L134" i="4"/>
  <c r="M134" i="4"/>
  <c r="P134" i="4" s="1"/>
  <c r="K135" i="4"/>
  <c r="N135" i="4" s="1"/>
  <c r="L135" i="4"/>
  <c r="O135" i="4" s="1"/>
  <c r="M135" i="4"/>
  <c r="K136" i="4"/>
  <c r="N136" i="4" s="1"/>
  <c r="L136" i="4"/>
  <c r="O136" i="4" s="1"/>
  <c r="M136" i="4"/>
  <c r="P136" i="4" s="1"/>
  <c r="K137" i="4"/>
  <c r="L137" i="4"/>
  <c r="O137" i="4" s="1"/>
  <c r="M137" i="4"/>
  <c r="P137" i="4" s="1"/>
  <c r="K138" i="4"/>
  <c r="N138" i="4" s="1"/>
  <c r="L138" i="4"/>
  <c r="M138" i="4"/>
  <c r="P138" i="4" s="1"/>
  <c r="K139" i="4"/>
  <c r="N139" i="4" s="1"/>
  <c r="L139" i="4"/>
  <c r="O139" i="4" s="1"/>
  <c r="M139" i="4"/>
  <c r="K140" i="4"/>
  <c r="N140" i="4" s="1"/>
  <c r="L140" i="4"/>
  <c r="O140" i="4" s="1"/>
  <c r="M140" i="4"/>
  <c r="P140" i="4" s="1"/>
  <c r="K141" i="4"/>
  <c r="L141" i="4"/>
  <c r="O141" i="4" s="1"/>
  <c r="M141" i="4"/>
  <c r="P141" i="4" s="1"/>
  <c r="K142" i="4"/>
  <c r="N142" i="4" s="1"/>
  <c r="L142" i="4"/>
  <c r="M142" i="4"/>
  <c r="P142" i="4" s="1"/>
  <c r="K143" i="4"/>
  <c r="N143" i="4" s="1"/>
  <c r="L143" i="4"/>
  <c r="O143" i="4" s="1"/>
  <c r="M143" i="4"/>
  <c r="K144" i="4"/>
  <c r="N144" i="4" s="1"/>
  <c r="L144" i="4"/>
  <c r="O144" i="4" s="1"/>
  <c r="M144" i="4"/>
  <c r="P144" i="4" s="1"/>
  <c r="K145" i="4"/>
  <c r="L145" i="4"/>
  <c r="O145" i="4" s="1"/>
  <c r="M145" i="4"/>
  <c r="P145" i="4" s="1"/>
  <c r="K146" i="4"/>
  <c r="N146" i="4" s="1"/>
  <c r="L146" i="4"/>
  <c r="M146" i="4"/>
  <c r="P146" i="4" s="1"/>
  <c r="K147" i="4"/>
  <c r="N147" i="4" s="1"/>
  <c r="L147" i="4"/>
  <c r="O147" i="4" s="1"/>
  <c r="M147" i="4"/>
  <c r="K148" i="4"/>
  <c r="N148" i="4" s="1"/>
  <c r="L148" i="4"/>
  <c r="O148" i="4" s="1"/>
  <c r="M148" i="4"/>
  <c r="P148" i="4" s="1"/>
  <c r="K149" i="4"/>
  <c r="L149" i="4"/>
  <c r="O149" i="4" s="1"/>
  <c r="M149" i="4"/>
  <c r="P149" i="4" s="1"/>
  <c r="K150" i="4"/>
  <c r="N150" i="4" s="1"/>
  <c r="L150" i="4"/>
  <c r="M150" i="4"/>
  <c r="P150" i="4" s="1"/>
  <c r="K151" i="4"/>
  <c r="N151" i="4" s="1"/>
  <c r="L151" i="4"/>
  <c r="O151" i="4" s="1"/>
  <c r="M151" i="4"/>
  <c r="K152" i="4"/>
  <c r="N152" i="4" s="1"/>
  <c r="L152" i="4"/>
  <c r="O152" i="4" s="1"/>
  <c r="M152" i="4"/>
  <c r="P152" i="4" s="1"/>
  <c r="K153" i="4"/>
  <c r="L153" i="4"/>
  <c r="O153" i="4" s="1"/>
  <c r="M153" i="4"/>
  <c r="P153" i="4" s="1"/>
  <c r="K154" i="4"/>
  <c r="N154" i="4" s="1"/>
  <c r="L154" i="4"/>
  <c r="M154" i="4"/>
  <c r="P154" i="4" s="1"/>
  <c r="K155" i="4"/>
  <c r="N155" i="4" s="1"/>
  <c r="L155" i="4"/>
  <c r="O155" i="4" s="1"/>
  <c r="M155" i="4"/>
  <c r="K156" i="4"/>
  <c r="N156" i="4" s="1"/>
  <c r="L156" i="4"/>
  <c r="O156" i="4" s="1"/>
  <c r="M156" i="4"/>
  <c r="P156" i="4" s="1"/>
  <c r="K157" i="4"/>
  <c r="L157" i="4"/>
  <c r="O157" i="4" s="1"/>
  <c r="M157" i="4"/>
  <c r="P157" i="4" s="1"/>
  <c r="K158" i="4"/>
  <c r="N158" i="4" s="1"/>
  <c r="L158" i="4"/>
  <c r="O158" i="4" s="1"/>
  <c r="M158" i="4"/>
  <c r="P158" i="4" s="1"/>
  <c r="K159" i="4"/>
  <c r="N159" i="4" s="1"/>
  <c r="L159" i="4"/>
  <c r="O159" i="4" s="1"/>
  <c r="M159" i="4"/>
  <c r="K160" i="4"/>
  <c r="N160" i="4" s="1"/>
  <c r="L160" i="4"/>
  <c r="O160" i="4" s="1"/>
  <c r="M160" i="4"/>
  <c r="P160" i="4" s="1"/>
  <c r="K161" i="4"/>
  <c r="L161" i="4"/>
  <c r="O161" i="4" s="1"/>
  <c r="M161" i="4"/>
  <c r="P161" i="4" s="1"/>
  <c r="K162" i="4"/>
  <c r="N162" i="4" s="1"/>
  <c r="L162" i="4"/>
  <c r="O162" i="4" s="1"/>
  <c r="M162" i="4"/>
  <c r="P162" i="4" s="1"/>
  <c r="K163" i="4"/>
  <c r="N163" i="4" s="1"/>
  <c r="L163" i="4"/>
  <c r="O163" i="4" s="1"/>
  <c r="M163" i="4"/>
  <c r="K164" i="4"/>
  <c r="N164" i="4" s="1"/>
  <c r="L164" i="4"/>
  <c r="O164" i="4" s="1"/>
  <c r="M164" i="4"/>
  <c r="P164" i="4" s="1"/>
  <c r="K165" i="4"/>
  <c r="L165" i="4"/>
  <c r="O165" i="4" s="1"/>
  <c r="M165" i="4"/>
  <c r="K166" i="4"/>
  <c r="N166" i="4" s="1"/>
  <c r="L166" i="4"/>
  <c r="O166" i="4" s="1"/>
  <c r="M166" i="4"/>
  <c r="P166" i="4" s="1"/>
  <c r="K167" i="4"/>
  <c r="N167" i="4" s="1"/>
  <c r="L167" i="4"/>
  <c r="O167" i="4" s="1"/>
  <c r="M167" i="4"/>
  <c r="K168" i="4"/>
  <c r="N168" i="4" s="1"/>
  <c r="L168" i="4"/>
  <c r="O168" i="4" s="1"/>
  <c r="M168" i="4"/>
  <c r="P168" i="4" s="1"/>
  <c r="K169" i="4"/>
  <c r="L169" i="4"/>
  <c r="O169" i="4" s="1"/>
  <c r="M169" i="4"/>
  <c r="P169" i="4" s="1"/>
  <c r="K170" i="4"/>
  <c r="N170" i="4" s="1"/>
  <c r="L170" i="4"/>
  <c r="O170" i="4" s="1"/>
  <c r="M170" i="4"/>
  <c r="P170" i="4" s="1"/>
  <c r="K171" i="4"/>
  <c r="N171" i="4" s="1"/>
  <c r="L171" i="4"/>
  <c r="O171" i="4" s="1"/>
  <c r="M171" i="4"/>
  <c r="K172" i="4"/>
  <c r="N172" i="4" s="1"/>
  <c r="L172" i="4"/>
  <c r="O172" i="4" s="1"/>
  <c r="M172" i="4"/>
  <c r="P172" i="4" s="1"/>
  <c r="K173" i="4"/>
  <c r="L173" i="4"/>
  <c r="O173" i="4" s="1"/>
  <c r="M173" i="4"/>
  <c r="P173" i="4" s="1"/>
  <c r="K174" i="4"/>
  <c r="N174" i="4" s="1"/>
  <c r="L174" i="4"/>
  <c r="M174" i="4"/>
  <c r="P174" i="4" s="1"/>
  <c r="K175" i="4"/>
  <c r="N175" i="4" s="1"/>
  <c r="L175" i="4"/>
  <c r="O175" i="4" s="1"/>
  <c r="M175" i="4"/>
  <c r="P175" i="4" s="1"/>
  <c r="K176" i="4"/>
  <c r="N176" i="4" s="1"/>
  <c r="L176" i="4"/>
  <c r="O176" i="4" s="1"/>
  <c r="M176" i="4"/>
  <c r="P176" i="4" s="1"/>
  <c r="K177" i="4"/>
  <c r="L177" i="4"/>
  <c r="O177" i="4" s="1"/>
  <c r="M177" i="4"/>
  <c r="P177" i="4" s="1"/>
  <c r="K178" i="4"/>
  <c r="N178" i="4" s="1"/>
  <c r="L178" i="4"/>
  <c r="O178" i="4" s="1"/>
  <c r="M178" i="4"/>
  <c r="P178" i="4" s="1"/>
  <c r="K179" i="4"/>
  <c r="N179" i="4" s="1"/>
  <c r="L179" i="4"/>
  <c r="O179" i="4" s="1"/>
  <c r="M179" i="4"/>
  <c r="K180" i="4"/>
  <c r="N180" i="4" s="1"/>
  <c r="L180" i="4"/>
  <c r="O180" i="4" s="1"/>
  <c r="M180" i="4"/>
  <c r="P180" i="4" s="1"/>
  <c r="K181" i="4"/>
  <c r="L181" i="4"/>
  <c r="O181" i="4" s="1"/>
  <c r="M181" i="4"/>
  <c r="P181" i="4" s="1"/>
  <c r="K182" i="4"/>
  <c r="N182" i="4" s="1"/>
  <c r="L182" i="4"/>
  <c r="O182" i="4" s="1"/>
  <c r="M182" i="4"/>
  <c r="P182" i="4" s="1"/>
  <c r="K183" i="4"/>
  <c r="N183" i="4" s="1"/>
  <c r="L183" i="4"/>
  <c r="O183" i="4" s="1"/>
  <c r="M183" i="4"/>
  <c r="K184" i="4"/>
  <c r="N184" i="4" s="1"/>
  <c r="L184" i="4"/>
  <c r="O184" i="4" s="1"/>
  <c r="M184" i="4"/>
  <c r="P184" i="4" s="1"/>
  <c r="K185" i="4"/>
  <c r="L185" i="4"/>
  <c r="O185" i="4" s="1"/>
  <c r="M185" i="4"/>
  <c r="P185" i="4" s="1"/>
  <c r="K186" i="4"/>
  <c r="N186" i="4" s="1"/>
  <c r="L186" i="4"/>
  <c r="M186" i="4"/>
  <c r="P186" i="4" s="1"/>
  <c r="K187" i="4"/>
  <c r="N187" i="4" s="1"/>
  <c r="L187" i="4"/>
  <c r="O187" i="4" s="1"/>
  <c r="M187" i="4"/>
  <c r="P187" i="4" s="1"/>
  <c r="K188" i="4"/>
  <c r="N188" i="4" s="1"/>
  <c r="L188" i="4"/>
  <c r="O188" i="4" s="1"/>
  <c r="M188" i="4"/>
  <c r="P188" i="4" s="1"/>
  <c r="K189" i="4"/>
  <c r="N189" i="4" s="1"/>
  <c r="L189" i="4"/>
  <c r="O189" i="4" s="1"/>
  <c r="M189" i="4"/>
  <c r="P189" i="4" s="1"/>
  <c r="K190" i="4"/>
  <c r="N190" i="4" s="1"/>
  <c r="L190" i="4"/>
  <c r="M190" i="4"/>
  <c r="P190" i="4" s="1"/>
  <c r="K191" i="4"/>
  <c r="N191" i="4" s="1"/>
  <c r="L191" i="4"/>
  <c r="O191" i="4" s="1"/>
  <c r="M191" i="4"/>
  <c r="P191" i="4" s="1"/>
  <c r="K192" i="4"/>
  <c r="N192" i="4" s="1"/>
  <c r="L192" i="4"/>
  <c r="O192" i="4" s="1"/>
  <c r="M192" i="4"/>
  <c r="P192" i="4" s="1"/>
  <c r="K193" i="4"/>
  <c r="N193" i="4" s="1"/>
  <c r="L193" i="4"/>
  <c r="O193" i="4" s="1"/>
  <c r="M193" i="4"/>
  <c r="P193" i="4" s="1"/>
  <c r="M4" i="4"/>
  <c r="P4" i="4" s="1"/>
  <c r="L4" i="4"/>
  <c r="O4" i="4" s="1"/>
  <c r="K4" i="4"/>
  <c r="N4" i="4" s="1"/>
  <c r="O5" i="4"/>
  <c r="N5" i="4"/>
  <c r="P6" i="4"/>
  <c r="O6" i="4"/>
  <c r="P7" i="4"/>
  <c r="N8" i="4"/>
  <c r="N9" i="4"/>
  <c r="O9" i="4"/>
  <c r="O10" i="4"/>
  <c r="P10" i="4"/>
  <c r="P11" i="4"/>
  <c r="N12" i="4"/>
  <c r="N13" i="4"/>
  <c r="O13" i="4"/>
  <c r="O14" i="4"/>
  <c r="P14" i="4"/>
  <c r="P15" i="4"/>
  <c r="N16" i="4"/>
  <c r="N17" i="4"/>
  <c r="O17" i="4"/>
  <c r="O18" i="4"/>
  <c r="P18" i="4"/>
  <c r="P19" i="4"/>
  <c r="N20" i="4"/>
  <c r="O21" i="4"/>
  <c r="N21" i="4"/>
  <c r="P22" i="4"/>
  <c r="O22" i="4"/>
  <c r="P23" i="4"/>
  <c r="N24" i="4"/>
  <c r="N25" i="4"/>
  <c r="O25" i="4"/>
  <c r="O26" i="4"/>
  <c r="P26" i="4"/>
  <c r="P27" i="4"/>
  <c r="N28" i="4"/>
  <c r="N29" i="4"/>
  <c r="O29" i="4"/>
  <c r="O30" i="4"/>
  <c r="P30" i="4"/>
  <c r="P31" i="4"/>
  <c r="N32" i="4"/>
  <c r="N33" i="4"/>
  <c r="O33" i="4"/>
  <c r="O34" i="4"/>
  <c r="P34" i="4"/>
  <c r="P35" i="4"/>
  <c r="N36" i="4"/>
  <c r="O37" i="4"/>
  <c r="N37" i="4"/>
  <c r="O38" i="4"/>
  <c r="P38" i="4"/>
  <c r="P39" i="4"/>
  <c r="N40" i="4"/>
  <c r="N41" i="4"/>
  <c r="O41" i="4"/>
  <c r="O42" i="4"/>
  <c r="P42" i="4"/>
  <c r="P43" i="4"/>
  <c r="N44" i="4"/>
  <c r="O45" i="4"/>
  <c r="N45" i="4"/>
  <c r="O46" i="4"/>
  <c r="P46" i="4"/>
  <c r="N47" i="4"/>
  <c r="P47" i="4"/>
  <c r="N48" i="4"/>
  <c r="N49" i="4"/>
  <c r="O49" i="4"/>
  <c r="O50" i="4"/>
  <c r="P50" i="4"/>
  <c r="P51" i="4"/>
  <c r="N52" i="4"/>
  <c r="O53" i="4"/>
  <c r="N53" i="4"/>
  <c r="O54" i="4"/>
  <c r="P54" i="4"/>
  <c r="P55" i="4"/>
  <c r="N56" i="4"/>
  <c r="N57" i="4"/>
  <c r="O57" i="4"/>
  <c r="O58" i="4"/>
  <c r="P58" i="4"/>
  <c r="P59" i="4"/>
  <c r="N60" i="4"/>
  <c r="N61" i="4"/>
  <c r="O61" i="4"/>
  <c r="P61" i="4"/>
  <c r="O62" i="4"/>
  <c r="P62" i="4"/>
  <c r="P63" i="4"/>
  <c r="N64" i="4"/>
  <c r="N65" i="4"/>
  <c r="O65" i="4"/>
  <c r="O66" i="4"/>
  <c r="P66" i="4"/>
  <c r="P67" i="4"/>
  <c r="N68" i="4"/>
  <c r="N69" i="4"/>
  <c r="O69" i="4"/>
  <c r="O70" i="4"/>
  <c r="P70" i="4"/>
  <c r="P71" i="4"/>
  <c r="N72" i="4"/>
  <c r="O72" i="4"/>
  <c r="N73" i="4"/>
  <c r="O73" i="4"/>
  <c r="O74" i="4"/>
  <c r="P74" i="4"/>
  <c r="P75" i="4"/>
  <c r="N76" i="4"/>
  <c r="N77" i="4"/>
  <c r="O77" i="4"/>
  <c r="O78" i="4"/>
  <c r="P78" i="4"/>
  <c r="P79" i="4"/>
  <c r="N80" i="4"/>
  <c r="N81" i="4"/>
  <c r="O81" i="4"/>
  <c r="O82" i="4"/>
  <c r="P82" i="4"/>
  <c r="N83" i="4"/>
  <c r="P83" i="4"/>
  <c r="N84" i="4"/>
  <c r="N85" i="4"/>
  <c r="O85" i="4"/>
  <c r="O86" i="4"/>
  <c r="P86" i="4"/>
  <c r="P87" i="4"/>
  <c r="N88" i="4"/>
  <c r="O89" i="4"/>
  <c r="N89" i="4"/>
  <c r="O90" i="4"/>
  <c r="P91" i="4"/>
  <c r="N92" i="4"/>
  <c r="N93" i="4"/>
  <c r="O94" i="4"/>
  <c r="P94" i="4"/>
  <c r="P95" i="4"/>
  <c r="N97" i="4"/>
  <c r="O97" i="4"/>
  <c r="O98" i="4"/>
  <c r="P99" i="4"/>
  <c r="N100" i="4"/>
  <c r="N101" i="4"/>
  <c r="O102" i="4"/>
  <c r="P102" i="4"/>
  <c r="P103" i="4"/>
  <c r="N105" i="4"/>
  <c r="O105" i="4"/>
  <c r="O106" i="4"/>
  <c r="P107" i="4"/>
  <c r="N108" i="4"/>
  <c r="N109" i="4"/>
  <c r="O110" i="4"/>
  <c r="P110" i="4"/>
  <c r="P111" i="4"/>
  <c r="N113" i="4"/>
  <c r="O113" i="4"/>
  <c r="O114" i="4"/>
  <c r="P115" i="4"/>
  <c r="N116" i="4"/>
  <c r="N117" i="4"/>
  <c r="O118" i="4"/>
  <c r="P118" i="4"/>
  <c r="P119" i="4"/>
  <c r="N121" i="4"/>
  <c r="O121" i="4"/>
  <c r="O122" i="4"/>
  <c r="P123" i="4"/>
  <c r="N124" i="4"/>
  <c r="N125" i="4"/>
  <c r="O126" i="4"/>
  <c r="P127" i="4"/>
  <c r="N129" i="4"/>
  <c r="O130" i="4"/>
  <c r="P131" i="4"/>
  <c r="N133" i="4"/>
  <c r="O134" i="4"/>
  <c r="P135" i="4"/>
  <c r="N137" i="4"/>
  <c r="O138" i="4"/>
  <c r="P139" i="4"/>
  <c r="N141" i="4"/>
  <c r="O142" i="4"/>
  <c r="P143" i="4"/>
  <c r="N145" i="4"/>
  <c r="O146" i="4"/>
  <c r="P147" i="4"/>
  <c r="N149" i="4"/>
  <c r="O150" i="4"/>
  <c r="P151" i="4"/>
  <c r="N153" i="4"/>
  <c r="O154" i="4"/>
  <c r="P155" i="4"/>
  <c r="N157" i="4"/>
  <c r="P159" i="4"/>
  <c r="N161" i="4"/>
  <c r="P163" i="4"/>
  <c r="N165" i="4"/>
  <c r="P165" i="4"/>
  <c r="P167" i="4"/>
  <c r="N169" i="4"/>
  <c r="P171" i="4"/>
  <c r="N173" i="4"/>
  <c r="O174" i="4"/>
  <c r="N177" i="4"/>
  <c r="P179" i="4"/>
  <c r="N181" i="4"/>
  <c r="P183" i="4"/>
  <c r="N185" i="4"/>
  <c r="O186" i="4"/>
  <c r="O190" i="4"/>
  <c r="H1" i="4"/>
  <c r="I1" i="4" s="1"/>
  <c r="J1" i="4" s="1"/>
  <c r="Z1" i="5"/>
  <c r="AA1" i="5" s="1"/>
  <c r="AB1" i="5" s="1"/>
  <c r="AC1" i="5" s="1"/>
  <c r="AD1" i="5" s="1"/>
  <c r="AE1" i="5" s="1"/>
  <c r="AF1" i="5" s="1"/>
  <c r="Q6" i="7" l="1"/>
  <c r="T6" i="7" s="1"/>
  <c r="R7" i="7"/>
  <c r="U7" i="7" s="1"/>
  <c r="S8" i="7"/>
  <c r="V8" i="7" s="1"/>
  <c r="Q10" i="7"/>
  <c r="T10" i="7" s="1"/>
  <c r="R11" i="7"/>
  <c r="U11" i="7" s="1"/>
  <c r="S12" i="7"/>
  <c r="V12" i="7" s="1"/>
  <c r="Q14" i="7"/>
  <c r="T14" i="7" s="1"/>
  <c r="R15" i="7"/>
  <c r="U15" i="7" s="1"/>
  <c r="S16" i="7"/>
  <c r="V16" i="7" s="1"/>
  <c r="Q18" i="7"/>
  <c r="T18" i="7" s="1"/>
  <c r="R19" i="7"/>
  <c r="U19" i="7" s="1"/>
  <c r="S20" i="7"/>
  <c r="V20" i="7" s="1"/>
  <c r="Q22" i="7"/>
  <c r="T22" i="7" s="1"/>
  <c r="R23" i="7"/>
  <c r="U23" i="7" s="1"/>
  <c r="S24" i="7"/>
  <c r="V24" i="7" s="1"/>
  <c r="Q26" i="7"/>
  <c r="T26" i="7" s="1"/>
  <c r="R27" i="7"/>
  <c r="U27" i="7" s="1"/>
  <c r="S28" i="7"/>
  <c r="V28" i="7" s="1"/>
  <c r="Q30" i="7"/>
  <c r="T30" i="7" s="1"/>
  <c r="R31" i="7"/>
  <c r="U31" i="7" s="1"/>
  <c r="S32" i="7"/>
  <c r="V32" i="7" s="1"/>
  <c r="Q34" i="7"/>
  <c r="T34" i="7" s="1"/>
  <c r="R35" i="7"/>
  <c r="U35" i="7" s="1"/>
  <c r="S36" i="7"/>
  <c r="V36" i="7" s="1"/>
  <c r="Q38" i="7"/>
  <c r="T38" i="7" s="1"/>
  <c r="R39" i="7"/>
  <c r="U39" i="7" s="1"/>
  <c r="S40" i="7"/>
  <c r="V40" i="7" s="1"/>
  <c r="Q42" i="7"/>
  <c r="T42" i="7" s="1"/>
  <c r="R43" i="7"/>
  <c r="U43" i="7" s="1"/>
  <c r="S44" i="7"/>
  <c r="V44" i="7" s="1"/>
  <c r="Q46" i="7"/>
  <c r="T46" i="7" s="1"/>
  <c r="R47" i="7"/>
  <c r="U47" i="7" s="1"/>
  <c r="S48" i="7"/>
  <c r="V48" i="7" s="1"/>
  <c r="Q50" i="7"/>
  <c r="T50" i="7" s="1"/>
  <c r="R51" i="7"/>
  <c r="U51" i="7" s="1"/>
  <c r="S52" i="7"/>
  <c r="V52" i="7" s="1"/>
  <c r="Q54" i="7"/>
  <c r="T54" i="7" s="1"/>
  <c r="R55" i="7"/>
  <c r="U55" i="7" s="1"/>
  <c r="S56" i="7"/>
  <c r="V56" i="7" s="1"/>
  <c r="Q58" i="7"/>
  <c r="T58" i="7" s="1"/>
  <c r="R59" i="7"/>
  <c r="U59" i="7" s="1"/>
  <c r="S60" i="7"/>
  <c r="V60" i="7" s="1"/>
  <c r="Q62" i="7"/>
  <c r="T62" i="7" s="1"/>
  <c r="R63" i="7"/>
  <c r="U63" i="7" s="1"/>
  <c r="S64" i="7"/>
  <c r="V64" i="7" s="1"/>
  <c r="Q66" i="7"/>
  <c r="T66" i="7" s="1"/>
  <c r="R67" i="7"/>
  <c r="U67" i="7" s="1"/>
  <c r="S68" i="7"/>
  <c r="V68" i="7" s="1"/>
  <c r="Q70" i="7"/>
  <c r="T70" i="7" s="1"/>
  <c r="R71" i="7"/>
  <c r="U71" i="7" s="1"/>
  <c r="S72" i="7"/>
  <c r="V72" i="7" s="1"/>
  <c r="Q74" i="7"/>
  <c r="T74" i="7" s="1"/>
  <c r="R75" i="7"/>
  <c r="U75" i="7" s="1"/>
  <c r="S76" i="7"/>
  <c r="V76" i="7" s="1"/>
  <c r="Q78" i="7"/>
  <c r="T78" i="7" s="1"/>
  <c r="R79" i="7"/>
  <c r="U79" i="7" s="1"/>
  <c r="S80" i="7"/>
  <c r="V80" i="7" s="1"/>
  <c r="Q82" i="7"/>
  <c r="T82" i="7" s="1"/>
  <c r="R83" i="7"/>
  <c r="U83" i="7" s="1"/>
  <c r="S84" i="7"/>
  <c r="V84" i="7" s="1"/>
  <c r="Q86" i="7"/>
  <c r="T86" i="7" s="1"/>
  <c r="R87" i="7"/>
  <c r="U87" i="7" s="1"/>
  <c r="S88" i="7"/>
  <c r="V88" i="7" s="1"/>
  <c r="Q90" i="7"/>
  <c r="T90" i="7" s="1"/>
  <c r="R91" i="7"/>
  <c r="U91" i="7" s="1"/>
  <c r="Q5" i="7"/>
  <c r="T5" i="7" s="1"/>
  <c r="R6" i="7"/>
  <c r="U6" i="7" s="1"/>
  <c r="S7" i="7"/>
  <c r="V7" i="7" s="1"/>
  <c r="Q9" i="7"/>
  <c r="T9" i="7" s="1"/>
  <c r="R10" i="7"/>
  <c r="U10" i="7" s="1"/>
  <c r="S11" i="7"/>
  <c r="V11" i="7" s="1"/>
  <c r="Q13" i="7"/>
  <c r="T13" i="7" s="1"/>
  <c r="R14" i="7"/>
  <c r="U14" i="7" s="1"/>
  <c r="S15" i="7"/>
  <c r="V15" i="7" s="1"/>
  <c r="Q17" i="7"/>
  <c r="T17" i="7" s="1"/>
  <c r="R18" i="7"/>
  <c r="U18" i="7" s="1"/>
  <c r="S19" i="7"/>
  <c r="V19" i="7" s="1"/>
  <c r="Q21" i="7"/>
  <c r="T21" i="7" s="1"/>
  <c r="R22" i="7"/>
  <c r="U22" i="7" s="1"/>
  <c r="S23" i="7"/>
  <c r="V23" i="7" s="1"/>
  <c r="Q25" i="7"/>
  <c r="T25" i="7" s="1"/>
  <c r="R26" i="7"/>
  <c r="U26" i="7" s="1"/>
  <c r="S27" i="7"/>
  <c r="V27" i="7" s="1"/>
  <c r="Q29" i="7"/>
  <c r="T29" i="7" s="1"/>
  <c r="R30" i="7"/>
  <c r="U30" i="7" s="1"/>
  <c r="S31" i="7"/>
  <c r="V31" i="7" s="1"/>
  <c r="Q33" i="7"/>
  <c r="T33" i="7" s="1"/>
  <c r="R34" i="7"/>
  <c r="U34" i="7" s="1"/>
  <c r="S35" i="7"/>
  <c r="V35" i="7" s="1"/>
  <c r="Q37" i="7"/>
  <c r="T37" i="7" s="1"/>
  <c r="R38" i="7"/>
  <c r="U38" i="7" s="1"/>
  <c r="S39" i="7"/>
  <c r="V39" i="7" s="1"/>
  <c r="Q41" i="7"/>
  <c r="T41" i="7" s="1"/>
  <c r="R42" i="7"/>
  <c r="U42" i="7" s="1"/>
  <c r="S43" i="7"/>
  <c r="V43" i="7" s="1"/>
  <c r="Q45" i="7"/>
  <c r="T45" i="7" s="1"/>
  <c r="R46" i="7"/>
  <c r="U46" i="7" s="1"/>
  <c r="S47" i="7"/>
  <c r="V47" i="7" s="1"/>
  <c r="Q49" i="7"/>
  <c r="T49" i="7" s="1"/>
  <c r="R50" i="7"/>
  <c r="U50" i="7" s="1"/>
  <c r="S51" i="7"/>
  <c r="V51" i="7" s="1"/>
  <c r="Q53" i="7"/>
  <c r="T53" i="7" s="1"/>
  <c r="R54" i="7"/>
  <c r="U54" i="7" s="1"/>
  <c r="S55" i="7"/>
  <c r="V55" i="7" s="1"/>
  <c r="Q57" i="7"/>
  <c r="T57" i="7" s="1"/>
  <c r="R58" i="7"/>
  <c r="U58" i="7" s="1"/>
  <c r="S59" i="7"/>
  <c r="V59" i="7" s="1"/>
  <c r="Q61" i="7"/>
  <c r="T61" i="7" s="1"/>
  <c r="R62" i="7"/>
  <c r="U62" i="7" s="1"/>
  <c r="S63" i="7"/>
  <c r="V63" i="7" s="1"/>
  <c r="Q65" i="7"/>
  <c r="T65" i="7" s="1"/>
  <c r="R66" i="7"/>
  <c r="U66" i="7" s="1"/>
  <c r="S67" i="7"/>
  <c r="V67" i="7" s="1"/>
  <c r="Q69" i="7"/>
  <c r="T69" i="7" s="1"/>
  <c r="R70" i="7"/>
  <c r="U70" i="7" s="1"/>
  <c r="S71" i="7"/>
  <c r="V71" i="7" s="1"/>
  <c r="Q73" i="7"/>
  <c r="T73" i="7" s="1"/>
  <c r="R74" i="7"/>
  <c r="U74" i="7" s="1"/>
  <c r="S75" i="7"/>
  <c r="V75" i="7" s="1"/>
  <c r="Q77" i="7"/>
  <c r="T77" i="7" s="1"/>
  <c r="R78" i="7"/>
  <c r="U78" i="7" s="1"/>
  <c r="S79" i="7"/>
  <c r="V79" i="7" s="1"/>
  <c r="Q81" i="7"/>
  <c r="T81" i="7" s="1"/>
  <c r="R82" i="7"/>
  <c r="U82" i="7" s="1"/>
  <c r="S83" i="7"/>
  <c r="V83" i="7" s="1"/>
  <c r="Q85" i="7"/>
  <c r="T85" i="7" s="1"/>
  <c r="R86" i="7"/>
  <c r="U86" i="7" s="1"/>
  <c r="S87" i="7"/>
  <c r="V87" i="7" s="1"/>
  <c r="Q89" i="7"/>
  <c r="T89" i="7" s="1"/>
  <c r="R90" i="7"/>
  <c r="U90" i="7" s="1"/>
  <c r="S91" i="7"/>
  <c r="V91" i="7" s="1"/>
  <c r="R5" i="7"/>
  <c r="U5" i="7" s="1"/>
  <c r="S6" i="7"/>
  <c r="V6" i="7" s="1"/>
  <c r="Q8" i="7"/>
  <c r="T8" i="7" s="1"/>
  <c r="R9" i="7"/>
  <c r="U9" i="7" s="1"/>
  <c r="S10" i="7"/>
  <c r="V10" i="7" s="1"/>
  <c r="Q12" i="7"/>
  <c r="T12" i="7" s="1"/>
  <c r="R13" i="7"/>
  <c r="U13" i="7" s="1"/>
  <c r="S14" i="7"/>
  <c r="V14" i="7" s="1"/>
  <c r="Q16" i="7"/>
  <c r="T16" i="7" s="1"/>
  <c r="R17" i="7"/>
  <c r="U17" i="7" s="1"/>
  <c r="S18" i="7"/>
  <c r="V18" i="7" s="1"/>
  <c r="Q20" i="7"/>
  <c r="T20" i="7" s="1"/>
  <c r="R21" i="7"/>
  <c r="U21" i="7" s="1"/>
  <c r="S22" i="7"/>
  <c r="V22" i="7" s="1"/>
  <c r="Q24" i="7"/>
  <c r="T24" i="7" s="1"/>
  <c r="R25" i="7"/>
  <c r="U25" i="7" s="1"/>
  <c r="S26" i="7"/>
  <c r="V26" i="7" s="1"/>
  <c r="Q28" i="7"/>
  <c r="T28" i="7" s="1"/>
  <c r="R29" i="7"/>
  <c r="U29" i="7" s="1"/>
  <c r="S30" i="7"/>
  <c r="V30" i="7" s="1"/>
  <c r="Q32" i="7"/>
  <c r="T32" i="7" s="1"/>
  <c r="R33" i="7"/>
  <c r="U33" i="7" s="1"/>
  <c r="S34" i="7"/>
  <c r="V34" i="7" s="1"/>
  <c r="Q36" i="7"/>
  <c r="T36" i="7" s="1"/>
  <c r="R37" i="7"/>
  <c r="U37" i="7" s="1"/>
  <c r="S38" i="7"/>
  <c r="V38" i="7" s="1"/>
  <c r="Q40" i="7"/>
  <c r="T40" i="7" s="1"/>
  <c r="R41" i="7"/>
  <c r="U41" i="7" s="1"/>
  <c r="S42" i="7"/>
  <c r="V42" i="7" s="1"/>
  <c r="Q44" i="7"/>
  <c r="T44" i="7" s="1"/>
  <c r="R45" i="7"/>
  <c r="U45" i="7" s="1"/>
  <c r="S46" i="7"/>
  <c r="V46" i="7" s="1"/>
  <c r="Q48" i="7"/>
  <c r="T48" i="7" s="1"/>
  <c r="R49" i="7"/>
  <c r="U49" i="7" s="1"/>
  <c r="S50" i="7"/>
  <c r="V50" i="7" s="1"/>
  <c r="Q52" i="7"/>
  <c r="T52" i="7" s="1"/>
  <c r="R53" i="7"/>
  <c r="U53" i="7" s="1"/>
  <c r="S54" i="7"/>
  <c r="V54" i="7" s="1"/>
  <c r="Q56" i="7"/>
  <c r="T56" i="7" s="1"/>
  <c r="R57" i="7"/>
  <c r="U57" i="7" s="1"/>
  <c r="S58" i="7"/>
  <c r="V58" i="7" s="1"/>
  <c r="Q60" i="7"/>
  <c r="T60" i="7" s="1"/>
  <c r="R61" i="7"/>
  <c r="U61" i="7" s="1"/>
  <c r="S62" i="7"/>
  <c r="V62" i="7" s="1"/>
  <c r="Q64" i="7"/>
  <c r="T64" i="7" s="1"/>
  <c r="R65" i="7"/>
  <c r="U65" i="7" s="1"/>
  <c r="S66" i="7"/>
  <c r="V66" i="7" s="1"/>
  <c r="Q68" i="7"/>
  <c r="T68" i="7" s="1"/>
  <c r="R69" i="7"/>
  <c r="U69" i="7" s="1"/>
  <c r="S70" i="7"/>
  <c r="V70" i="7" s="1"/>
  <c r="Q72" i="7"/>
  <c r="T72" i="7" s="1"/>
  <c r="R73" i="7"/>
  <c r="U73" i="7" s="1"/>
  <c r="S74" i="7"/>
  <c r="V74" i="7" s="1"/>
  <c r="Q76" i="7"/>
  <c r="T76" i="7" s="1"/>
  <c r="R77" i="7"/>
  <c r="U77" i="7" s="1"/>
  <c r="S78" i="7"/>
  <c r="V78" i="7" s="1"/>
  <c r="Q80" i="7"/>
  <c r="T80" i="7" s="1"/>
  <c r="R81" i="7"/>
  <c r="U81" i="7" s="1"/>
  <c r="S82" i="7"/>
  <c r="V82" i="7" s="1"/>
  <c r="Q84" i="7"/>
  <c r="T84" i="7" s="1"/>
  <c r="R85" i="7"/>
  <c r="U85" i="7" s="1"/>
  <c r="S86" i="7"/>
  <c r="V86" i="7" s="1"/>
  <c r="Q88" i="7"/>
  <c r="T88" i="7" s="1"/>
  <c r="R89" i="7"/>
  <c r="U89" i="7" s="1"/>
  <c r="S90" i="7"/>
  <c r="V90" i="7" s="1"/>
  <c r="Q92" i="7"/>
  <c r="T92" i="7" s="1"/>
  <c r="R93" i="7"/>
  <c r="U93" i="7" s="1"/>
  <c r="S94" i="7"/>
  <c r="V94" i="7" s="1"/>
  <c r="Q96" i="7"/>
  <c r="T96" i="7" s="1"/>
  <c r="R97" i="7"/>
  <c r="U97" i="7" s="1"/>
  <c r="S98" i="7"/>
  <c r="V98" i="7" s="1"/>
  <c r="Q100" i="7"/>
  <c r="T100" i="7" s="1"/>
  <c r="R101" i="7"/>
  <c r="U101" i="7" s="1"/>
  <c r="S102" i="7"/>
  <c r="V102" i="7" s="1"/>
  <c r="Q104" i="7"/>
  <c r="T104" i="7" s="1"/>
  <c r="R105" i="7"/>
  <c r="U105" i="7" s="1"/>
  <c r="S106" i="7"/>
  <c r="V106" i="7" s="1"/>
  <c r="Q108" i="7"/>
  <c r="T108" i="7" s="1"/>
  <c r="R109" i="7"/>
  <c r="U109" i="7" s="1"/>
  <c r="S110" i="7"/>
  <c r="V110" i="7" s="1"/>
  <c r="Q112" i="7"/>
  <c r="T112" i="7" s="1"/>
  <c r="S5" i="7"/>
  <c r="V5" i="7" s="1"/>
  <c r="Q11" i="7"/>
  <c r="T11" i="7" s="1"/>
  <c r="R16" i="7"/>
  <c r="U16" i="7" s="1"/>
  <c r="S21" i="7"/>
  <c r="V21" i="7" s="1"/>
  <c r="Q27" i="7"/>
  <c r="T27" i="7" s="1"/>
  <c r="R32" i="7"/>
  <c r="U32" i="7" s="1"/>
  <c r="S37" i="7"/>
  <c r="V37" i="7" s="1"/>
  <c r="Q43" i="7"/>
  <c r="T43" i="7" s="1"/>
  <c r="R48" i="7"/>
  <c r="U48" i="7" s="1"/>
  <c r="S53" i="7"/>
  <c r="V53" i="7" s="1"/>
  <c r="Q59" i="7"/>
  <c r="T59" i="7" s="1"/>
  <c r="R64" i="7"/>
  <c r="U64" i="7" s="1"/>
  <c r="S69" i="7"/>
  <c r="V69" i="7" s="1"/>
  <c r="Q75" i="7"/>
  <c r="T75" i="7" s="1"/>
  <c r="R80" i="7"/>
  <c r="U80" i="7" s="1"/>
  <c r="S85" i="7"/>
  <c r="V85" i="7" s="1"/>
  <c r="Q91" i="7"/>
  <c r="T91" i="7" s="1"/>
  <c r="S93" i="7"/>
  <c r="V93" i="7" s="1"/>
  <c r="R95" i="7"/>
  <c r="U95" i="7" s="1"/>
  <c r="Q97" i="7"/>
  <c r="T97" i="7" s="1"/>
  <c r="Q99" i="7"/>
  <c r="T99" i="7" s="1"/>
  <c r="S100" i="7"/>
  <c r="V100" i="7" s="1"/>
  <c r="R102" i="7"/>
  <c r="U102" i="7" s="1"/>
  <c r="R104" i="7"/>
  <c r="U104" i="7" s="1"/>
  <c r="Q106" i="7"/>
  <c r="T106" i="7" s="1"/>
  <c r="S107" i="7"/>
  <c r="V107" i="7" s="1"/>
  <c r="S109" i="7"/>
  <c r="V109" i="7" s="1"/>
  <c r="R111" i="7"/>
  <c r="U111" i="7" s="1"/>
  <c r="Q113" i="7"/>
  <c r="T113" i="7" s="1"/>
  <c r="R114" i="7"/>
  <c r="U114" i="7" s="1"/>
  <c r="S115" i="7"/>
  <c r="V115" i="7" s="1"/>
  <c r="Q117" i="7"/>
  <c r="T117" i="7" s="1"/>
  <c r="R118" i="7"/>
  <c r="U118" i="7" s="1"/>
  <c r="S119" i="7"/>
  <c r="V119" i="7" s="1"/>
  <c r="Q121" i="7"/>
  <c r="T121" i="7" s="1"/>
  <c r="R122" i="7"/>
  <c r="U122" i="7" s="1"/>
  <c r="S123" i="7"/>
  <c r="V123" i="7" s="1"/>
  <c r="Q125" i="7"/>
  <c r="T125" i="7" s="1"/>
  <c r="R126" i="7"/>
  <c r="U126" i="7" s="1"/>
  <c r="S127" i="7"/>
  <c r="V127" i="7" s="1"/>
  <c r="Q129" i="7"/>
  <c r="T129" i="7" s="1"/>
  <c r="R130" i="7"/>
  <c r="U130" i="7" s="1"/>
  <c r="S131" i="7"/>
  <c r="V131" i="7" s="1"/>
  <c r="Q133" i="7"/>
  <c r="T133" i="7" s="1"/>
  <c r="R134" i="7"/>
  <c r="U134" i="7" s="1"/>
  <c r="S135" i="7"/>
  <c r="V135" i="7" s="1"/>
  <c r="Q137" i="7"/>
  <c r="T137" i="7" s="1"/>
  <c r="R138" i="7"/>
  <c r="U138" i="7" s="1"/>
  <c r="S139" i="7"/>
  <c r="V139" i="7" s="1"/>
  <c r="Q141" i="7"/>
  <c r="T141" i="7" s="1"/>
  <c r="R142" i="7"/>
  <c r="U142" i="7" s="1"/>
  <c r="S143" i="7"/>
  <c r="V143" i="7" s="1"/>
  <c r="Q145" i="7"/>
  <c r="T145" i="7" s="1"/>
  <c r="R146" i="7"/>
  <c r="U146" i="7" s="1"/>
  <c r="S147" i="7"/>
  <c r="V147" i="7" s="1"/>
  <c r="Q149" i="7"/>
  <c r="T149" i="7" s="1"/>
  <c r="R150" i="7"/>
  <c r="U150" i="7" s="1"/>
  <c r="S151" i="7"/>
  <c r="V151" i="7" s="1"/>
  <c r="Q153" i="7"/>
  <c r="T153" i="7" s="1"/>
  <c r="R154" i="7"/>
  <c r="U154" i="7" s="1"/>
  <c r="S155" i="7"/>
  <c r="V155" i="7" s="1"/>
  <c r="Q157" i="7"/>
  <c r="T157" i="7" s="1"/>
  <c r="R158" i="7"/>
  <c r="U158" i="7" s="1"/>
  <c r="S159" i="7"/>
  <c r="V159" i="7" s="1"/>
  <c r="Q161" i="7"/>
  <c r="T161" i="7" s="1"/>
  <c r="R162" i="7"/>
  <c r="U162" i="7" s="1"/>
  <c r="S163" i="7"/>
  <c r="V163" i="7" s="1"/>
  <c r="Q165" i="7"/>
  <c r="T165" i="7" s="1"/>
  <c r="R166" i="7"/>
  <c r="U166" i="7" s="1"/>
  <c r="S167" i="7"/>
  <c r="V167" i="7" s="1"/>
  <c r="Q169" i="7"/>
  <c r="T169" i="7" s="1"/>
  <c r="R170" i="7"/>
  <c r="U170" i="7" s="1"/>
  <c r="S171" i="7"/>
  <c r="V171" i="7" s="1"/>
  <c r="Q7" i="7"/>
  <c r="T7" i="7" s="1"/>
  <c r="R12" i="7"/>
  <c r="U12" i="7" s="1"/>
  <c r="S17" i="7"/>
  <c r="V17" i="7" s="1"/>
  <c r="Q23" i="7"/>
  <c r="T23" i="7" s="1"/>
  <c r="R28" i="7"/>
  <c r="U28" i="7" s="1"/>
  <c r="S33" i="7"/>
  <c r="V33" i="7" s="1"/>
  <c r="Q39" i="7"/>
  <c r="T39" i="7" s="1"/>
  <c r="R44" i="7"/>
  <c r="U44" i="7" s="1"/>
  <c r="S49" i="7"/>
  <c r="V49" i="7" s="1"/>
  <c r="Q55" i="7"/>
  <c r="T55" i="7" s="1"/>
  <c r="R60" i="7"/>
  <c r="U60" i="7" s="1"/>
  <c r="S65" i="7"/>
  <c r="V65" i="7" s="1"/>
  <c r="Q71" i="7"/>
  <c r="T71" i="7" s="1"/>
  <c r="R76" i="7"/>
  <c r="U76" i="7" s="1"/>
  <c r="S81" i="7"/>
  <c r="V81" i="7" s="1"/>
  <c r="Q87" i="7"/>
  <c r="T87" i="7" s="1"/>
  <c r="R92" i="7"/>
  <c r="U92" i="7" s="1"/>
  <c r="Q94" i="7"/>
  <c r="T94" i="7" s="1"/>
  <c r="S95" i="7"/>
  <c r="V95" i="7" s="1"/>
  <c r="S97" i="7"/>
  <c r="V97" i="7" s="1"/>
  <c r="R99" i="7"/>
  <c r="U99" i="7" s="1"/>
  <c r="Q101" i="7"/>
  <c r="T101" i="7" s="1"/>
  <c r="Q103" i="7"/>
  <c r="T103" i="7" s="1"/>
  <c r="S104" i="7"/>
  <c r="V104" i="7" s="1"/>
  <c r="R106" i="7"/>
  <c r="U106" i="7" s="1"/>
  <c r="R108" i="7"/>
  <c r="U108" i="7" s="1"/>
  <c r="Q110" i="7"/>
  <c r="T110" i="7" s="1"/>
  <c r="S111" i="7"/>
  <c r="V111" i="7" s="1"/>
  <c r="R113" i="7"/>
  <c r="U113" i="7" s="1"/>
  <c r="S114" i="7"/>
  <c r="V114" i="7" s="1"/>
  <c r="Q116" i="7"/>
  <c r="T116" i="7" s="1"/>
  <c r="R117" i="7"/>
  <c r="U117" i="7" s="1"/>
  <c r="S118" i="7"/>
  <c r="V118" i="7" s="1"/>
  <c r="Q120" i="7"/>
  <c r="T120" i="7" s="1"/>
  <c r="R121" i="7"/>
  <c r="U121" i="7" s="1"/>
  <c r="S122" i="7"/>
  <c r="V122" i="7" s="1"/>
  <c r="Q124" i="7"/>
  <c r="T124" i="7" s="1"/>
  <c r="R125" i="7"/>
  <c r="U125" i="7" s="1"/>
  <c r="S126" i="7"/>
  <c r="V126" i="7" s="1"/>
  <c r="Q128" i="7"/>
  <c r="T128" i="7" s="1"/>
  <c r="R129" i="7"/>
  <c r="U129" i="7" s="1"/>
  <c r="S130" i="7"/>
  <c r="V130" i="7" s="1"/>
  <c r="Q132" i="7"/>
  <c r="T132" i="7" s="1"/>
  <c r="R133" i="7"/>
  <c r="U133" i="7" s="1"/>
  <c r="S134" i="7"/>
  <c r="V134" i="7" s="1"/>
  <c r="Q136" i="7"/>
  <c r="T136" i="7" s="1"/>
  <c r="R137" i="7"/>
  <c r="U137" i="7" s="1"/>
  <c r="S138" i="7"/>
  <c r="V138" i="7" s="1"/>
  <c r="Q140" i="7"/>
  <c r="T140" i="7" s="1"/>
  <c r="R141" i="7"/>
  <c r="U141" i="7" s="1"/>
  <c r="S142" i="7"/>
  <c r="V142" i="7" s="1"/>
  <c r="Q144" i="7"/>
  <c r="T144" i="7" s="1"/>
  <c r="R145" i="7"/>
  <c r="U145" i="7" s="1"/>
  <c r="S146" i="7"/>
  <c r="V146" i="7" s="1"/>
  <c r="Q148" i="7"/>
  <c r="T148" i="7" s="1"/>
  <c r="R149" i="7"/>
  <c r="U149" i="7" s="1"/>
  <c r="S150" i="7"/>
  <c r="V150" i="7" s="1"/>
  <c r="Q152" i="7"/>
  <c r="T152" i="7" s="1"/>
  <c r="R153" i="7"/>
  <c r="U153" i="7" s="1"/>
  <c r="S154" i="7"/>
  <c r="V154" i="7" s="1"/>
  <c r="Q156" i="7"/>
  <c r="T156" i="7" s="1"/>
  <c r="R157" i="7"/>
  <c r="U157" i="7" s="1"/>
  <c r="S158" i="7"/>
  <c r="V158" i="7" s="1"/>
  <c r="Q160" i="7"/>
  <c r="T160" i="7" s="1"/>
  <c r="R161" i="7"/>
  <c r="U161" i="7" s="1"/>
  <c r="S162" i="7"/>
  <c r="V162" i="7" s="1"/>
  <c r="Q164" i="7"/>
  <c r="T164" i="7" s="1"/>
  <c r="R165" i="7"/>
  <c r="U165" i="7" s="1"/>
  <c r="S166" i="7"/>
  <c r="V166" i="7" s="1"/>
  <c r="Q168" i="7"/>
  <c r="T168" i="7" s="1"/>
  <c r="R169" i="7"/>
  <c r="U169" i="7" s="1"/>
  <c r="S170" i="7"/>
  <c r="V170" i="7" s="1"/>
  <c r="Q172" i="7"/>
  <c r="T172" i="7" s="1"/>
  <c r="R173" i="7"/>
  <c r="U173" i="7" s="1"/>
  <c r="S174" i="7"/>
  <c r="V174" i="7" s="1"/>
  <c r="Q176" i="7"/>
  <c r="T176" i="7" s="1"/>
  <c r="R177" i="7"/>
  <c r="U177" i="7" s="1"/>
  <c r="S178" i="7"/>
  <c r="V178" i="7" s="1"/>
  <c r="Q180" i="7"/>
  <c r="T180" i="7" s="1"/>
  <c r="R181" i="7"/>
  <c r="U181" i="7" s="1"/>
  <c r="S182" i="7"/>
  <c r="V182" i="7" s="1"/>
  <c r="Q184" i="7"/>
  <c r="T184" i="7" s="1"/>
  <c r="R185" i="7"/>
  <c r="U185" i="7" s="1"/>
  <c r="S186" i="7"/>
  <c r="V186" i="7" s="1"/>
  <c r="S13" i="7"/>
  <c r="V13" i="7" s="1"/>
  <c r="R24" i="7"/>
  <c r="U24" i="7" s="1"/>
  <c r="Q35" i="7"/>
  <c r="T35" i="7" s="1"/>
  <c r="S45" i="7"/>
  <c r="V45" i="7" s="1"/>
  <c r="R56" i="7"/>
  <c r="U56" i="7" s="1"/>
  <c r="Q67" i="7"/>
  <c r="T67" i="7" s="1"/>
  <c r="S77" i="7"/>
  <c r="V77" i="7" s="1"/>
  <c r="R88" i="7"/>
  <c r="U88" i="7" s="1"/>
  <c r="R94" i="7"/>
  <c r="U94" i="7" s="1"/>
  <c r="Q98" i="7"/>
  <c r="T98" i="7" s="1"/>
  <c r="S101" i="7"/>
  <c r="V101" i="7" s="1"/>
  <c r="Q105" i="7"/>
  <c r="T105" i="7" s="1"/>
  <c r="S108" i="7"/>
  <c r="V108" i="7" s="1"/>
  <c r="R112" i="7"/>
  <c r="U112" i="7" s="1"/>
  <c r="Q115" i="7"/>
  <c r="T115" i="7" s="1"/>
  <c r="S117" i="7"/>
  <c r="V117" i="7" s="1"/>
  <c r="R120" i="7"/>
  <c r="U120" i="7" s="1"/>
  <c r="Q123" i="7"/>
  <c r="T123" i="7" s="1"/>
  <c r="S125" i="7"/>
  <c r="V125" i="7" s="1"/>
  <c r="R128" i="7"/>
  <c r="U128" i="7" s="1"/>
  <c r="Q131" i="7"/>
  <c r="T131" i="7" s="1"/>
  <c r="S133" i="7"/>
  <c r="V133" i="7" s="1"/>
  <c r="R136" i="7"/>
  <c r="U136" i="7" s="1"/>
  <c r="Q139" i="7"/>
  <c r="T139" i="7" s="1"/>
  <c r="S141" i="7"/>
  <c r="V141" i="7" s="1"/>
  <c r="R144" i="7"/>
  <c r="U144" i="7" s="1"/>
  <c r="Q147" i="7"/>
  <c r="T147" i="7" s="1"/>
  <c r="S149" i="7"/>
  <c r="V149" i="7" s="1"/>
  <c r="R152" i="7"/>
  <c r="U152" i="7" s="1"/>
  <c r="Q155" i="7"/>
  <c r="T155" i="7" s="1"/>
  <c r="S157" i="7"/>
  <c r="V157" i="7" s="1"/>
  <c r="R160" i="7"/>
  <c r="U160" i="7" s="1"/>
  <c r="Q163" i="7"/>
  <c r="T163" i="7" s="1"/>
  <c r="S165" i="7"/>
  <c r="V165" i="7" s="1"/>
  <c r="R168" i="7"/>
  <c r="U168" i="7" s="1"/>
  <c r="Q171" i="7"/>
  <c r="T171" i="7" s="1"/>
  <c r="Q173" i="7"/>
  <c r="T173" i="7" s="1"/>
  <c r="Q175" i="7"/>
  <c r="T175" i="7" s="1"/>
  <c r="S176" i="7"/>
  <c r="V176" i="7" s="1"/>
  <c r="R178" i="7"/>
  <c r="U178" i="7" s="1"/>
  <c r="R180" i="7"/>
  <c r="U180" i="7" s="1"/>
  <c r="Q182" i="7"/>
  <c r="T182" i="7" s="1"/>
  <c r="S183" i="7"/>
  <c r="V183" i="7" s="1"/>
  <c r="S185" i="7"/>
  <c r="V185" i="7" s="1"/>
  <c r="R187" i="7"/>
  <c r="U187" i="7" s="1"/>
  <c r="S188" i="7"/>
  <c r="V188" i="7" s="1"/>
  <c r="Q190" i="7"/>
  <c r="T190" i="7" s="1"/>
  <c r="R191" i="7"/>
  <c r="U191" i="7" s="1"/>
  <c r="S192" i="7"/>
  <c r="V192" i="7" s="1"/>
  <c r="Q4" i="7"/>
  <c r="T4" i="7" s="1"/>
  <c r="Q19" i="7"/>
  <c r="T19" i="7" s="1"/>
  <c r="S153" i="7"/>
  <c r="V153" i="7" s="1"/>
  <c r="R164" i="7"/>
  <c r="U164" i="7" s="1"/>
  <c r="S169" i="7"/>
  <c r="V169" i="7" s="1"/>
  <c r="Q174" i="7"/>
  <c r="T174" i="7" s="1"/>
  <c r="S175" i="7"/>
  <c r="V175" i="7" s="1"/>
  <c r="R179" i="7"/>
  <c r="U179" i="7" s="1"/>
  <c r="Q183" i="7"/>
  <c r="T183" i="7" s="1"/>
  <c r="R186" i="7"/>
  <c r="U186" i="7" s="1"/>
  <c r="R189" i="7"/>
  <c r="U189" i="7" s="1"/>
  <c r="Q192" i="7"/>
  <c r="T192" i="7" s="1"/>
  <c r="S4" i="7"/>
  <c r="V4" i="7" s="1"/>
  <c r="S181" i="7"/>
  <c r="V181" i="7" s="1"/>
  <c r="R4" i="7"/>
  <c r="U4" i="7" s="1"/>
  <c r="Q15" i="7"/>
  <c r="T15" i="7" s="1"/>
  <c r="S25" i="7"/>
  <c r="V25" i="7" s="1"/>
  <c r="R36" i="7"/>
  <c r="U36" i="7" s="1"/>
  <c r="Q47" i="7"/>
  <c r="T47" i="7" s="1"/>
  <c r="S57" i="7"/>
  <c r="V57" i="7" s="1"/>
  <c r="R68" i="7"/>
  <c r="U68" i="7" s="1"/>
  <c r="Q79" i="7"/>
  <c r="T79" i="7" s="1"/>
  <c r="S89" i="7"/>
  <c r="V89" i="7" s="1"/>
  <c r="Q95" i="7"/>
  <c r="T95" i="7" s="1"/>
  <c r="R98" i="7"/>
  <c r="U98" i="7" s="1"/>
  <c r="Q102" i="7"/>
  <c r="T102" i="7" s="1"/>
  <c r="S105" i="7"/>
  <c r="V105" i="7" s="1"/>
  <c r="Q109" i="7"/>
  <c r="T109" i="7" s="1"/>
  <c r="S112" i="7"/>
  <c r="V112" i="7" s="1"/>
  <c r="R115" i="7"/>
  <c r="U115" i="7" s="1"/>
  <c r="Q118" i="7"/>
  <c r="T118" i="7" s="1"/>
  <c r="S120" i="7"/>
  <c r="V120" i="7" s="1"/>
  <c r="R123" i="7"/>
  <c r="U123" i="7" s="1"/>
  <c r="Q126" i="7"/>
  <c r="T126" i="7" s="1"/>
  <c r="S128" i="7"/>
  <c r="V128" i="7" s="1"/>
  <c r="R131" i="7"/>
  <c r="U131" i="7" s="1"/>
  <c r="Q134" i="7"/>
  <c r="T134" i="7" s="1"/>
  <c r="S136" i="7"/>
  <c r="V136" i="7" s="1"/>
  <c r="R139" i="7"/>
  <c r="U139" i="7" s="1"/>
  <c r="Q142" i="7"/>
  <c r="T142" i="7" s="1"/>
  <c r="S144" i="7"/>
  <c r="V144" i="7" s="1"/>
  <c r="R147" i="7"/>
  <c r="U147" i="7" s="1"/>
  <c r="Q150" i="7"/>
  <c r="T150" i="7" s="1"/>
  <c r="S152" i="7"/>
  <c r="V152" i="7" s="1"/>
  <c r="R155" i="7"/>
  <c r="U155" i="7" s="1"/>
  <c r="Q158" i="7"/>
  <c r="T158" i="7" s="1"/>
  <c r="S160" i="7"/>
  <c r="V160" i="7" s="1"/>
  <c r="R163" i="7"/>
  <c r="U163" i="7" s="1"/>
  <c r="Q166" i="7"/>
  <c r="T166" i="7" s="1"/>
  <c r="S168" i="7"/>
  <c r="V168" i="7" s="1"/>
  <c r="R171" i="7"/>
  <c r="U171" i="7" s="1"/>
  <c r="S173" i="7"/>
  <c r="V173" i="7" s="1"/>
  <c r="R175" i="7"/>
  <c r="U175" i="7" s="1"/>
  <c r="Q177" i="7"/>
  <c r="T177" i="7" s="1"/>
  <c r="Q179" i="7"/>
  <c r="T179" i="7" s="1"/>
  <c r="S180" i="7"/>
  <c r="V180" i="7" s="1"/>
  <c r="R182" i="7"/>
  <c r="U182" i="7" s="1"/>
  <c r="R184" i="7"/>
  <c r="U184" i="7" s="1"/>
  <c r="Q186" i="7"/>
  <c r="T186" i="7" s="1"/>
  <c r="S187" i="7"/>
  <c r="V187" i="7" s="1"/>
  <c r="Q189" i="7"/>
  <c r="T189" i="7" s="1"/>
  <c r="R190" i="7"/>
  <c r="U190" i="7" s="1"/>
  <c r="S191" i="7"/>
  <c r="V191" i="7" s="1"/>
  <c r="Q193" i="7"/>
  <c r="T193" i="7" s="1"/>
  <c r="R8" i="7"/>
  <c r="U8" i="7" s="1"/>
  <c r="S29" i="7"/>
  <c r="V29" i="7" s="1"/>
  <c r="R40" i="7"/>
  <c r="U40" i="7" s="1"/>
  <c r="Q51" i="7"/>
  <c r="T51" i="7" s="1"/>
  <c r="S61" i="7"/>
  <c r="V61" i="7" s="1"/>
  <c r="R72" i="7"/>
  <c r="U72" i="7" s="1"/>
  <c r="Q83" i="7"/>
  <c r="T83" i="7" s="1"/>
  <c r="S92" i="7"/>
  <c r="V92" i="7" s="1"/>
  <c r="R96" i="7"/>
  <c r="U96" i="7" s="1"/>
  <c r="S99" i="7"/>
  <c r="V99" i="7" s="1"/>
  <c r="R103" i="7"/>
  <c r="U103" i="7" s="1"/>
  <c r="Q107" i="7"/>
  <c r="T107" i="7" s="1"/>
  <c r="R110" i="7"/>
  <c r="U110" i="7" s="1"/>
  <c r="S113" i="7"/>
  <c r="V113" i="7" s="1"/>
  <c r="R116" i="7"/>
  <c r="U116" i="7" s="1"/>
  <c r="Q119" i="7"/>
  <c r="T119" i="7" s="1"/>
  <c r="S121" i="7"/>
  <c r="V121" i="7" s="1"/>
  <c r="R124" i="7"/>
  <c r="U124" i="7" s="1"/>
  <c r="Q127" i="7"/>
  <c r="T127" i="7" s="1"/>
  <c r="S129" i="7"/>
  <c r="V129" i="7" s="1"/>
  <c r="R132" i="7"/>
  <c r="U132" i="7" s="1"/>
  <c r="Q135" i="7"/>
  <c r="T135" i="7" s="1"/>
  <c r="S137" i="7"/>
  <c r="V137" i="7" s="1"/>
  <c r="R140" i="7"/>
  <c r="U140" i="7" s="1"/>
  <c r="Q143" i="7"/>
  <c r="T143" i="7" s="1"/>
  <c r="S145" i="7"/>
  <c r="V145" i="7" s="1"/>
  <c r="R148" i="7"/>
  <c r="U148" i="7" s="1"/>
  <c r="Q151" i="7"/>
  <c r="T151" i="7" s="1"/>
  <c r="R156" i="7"/>
  <c r="U156" i="7" s="1"/>
  <c r="Q159" i="7"/>
  <c r="T159" i="7" s="1"/>
  <c r="S161" i="7"/>
  <c r="V161" i="7" s="1"/>
  <c r="Q167" i="7"/>
  <c r="T167" i="7" s="1"/>
  <c r="R172" i="7"/>
  <c r="U172" i="7" s="1"/>
  <c r="S177" i="7"/>
  <c r="V177" i="7" s="1"/>
  <c r="Q181" i="7"/>
  <c r="T181" i="7" s="1"/>
  <c r="S184" i="7"/>
  <c r="V184" i="7" s="1"/>
  <c r="Q188" i="7"/>
  <c r="T188" i="7" s="1"/>
  <c r="S190" i="7"/>
  <c r="V190" i="7" s="1"/>
  <c r="R193" i="7"/>
  <c r="U193" i="7" s="1"/>
  <c r="S9" i="7"/>
  <c r="V9" i="7" s="1"/>
  <c r="R20" i="7"/>
  <c r="U20" i="7" s="1"/>
  <c r="Q31" i="7"/>
  <c r="T31" i="7" s="1"/>
  <c r="S41" i="7"/>
  <c r="V41" i="7" s="1"/>
  <c r="R52" i="7"/>
  <c r="U52" i="7" s="1"/>
  <c r="Q63" i="7"/>
  <c r="T63" i="7" s="1"/>
  <c r="S73" i="7"/>
  <c r="V73" i="7" s="1"/>
  <c r="R84" i="7"/>
  <c r="U84" i="7" s="1"/>
  <c r="Q93" i="7"/>
  <c r="T93" i="7" s="1"/>
  <c r="S96" i="7"/>
  <c r="V96" i="7" s="1"/>
  <c r="R100" i="7"/>
  <c r="U100" i="7" s="1"/>
  <c r="S103" i="7"/>
  <c r="V103" i="7" s="1"/>
  <c r="R107" i="7"/>
  <c r="U107" i="7" s="1"/>
  <c r="Q111" i="7"/>
  <c r="T111" i="7" s="1"/>
  <c r="Q114" i="7"/>
  <c r="T114" i="7" s="1"/>
  <c r="S116" i="7"/>
  <c r="V116" i="7" s="1"/>
  <c r="R119" i="7"/>
  <c r="U119" i="7" s="1"/>
  <c r="Q122" i="7"/>
  <c r="T122" i="7" s="1"/>
  <c r="S124" i="7"/>
  <c r="V124" i="7" s="1"/>
  <c r="R127" i="7"/>
  <c r="U127" i="7" s="1"/>
  <c r="Q130" i="7"/>
  <c r="T130" i="7" s="1"/>
  <c r="S132" i="7"/>
  <c r="V132" i="7" s="1"/>
  <c r="R135" i="7"/>
  <c r="U135" i="7" s="1"/>
  <c r="Q138" i="7"/>
  <c r="T138" i="7" s="1"/>
  <c r="S140" i="7"/>
  <c r="V140" i="7" s="1"/>
  <c r="R143" i="7"/>
  <c r="U143" i="7" s="1"/>
  <c r="Q146" i="7"/>
  <c r="T146" i="7" s="1"/>
  <c r="S148" i="7"/>
  <c r="V148" i="7" s="1"/>
  <c r="R151" i="7"/>
  <c r="U151" i="7" s="1"/>
  <c r="Q154" i="7"/>
  <c r="T154" i="7" s="1"/>
  <c r="S156" i="7"/>
  <c r="V156" i="7" s="1"/>
  <c r="R159" i="7"/>
  <c r="U159" i="7" s="1"/>
  <c r="Q162" i="7"/>
  <c r="T162" i="7" s="1"/>
  <c r="S164" i="7"/>
  <c r="V164" i="7" s="1"/>
  <c r="R167" i="7"/>
  <c r="U167" i="7" s="1"/>
  <c r="Q170" i="7"/>
  <c r="T170" i="7" s="1"/>
  <c r="S172" i="7"/>
  <c r="V172" i="7" s="1"/>
  <c r="R174" i="7"/>
  <c r="U174" i="7" s="1"/>
  <c r="R176" i="7"/>
  <c r="U176" i="7" s="1"/>
  <c r="Q178" i="7"/>
  <c r="T178" i="7" s="1"/>
  <c r="S179" i="7"/>
  <c r="V179" i="7" s="1"/>
  <c r="R183" i="7"/>
  <c r="U183" i="7" s="1"/>
  <c r="Q185" i="7"/>
  <c r="T185" i="7" s="1"/>
  <c r="Q187" i="7"/>
  <c r="T187" i="7" s="1"/>
  <c r="R188" i="7"/>
  <c r="U188" i="7" s="1"/>
  <c r="S189" i="7"/>
  <c r="V189" i="7" s="1"/>
  <c r="Q191" i="7"/>
  <c r="T191" i="7" s="1"/>
  <c r="R192" i="7"/>
  <c r="U192" i="7" s="1"/>
  <c r="S193" i="7"/>
  <c r="V193" i="7" s="1"/>
  <c r="H1" i="5" l="1"/>
  <c r="I1" i="5" s="1"/>
  <c r="J1" i="5" s="1"/>
  <c r="K1" i="5" s="1"/>
  <c r="G92" i="1" l="1"/>
  <c r="H194" i="5"/>
  <c r="I194" i="5"/>
  <c r="J194" i="5"/>
  <c r="H195" i="5"/>
  <c r="I195" i="5"/>
  <c r="J195" i="5"/>
  <c r="Y177" i="5" l="1"/>
  <c r="W177" i="5"/>
  <c r="W5" i="5"/>
  <c r="X5" i="5"/>
  <c r="Y5" i="5"/>
  <c r="W6" i="5"/>
  <c r="X6" i="5"/>
  <c r="Y6" i="5"/>
  <c r="W7" i="5"/>
  <c r="X7" i="5"/>
  <c r="Y7" i="5"/>
  <c r="W8" i="5"/>
  <c r="X8" i="5"/>
  <c r="Y8" i="5"/>
  <c r="W9" i="5"/>
  <c r="X9" i="5"/>
  <c r="Y9" i="5"/>
  <c r="W10" i="5"/>
  <c r="X10" i="5"/>
  <c r="Y10" i="5"/>
  <c r="W11" i="5"/>
  <c r="X11" i="5"/>
  <c r="Y11" i="5"/>
  <c r="W12" i="5"/>
  <c r="X12" i="5"/>
  <c r="Y12" i="5"/>
  <c r="W13" i="5"/>
  <c r="X13" i="5"/>
  <c r="Y13" i="5"/>
  <c r="W14" i="5"/>
  <c r="X14" i="5"/>
  <c r="Y14" i="5"/>
  <c r="W15" i="5"/>
  <c r="X15" i="5"/>
  <c r="Y15" i="5"/>
  <c r="W16" i="5"/>
  <c r="X16" i="5"/>
  <c r="Y16" i="5"/>
  <c r="W17" i="5"/>
  <c r="X17" i="5"/>
  <c r="Y17" i="5"/>
  <c r="W18" i="5"/>
  <c r="X18" i="5"/>
  <c r="Y18" i="5"/>
  <c r="W19" i="5"/>
  <c r="X19" i="5"/>
  <c r="Y19" i="5"/>
  <c r="W20" i="5"/>
  <c r="X20" i="5"/>
  <c r="Y20" i="5"/>
  <c r="W21" i="5"/>
  <c r="X21" i="5"/>
  <c r="Y21" i="5"/>
  <c r="W22" i="5"/>
  <c r="X22" i="5"/>
  <c r="Y22" i="5"/>
  <c r="W23" i="5"/>
  <c r="X23" i="5"/>
  <c r="W24" i="5"/>
  <c r="X24" i="5"/>
  <c r="Y24" i="5"/>
  <c r="W25" i="5"/>
  <c r="X25" i="5"/>
  <c r="Y25" i="5"/>
  <c r="W26" i="5"/>
  <c r="X26" i="5"/>
  <c r="Y26" i="5"/>
  <c r="W27" i="5"/>
  <c r="X27" i="5"/>
  <c r="Y27" i="5"/>
  <c r="W28" i="5"/>
  <c r="X28" i="5"/>
  <c r="Y28" i="5"/>
  <c r="W29" i="5"/>
  <c r="X29" i="5"/>
  <c r="Y29" i="5"/>
  <c r="W30" i="5"/>
  <c r="X30" i="5"/>
  <c r="Y30" i="5"/>
  <c r="W31" i="5"/>
  <c r="X31" i="5"/>
  <c r="Y31" i="5"/>
  <c r="W32" i="5"/>
  <c r="X32" i="5"/>
  <c r="Y32" i="5"/>
  <c r="W33" i="5"/>
  <c r="X33" i="5"/>
  <c r="Y33" i="5"/>
  <c r="W34" i="5"/>
  <c r="X34" i="5"/>
  <c r="Y34" i="5"/>
  <c r="W35" i="5"/>
  <c r="X35" i="5"/>
  <c r="Y35" i="5"/>
  <c r="W36" i="5"/>
  <c r="X36" i="5"/>
  <c r="Y36" i="5"/>
  <c r="W37" i="5"/>
  <c r="X37" i="5"/>
  <c r="Y37" i="5"/>
  <c r="W38" i="5"/>
  <c r="X38" i="5"/>
  <c r="Y38" i="5"/>
  <c r="W39" i="5"/>
  <c r="X39" i="5"/>
  <c r="Y39" i="5"/>
  <c r="W40" i="5"/>
  <c r="X40" i="5"/>
  <c r="Y40" i="5"/>
  <c r="W41" i="5"/>
  <c r="X41" i="5"/>
  <c r="Y41" i="5"/>
  <c r="W42" i="5"/>
  <c r="X42" i="5"/>
  <c r="Y42" i="5"/>
  <c r="W43" i="5"/>
  <c r="X43" i="5"/>
  <c r="Y43" i="5"/>
  <c r="W44" i="5"/>
  <c r="X44" i="5"/>
  <c r="Y44" i="5"/>
  <c r="W45" i="5"/>
  <c r="X45" i="5"/>
  <c r="Y45" i="5"/>
  <c r="W46" i="5"/>
  <c r="X46" i="5"/>
  <c r="Y46" i="5"/>
  <c r="W47" i="5"/>
  <c r="X47" i="5"/>
  <c r="Y47" i="5"/>
  <c r="W48" i="5"/>
  <c r="X48" i="5"/>
  <c r="Y48" i="5"/>
  <c r="W49" i="5"/>
  <c r="X49" i="5"/>
  <c r="Y49" i="5"/>
  <c r="W50" i="5"/>
  <c r="X50" i="5"/>
  <c r="Y50" i="5"/>
  <c r="W51" i="5"/>
  <c r="X51" i="5"/>
  <c r="Y51" i="5"/>
  <c r="W52" i="5"/>
  <c r="X52" i="5"/>
  <c r="Y52" i="5"/>
  <c r="W53" i="5"/>
  <c r="X53" i="5"/>
  <c r="Y53" i="5"/>
  <c r="W54" i="5"/>
  <c r="X54" i="5"/>
  <c r="Y54" i="5"/>
  <c r="W55" i="5"/>
  <c r="X55" i="5"/>
  <c r="Y55" i="5"/>
  <c r="W56" i="5"/>
  <c r="X56" i="5"/>
  <c r="Y56" i="5"/>
  <c r="W57" i="5"/>
  <c r="X57" i="5"/>
  <c r="Y57" i="5"/>
  <c r="W58" i="5"/>
  <c r="X58" i="5"/>
  <c r="Y58" i="5"/>
  <c r="W59" i="5"/>
  <c r="X59" i="5"/>
  <c r="Y59" i="5"/>
  <c r="W60" i="5"/>
  <c r="X60" i="5"/>
  <c r="Y60" i="5"/>
  <c r="W61" i="5"/>
  <c r="X61" i="5"/>
  <c r="Y61" i="5"/>
  <c r="W62" i="5"/>
  <c r="X62" i="5"/>
  <c r="Y62" i="5"/>
  <c r="W63" i="5"/>
  <c r="X63" i="5"/>
  <c r="Y63" i="5"/>
  <c r="W64" i="5"/>
  <c r="X64" i="5"/>
  <c r="Y64" i="5"/>
  <c r="W65" i="5"/>
  <c r="X65" i="5"/>
  <c r="Y65" i="5"/>
  <c r="W66" i="5"/>
  <c r="X66" i="5"/>
  <c r="Y66" i="5"/>
  <c r="W67" i="5"/>
  <c r="X67" i="5"/>
  <c r="Y67" i="5"/>
  <c r="W68" i="5"/>
  <c r="X68" i="5"/>
  <c r="Y68" i="5"/>
  <c r="W69" i="5"/>
  <c r="X69" i="5"/>
  <c r="Y69" i="5"/>
  <c r="W70" i="5"/>
  <c r="X70" i="5"/>
  <c r="Y70" i="5"/>
  <c r="W71" i="5"/>
  <c r="X71" i="5"/>
  <c r="Y71" i="5"/>
  <c r="W72" i="5"/>
  <c r="X72" i="5"/>
  <c r="Y72" i="5"/>
  <c r="W73" i="5"/>
  <c r="X73" i="5"/>
  <c r="Y73" i="5"/>
  <c r="W74" i="5"/>
  <c r="X74" i="5"/>
  <c r="Y74" i="5"/>
  <c r="W75" i="5"/>
  <c r="X75" i="5"/>
  <c r="Y75" i="5"/>
  <c r="W76" i="5"/>
  <c r="X76" i="5"/>
  <c r="Y76" i="5"/>
  <c r="W77" i="5"/>
  <c r="X77" i="5"/>
  <c r="Y77" i="5"/>
  <c r="W78" i="5"/>
  <c r="X78" i="5"/>
  <c r="Y78" i="5"/>
  <c r="W79" i="5"/>
  <c r="X79" i="5"/>
  <c r="Y79" i="5"/>
  <c r="W80" i="5"/>
  <c r="X80" i="5"/>
  <c r="Y80" i="5"/>
  <c r="W81" i="5"/>
  <c r="X81" i="5"/>
  <c r="Y81" i="5"/>
  <c r="W82" i="5"/>
  <c r="X82" i="5"/>
  <c r="Y82" i="5"/>
  <c r="W83" i="5"/>
  <c r="X83" i="5"/>
  <c r="Y83" i="5"/>
  <c r="W84" i="5"/>
  <c r="X84" i="5"/>
  <c r="Y84" i="5"/>
  <c r="W85" i="5"/>
  <c r="X85" i="5"/>
  <c r="Y85" i="5"/>
  <c r="W86" i="5"/>
  <c r="X86" i="5"/>
  <c r="Y86" i="5"/>
  <c r="W87" i="5"/>
  <c r="X87" i="5"/>
  <c r="Y87" i="5"/>
  <c r="W88" i="5"/>
  <c r="X88" i="5"/>
  <c r="Y88" i="5"/>
  <c r="W89" i="5"/>
  <c r="X89" i="5"/>
  <c r="Y89" i="5"/>
  <c r="W90" i="5"/>
  <c r="X90" i="5"/>
  <c r="Y90" i="5"/>
  <c r="W91" i="5"/>
  <c r="X91" i="5"/>
  <c r="Y91" i="5"/>
  <c r="W92" i="5"/>
  <c r="X92" i="5"/>
  <c r="Y92" i="5"/>
  <c r="W93" i="5"/>
  <c r="X93" i="5"/>
  <c r="Y93" i="5"/>
  <c r="W94" i="5"/>
  <c r="X94" i="5"/>
  <c r="Y94" i="5"/>
  <c r="W95" i="5"/>
  <c r="X95" i="5"/>
  <c r="Y95" i="5"/>
  <c r="W96" i="5"/>
  <c r="X96" i="5"/>
  <c r="Y96" i="5"/>
  <c r="W97" i="5"/>
  <c r="X97" i="5"/>
  <c r="Y97" i="5"/>
  <c r="W98" i="5"/>
  <c r="X98" i="5"/>
  <c r="Y98" i="5"/>
  <c r="W99" i="5"/>
  <c r="X99" i="5"/>
  <c r="Y99" i="5"/>
  <c r="W100" i="5"/>
  <c r="X100" i="5"/>
  <c r="Y100" i="5"/>
  <c r="W101" i="5"/>
  <c r="X101" i="5"/>
  <c r="Y101" i="5"/>
  <c r="W102" i="5"/>
  <c r="X102" i="5"/>
  <c r="Y102" i="5"/>
  <c r="W103" i="5"/>
  <c r="X103" i="5"/>
  <c r="Y103" i="5"/>
  <c r="W104" i="5"/>
  <c r="X104" i="5"/>
  <c r="Y104" i="5"/>
  <c r="W105" i="5"/>
  <c r="X105" i="5"/>
  <c r="Y105" i="5"/>
  <c r="W106" i="5"/>
  <c r="X106" i="5"/>
  <c r="Y106" i="5"/>
  <c r="W107" i="5"/>
  <c r="X107" i="5"/>
  <c r="Y107" i="5"/>
  <c r="W108" i="5"/>
  <c r="X108" i="5"/>
  <c r="Y108" i="5"/>
  <c r="W109" i="5"/>
  <c r="X109" i="5"/>
  <c r="Y109" i="5"/>
  <c r="W110" i="5"/>
  <c r="X110" i="5"/>
  <c r="Y110" i="5"/>
  <c r="W111" i="5"/>
  <c r="X111" i="5"/>
  <c r="Y111" i="5"/>
  <c r="W112" i="5"/>
  <c r="X112" i="5"/>
  <c r="Y112" i="5"/>
  <c r="W113" i="5"/>
  <c r="X113" i="5"/>
  <c r="Y113" i="5"/>
  <c r="W114" i="5"/>
  <c r="X114" i="5"/>
  <c r="Y114" i="5"/>
  <c r="W115" i="5"/>
  <c r="X115" i="5"/>
  <c r="Y115" i="5"/>
  <c r="X116" i="5"/>
  <c r="Y116" i="5"/>
  <c r="W117" i="5"/>
  <c r="X117" i="5"/>
  <c r="Y117" i="5"/>
  <c r="W118" i="5"/>
  <c r="X118" i="5"/>
  <c r="Y118" i="5"/>
  <c r="W119" i="5"/>
  <c r="X119" i="5"/>
  <c r="Y119" i="5"/>
  <c r="W120" i="5"/>
  <c r="X120" i="5"/>
  <c r="Y120" i="5"/>
  <c r="W121" i="5"/>
  <c r="X121" i="5"/>
  <c r="Y121" i="5"/>
  <c r="W122" i="5"/>
  <c r="X122" i="5"/>
  <c r="Y122" i="5"/>
  <c r="W123" i="5"/>
  <c r="X123" i="5"/>
  <c r="Y123" i="5"/>
  <c r="W124" i="5"/>
  <c r="X124" i="5"/>
  <c r="Y124" i="5"/>
  <c r="W125" i="5"/>
  <c r="X125" i="5"/>
  <c r="Y125" i="5"/>
  <c r="W126" i="5"/>
  <c r="X126" i="5"/>
  <c r="Y126" i="5"/>
  <c r="W127" i="5"/>
  <c r="X127" i="5"/>
  <c r="Y127" i="5"/>
  <c r="W128" i="5"/>
  <c r="X128" i="5"/>
  <c r="Y128" i="5"/>
  <c r="W129" i="5"/>
  <c r="X129" i="5"/>
  <c r="Y129" i="5"/>
  <c r="W130" i="5"/>
  <c r="X130" i="5"/>
  <c r="Y130" i="5"/>
  <c r="W131" i="5"/>
  <c r="X131" i="5"/>
  <c r="Y131" i="5"/>
  <c r="W132" i="5"/>
  <c r="X132" i="5"/>
  <c r="Y132" i="5"/>
  <c r="W133" i="5"/>
  <c r="X133" i="5"/>
  <c r="Y133" i="5"/>
  <c r="W134" i="5"/>
  <c r="X134" i="5"/>
  <c r="Y134" i="5"/>
  <c r="W135" i="5"/>
  <c r="X135" i="5"/>
  <c r="Y135" i="5"/>
  <c r="W136" i="5"/>
  <c r="X136" i="5"/>
  <c r="Y136" i="5"/>
  <c r="X137" i="5"/>
  <c r="Y137" i="5"/>
  <c r="W138" i="5"/>
  <c r="X138" i="5"/>
  <c r="Y138" i="5"/>
  <c r="W139" i="5"/>
  <c r="X139" i="5"/>
  <c r="Y139" i="5"/>
  <c r="W140" i="5"/>
  <c r="X140" i="5"/>
  <c r="Y140" i="5"/>
  <c r="W141" i="5"/>
  <c r="X141" i="5"/>
  <c r="Y141" i="5"/>
  <c r="W142" i="5"/>
  <c r="X142" i="5"/>
  <c r="Y142" i="5"/>
  <c r="W143" i="5"/>
  <c r="X143" i="5"/>
  <c r="Y143" i="5"/>
  <c r="W144" i="5"/>
  <c r="X144" i="5"/>
  <c r="Y144" i="5"/>
  <c r="W145" i="5"/>
  <c r="X145" i="5"/>
  <c r="Y145" i="5"/>
  <c r="W146" i="5"/>
  <c r="X146" i="5"/>
  <c r="Y146" i="5"/>
  <c r="W147" i="5"/>
  <c r="X147" i="5"/>
  <c r="Y147" i="5"/>
  <c r="W148" i="5"/>
  <c r="X148" i="5"/>
  <c r="Y148" i="5"/>
  <c r="W149" i="5"/>
  <c r="X149" i="5"/>
  <c r="Y149" i="5"/>
  <c r="W150" i="5"/>
  <c r="X150" i="5"/>
  <c r="Y150" i="5"/>
  <c r="W151" i="5"/>
  <c r="X151" i="5"/>
  <c r="Y151" i="5"/>
  <c r="W152" i="5"/>
  <c r="X152" i="5"/>
  <c r="Y152" i="5"/>
  <c r="W153" i="5"/>
  <c r="X153" i="5"/>
  <c r="Y153" i="5"/>
  <c r="W154" i="5"/>
  <c r="X154" i="5"/>
  <c r="Y154" i="5"/>
  <c r="W155" i="5"/>
  <c r="X155" i="5"/>
  <c r="Y155" i="5"/>
  <c r="W156" i="5"/>
  <c r="X156" i="5"/>
  <c r="Y156" i="5"/>
  <c r="W157" i="5"/>
  <c r="X157" i="5"/>
  <c r="Y157" i="5"/>
  <c r="W158" i="5"/>
  <c r="X158" i="5"/>
  <c r="Y158" i="5"/>
  <c r="W159" i="5"/>
  <c r="X159" i="5"/>
  <c r="Y159" i="5"/>
  <c r="W160" i="5"/>
  <c r="X160" i="5"/>
  <c r="Y160" i="5"/>
  <c r="W161" i="5"/>
  <c r="X161" i="5"/>
  <c r="Y161" i="5"/>
  <c r="W162" i="5"/>
  <c r="X162" i="5"/>
  <c r="Y162" i="5"/>
  <c r="W163" i="5"/>
  <c r="X163" i="5"/>
  <c r="Y163" i="5"/>
  <c r="W164" i="5"/>
  <c r="X164" i="5"/>
  <c r="Y164" i="5"/>
  <c r="W165" i="5"/>
  <c r="X165" i="5"/>
  <c r="Y165" i="5"/>
  <c r="W166" i="5"/>
  <c r="X166" i="5"/>
  <c r="Y166" i="5"/>
  <c r="W167" i="5"/>
  <c r="X167" i="5"/>
  <c r="Y167" i="5"/>
  <c r="W168" i="5"/>
  <c r="X168" i="5"/>
  <c r="Y168" i="5"/>
  <c r="W169" i="5"/>
  <c r="X169" i="5"/>
  <c r="Y169" i="5"/>
  <c r="W170" i="5"/>
  <c r="X170" i="5"/>
  <c r="Y170" i="5"/>
  <c r="W171" i="5"/>
  <c r="X171" i="5"/>
  <c r="Y171" i="5"/>
  <c r="W172" i="5"/>
  <c r="X172" i="5"/>
  <c r="Y172" i="5"/>
  <c r="W173" i="5"/>
  <c r="X173" i="5"/>
  <c r="Y173" i="5"/>
  <c r="W174" i="5"/>
  <c r="X174" i="5"/>
  <c r="Y174" i="5"/>
  <c r="W175" i="5"/>
  <c r="X175" i="5"/>
  <c r="Y175" i="5"/>
  <c r="W176" i="5"/>
  <c r="X176" i="5"/>
  <c r="Y176" i="5"/>
  <c r="X177" i="5"/>
  <c r="W178" i="5"/>
  <c r="X178" i="5"/>
  <c r="Y178" i="5"/>
  <c r="W179" i="5"/>
  <c r="X179" i="5"/>
  <c r="Y179" i="5"/>
  <c r="W180" i="5"/>
  <c r="X180" i="5"/>
  <c r="Y180" i="5"/>
  <c r="W181" i="5"/>
  <c r="X181" i="5"/>
  <c r="Y181" i="5"/>
  <c r="W182" i="5"/>
  <c r="X182" i="5"/>
  <c r="Y182" i="5"/>
  <c r="W183" i="5"/>
  <c r="X183" i="5"/>
  <c r="Y183" i="5"/>
  <c r="W184" i="5"/>
  <c r="X184" i="5"/>
  <c r="Y184" i="5"/>
  <c r="W185" i="5"/>
  <c r="X185" i="5"/>
  <c r="Y185" i="5"/>
  <c r="W186" i="5"/>
  <c r="X186" i="5"/>
  <c r="Y186" i="5"/>
  <c r="W187" i="5"/>
  <c r="X187" i="5"/>
  <c r="Y187" i="5"/>
  <c r="W188" i="5"/>
  <c r="X188" i="5"/>
  <c r="Y188" i="5"/>
  <c r="W189" i="5"/>
  <c r="X189" i="5"/>
  <c r="Y189" i="5"/>
  <c r="W190" i="5"/>
  <c r="X190" i="5"/>
  <c r="Y190" i="5"/>
  <c r="W191" i="5"/>
  <c r="X191" i="5"/>
  <c r="Y191" i="5"/>
  <c r="W192" i="5"/>
  <c r="X192" i="5"/>
  <c r="Y192" i="5"/>
  <c r="W193" i="5"/>
  <c r="X193" i="5"/>
  <c r="Y193" i="5"/>
  <c r="Y4" i="5"/>
  <c r="X4" i="5"/>
  <c r="W4" i="5"/>
  <c r="W137" i="5"/>
  <c r="W116" i="5"/>
  <c r="Y23" i="5"/>
  <c r="AA15" i="5" l="1"/>
  <c r="AD15" i="5" s="1"/>
  <c r="Z192" i="5"/>
  <c r="AC192" i="5" s="1"/>
  <c r="AB186" i="5"/>
  <c r="AE186" i="5" s="1"/>
  <c r="Z184" i="5"/>
  <c r="AC184" i="5" s="1"/>
  <c r="AB178" i="5"/>
  <c r="AE178" i="5" s="1"/>
  <c r="AA173" i="5"/>
  <c r="AD173" i="5" s="1"/>
  <c r="Z168" i="5"/>
  <c r="AC168" i="5" s="1"/>
  <c r="AB162" i="5"/>
  <c r="AE162" i="5" s="1"/>
  <c r="AA157" i="5"/>
  <c r="AD157" i="5" s="1"/>
  <c r="Z152" i="5"/>
  <c r="AC152" i="5" s="1"/>
  <c r="AB146" i="5"/>
  <c r="AE146" i="5" s="1"/>
  <c r="AA141" i="5"/>
  <c r="AD141" i="5" s="1"/>
  <c r="Z136" i="5"/>
  <c r="AC136" i="5" s="1"/>
  <c r="AB130" i="5"/>
  <c r="AE130" i="5" s="1"/>
  <c r="AA125" i="5"/>
  <c r="AD125" i="5" s="1"/>
  <c r="Z120" i="5"/>
  <c r="AC120" i="5" s="1"/>
  <c r="AA113" i="5"/>
  <c r="AD113" i="5" s="1"/>
  <c r="AB103" i="5"/>
  <c r="AE103" i="5" s="1"/>
  <c r="Z90" i="5"/>
  <c r="AC90" i="5" s="1"/>
  <c r="AB68" i="5"/>
  <c r="AE68" i="5" s="1"/>
  <c r="AA47" i="5"/>
  <c r="AD47" i="5" s="1"/>
  <c r="Z26" i="5"/>
  <c r="AC26" i="5" s="1"/>
  <c r="Z5" i="5"/>
  <c r="AC5" i="5" s="1"/>
  <c r="AA6" i="5"/>
  <c r="AD6" i="5" s="1"/>
  <c r="AB7" i="5"/>
  <c r="AE7" i="5" s="1"/>
  <c r="Z9" i="5"/>
  <c r="AC9" i="5" s="1"/>
  <c r="AA10" i="5"/>
  <c r="AD10" i="5" s="1"/>
  <c r="AB11" i="5"/>
  <c r="AE11" i="5" s="1"/>
  <c r="Z13" i="5"/>
  <c r="AC13" i="5" s="1"/>
  <c r="AA14" i="5"/>
  <c r="AD14" i="5" s="1"/>
  <c r="AB15" i="5"/>
  <c r="AE15" i="5" s="1"/>
  <c r="Z17" i="5"/>
  <c r="AC17" i="5" s="1"/>
  <c r="AA18" i="5"/>
  <c r="AD18" i="5" s="1"/>
  <c r="AB19" i="5"/>
  <c r="AE19" i="5" s="1"/>
  <c r="Z21" i="5"/>
  <c r="AC21" i="5" s="1"/>
  <c r="AA22" i="5"/>
  <c r="AD22" i="5" s="1"/>
  <c r="AB23" i="5"/>
  <c r="AE23" i="5" s="1"/>
  <c r="Z25" i="5"/>
  <c r="AC25" i="5" s="1"/>
  <c r="AA26" i="5"/>
  <c r="AD26" i="5" s="1"/>
  <c r="AB27" i="5"/>
  <c r="AE27" i="5" s="1"/>
  <c r="Z29" i="5"/>
  <c r="AC29" i="5" s="1"/>
  <c r="AA30" i="5"/>
  <c r="AD30" i="5" s="1"/>
  <c r="AB31" i="5"/>
  <c r="AE31" i="5" s="1"/>
  <c r="Z33" i="5"/>
  <c r="AC33" i="5" s="1"/>
  <c r="AA34" i="5"/>
  <c r="AD34" i="5" s="1"/>
  <c r="AB35" i="5"/>
  <c r="AE35" i="5" s="1"/>
  <c r="Z37" i="5"/>
  <c r="AC37" i="5" s="1"/>
  <c r="AA38" i="5"/>
  <c r="AD38" i="5" s="1"/>
  <c r="AB39" i="5"/>
  <c r="AE39" i="5" s="1"/>
  <c r="Z41" i="5"/>
  <c r="AC41" i="5" s="1"/>
  <c r="AA42" i="5"/>
  <c r="AD42" i="5" s="1"/>
  <c r="AB43" i="5"/>
  <c r="AE43" i="5" s="1"/>
  <c r="Z45" i="5"/>
  <c r="AC45" i="5" s="1"/>
  <c r="AA46" i="5"/>
  <c r="AD46" i="5" s="1"/>
  <c r="AB47" i="5"/>
  <c r="AE47" i="5" s="1"/>
  <c r="Z49" i="5"/>
  <c r="AC49" i="5" s="1"/>
  <c r="AA50" i="5"/>
  <c r="AD50" i="5" s="1"/>
  <c r="AB51" i="5"/>
  <c r="AE51" i="5" s="1"/>
  <c r="Z53" i="5"/>
  <c r="AC53" i="5" s="1"/>
  <c r="AA54" i="5"/>
  <c r="AD54" i="5" s="1"/>
  <c r="AB55" i="5"/>
  <c r="AE55" i="5" s="1"/>
  <c r="Z57" i="5"/>
  <c r="AC57" i="5" s="1"/>
  <c r="AA58" i="5"/>
  <c r="AD58" i="5" s="1"/>
  <c r="AB59" i="5"/>
  <c r="AE59" i="5" s="1"/>
  <c r="Z61" i="5"/>
  <c r="AC61" i="5" s="1"/>
  <c r="AA62" i="5"/>
  <c r="AD62" i="5" s="1"/>
  <c r="AB63" i="5"/>
  <c r="AE63" i="5" s="1"/>
  <c r="Z65" i="5"/>
  <c r="AC65" i="5" s="1"/>
  <c r="AA66" i="5"/>
  <c r="AD66" i="5" s="1"/>
  <c r="AB67" i="5"/>
  <c r="AE67" i="5" s="1"/>
  <c r="Z69" i="5"/>
  <c r="AC69" i="5" s="1"/>
  <c r="AA70" i="5"/>
  <c r="AD70" i="5" s="1"/>
  <c r="AB71" i="5"/>
  <c r="AE71" i="5" s="1"/>
  <c r="Z73" i="5"/>
  <c r="AC73" i="5" s="1"/>
  <c r="AA74" i="5"/>
  <c r="AD74" i="5" s="1"/>
  <c r="AB75" i="5"/>
  <c r="AE75" i="5" s="1"/>
  <c r="Z77" i="5"/>
  <c r="AC77" i="5" s="1"/>
  <c r="AA78" i="5"/>
  <c r="AD78" i="5" s="1"/>
  <c r="AB79" i="5"/>
  <c r="AE79" i="5" s="1"/>
  <c r="Z81" i="5"/>
  <c r="AC81" i="5" s="1"/>
  <c r="AA82" i="5"/>
  <c r="AD82" i="5" s="1"/>
  <c r="AB83" i="5"/>
  <c r="AE83" i="5" s="1"/>
  <c r="Z85" i="5"/>
  <c r="AC85" i="5" s="1"/>
  <c r="AA86" i="5"/>
  <c r="AD86" i="5" s="1"/>
  <c r="AB87" i="5"/>
  <c r="AE87" i="5" s="1"/>
  <c r="Z89" i="5"/>
  <c r="AC89" i="5" s="1"/>
  <c r="AA90" i="5"/>
  <c r="AD90" i="5" s="1"/>
  <c r="AB91" i="5"/>
  <c r="AE91" i="5" s="1"/>
  <c r="Z93" i="5"/>
  <c r="AC93" i="5" s="1"/>
  <c r="AA94" i="5"/>
  <c r="AD94" i="5" s="1"/>
  <c r="AB95" i="5"/>
  <c r="AE95" i="5" s="1"/>
  <c r="AA5" i="5"/>
  <c r="AD5" i="5" s="1"/>
  <c r="AB6" i="5"/>
  <c r="AE6" i="5" s="1"/>
  <c r="Z8" i="5"/>
  <c r="AC8" i="5" s="1"/>
  <c r="AA9" i="5"/>
  <c r="AD9" i="5" s="1"/>
  <c r="AB10" i="5"/>
  <c r="AE10" i="5" s="1"/>
  <c r="Z12" i="5"/>
  <c r="AC12" i="5" s="1"/>
  <c r="AA13" i="5"/>
  <c r="AD13" i="5" s="1"/>
  <c r="AB14" i="5"/>
  <c r="AE14" i="5" s="1"/>
  <c r="Z16" i="5"/>
  <c r="AC16" i="5" s="1"/>
  <c r="AA17" i="5"/>
  <c r="AD17" i="5" s="1"/>
  <c r="AB18" i="5"/>
  <c r="AE18" i="5" s="1"/>
  <c r="Z20" i="5"/>
  <c r="AC20" i="5" s="1"/>
  <c r="AA21" i="5"/>
  <c r="AD21" i="5" s="1"/>
  <c r="AB22" i="5"/>
  <c r="AE22" i="5" s="1"/>
  <c r="Z24" i="5"/>
  <c r="AC24" i="5" s="1"/>
  <c r="AA25" i="5"/>
  <c r="AD25" i="5" s="1"/>
  <c r="AB26" i="5"/>
  <c r="AE26" i="5" s="1"/>
  <c r="Z28" i="5"/>
  <c r="AC28" i="5" s="1"/>
  <c r="AA29" i="5"/>
  <c r="AD29" i="5" s="1"/>
  <c r="AB30" i="5"/>
  <c r="AE30" i="5" s="1"/>
  <c r="Z32" i="5"/>
  <c r="AC32" i="5" s="1"/>
  <c r="AA33" i="5"/>
  <c r="AD33" i="5" s="1"/>
  <c r="AB34" i="5"/>
  <c r="AE34" i="5" s="1"/>
  <c r="Z36" i="5"/>
  <c r="AC36" i="5" s="1"/>
  <c r="AA37" i="5"/>
  <c r="AD37" i="5" s="1"/>
  <c r="AB38" i="5"/>
  <c r="AE38" i="5" s="1"/>
  <c r="Z40" i="5"/>
  <c r="AC40" i="5" s="1"/>
  <c r="AA41" i="5"/>
  <c r="AD41" i="5" s="1"/>
  <c r="AB42" i="5"/>
  <c r="AE42" i="5" s="1"/>
  <c r="Z44" i="5"/>
  <c r="AC44" i="5" s="1"/>
  <c r="AA45" i="5"/>
  <c r="AD45" i="5" s="1"/>
  <c r="AB46" i="5"/>
  <c r="AE46" i="5" s="1"/>
  <c r="Z48" i="5"/>
  <c r="AC48" i="5" s="1"/>
  <c r="AA49" i="5"/>
  <c r="AD49" i="5" s="1"/>
  <c r="AB50" i="5"/>
  <c r="AE50" i="5" s="1"/>
  <c r="Z52" i="5"/>
  <c r="AC52" i="5" s="1"/>
  <c r="AA53" i="5"/>
  <c r="AD53" i="5" s="1"/>
  <c r="AB54" i="5"/>
  <c r="AE54" i="5" s="1"/>
  <c r="Z56" i="5"/>
  <c r="AC56" i="5" s="1"/>
  <c r="AA57" i="5"/>
  <c r="AD57" i="5" s="1"/>
  <c r="AB58" i="5"/>
  <c r="AE58" i="5" s="1"/>
  <c r="Z60" i="5"/>
  <c r="AC60" i="5" s="1"/>
  <c r="AA61" i="5"/>
  <c r="AD61" i="5" s="1"/>
  <c r="AB62" i="5"/>
  <c r="AE62" i="5" s="1"/>
  <c r="Z64" i="5"/>
  <c r="AC64" i="5" s="1"/>
  <c r="AA65" i="5"/>
  <c r="AD65" i="5" s="1"/>
  <c r="AB66" i="5"/>
  <c r="AE66" i="5" s="1"/>
  <c r="Z68" i="5"/>
  <c r="AC68" i="5" s="1"/>
  <c r="AA69" i="5"/>
  <c r="AD69" i="5" s="1"/>
  <c r="AB70" i="5"/>
  <c r="AE70" i="5" s="1"/>
  <c r="Z72" i="5"/>
  <c r="AC72" i="5" s="1"/>
  <c r="AA73" i="5"/>
  <c r="AD73" i="5" s="1"/>
  <c r="AB74" i="5"/>
  <c r="AE74" i="5" s="1"/>
  <c r="Z76" i="5"/>
  <c r="AC76" i="5" s="1"/>
  <c r="AA77" i="5"/>
  <c r="AD77" i="5" s="1"/>
  <c r="AB78" i="5"/>
  <c r="AE78" i="5" s="1"/>
  <c r="Z80" i="5"/>
  <c r="AC80" i="5" s="1"/>
  <c r="AA81" i="5"/>
  <c r="AD81" i="5" s="1"/>
  <c r="AB82" i="5"/>
  <c r="AE82" i="5" s="1"/>
  <c r="Z84" i="5"/>
  <c r="AC84" i="5" s="1"/>
  <c r="AA85" i="5"/>
  <c r="AD85" i="5" s="1"/>
  <c r="AB86" i="5"/>
  <c r="AE86" i="5" s="1"/>
  <c r="Z88" i="5"/>
  <c r="AC88" i="5" s="1"/>
  <c r="AA89" i="5"/>
  <c r="AD89" i="5" s="1"/>
  <c r="AB90" i="5"/>
  <c r="AE90" i="5" s="1"/>
  <c r="Z92" i="5"/>
  <c r="AC92" i="5" s="1"/>
  <c r="AA93" i="5"/>
  <c r="AD93" i="5" s="1"/>
  <c r="AB94" i="5"/>
  <c r="AE94" i="5" s="1"/>
  <c r="Z96" i="5"/>
  <c r="AC96" i="5" s="1"/>
  <c r="AA97" i="5"/>
  <c r="AD97" i="5" s="1"/>
  <c r="AB98" i="5"/>
  <c r="AE98" i="5" s="1"/>
  <c r="Z100" i="5"/>
  <c r="AC100" i="5" s="1"/>
  <c r="AA101" i="5"/>
  <c r="AD101" i="5" s="1"/>
  <c r="AB102" i="5"/>
  <c r="AE102" i="5" s="1"/>
  <c r="Z104" i="5"/>
  <c r="AC104" i="5" s="1"/>
  <c r="AA105" i="5"/>
  <c r="AD105" i="5" s="1"/>
  <c r="AB106" i="5"/>
  <c r="AE106" i="5" s="1"/>
  <c r="Z108" i="5"/>
  <c r="AC108" i="5" s="1"/>
  <c r="AA109" i="5"/>
  <c r="AD109" i="5" s="1"/>
  <c r="AB110" i="5"/>
  <c r="AE110" i="5" s="1"/>
  <c r="AB5" i="5"/>
  <c r="AE5" i="5" s="1"/>
  <c r="Z7" i="5"/>
  <c r="AC7" i="5" s="1"/>
  <c r="AA8" i="5"/>
  <c r="AD8" i="5" s="1"/>
  <c r="AB9" i="5"/>
  <c r="AE9" i="5" s="1"/>
  <c r="Z11" i="5"/>
  <c r="AC11" i="5" s="1"/>
  <c r="AA12" i="5"/>
  <c r="AD12" i="5" s="1"/>
  <c r="AB13" i="5"/>
  <c r="AE13" i="5" s="1"/>
  <c r="Z15" i="5"/>
  <c r="AC15" i="5" s="1"/>
  <c r="AA16" i="5"/>
  <c r="AD16" i="5" s="1"/>
  <c r="AB17" i="5"/>
  <c r="AE17" i="5" s="1"/>
  <c r="Z19" i="5"/>
  <c r="AC19" i="5" s="1"/>
  <c r="AA20" i="5"/>
  <c r="AD20" i="5" s="1"/>
  <c r="AB21" i="5"/>
  <c r="AE21" i="5" s="1"/>
  <c r="Z23" i="5"/>
  <c r="AC23" i="5" s="1"/>
  <c r="AA24" i="5"/>
  <c r="AD24" i="5" s="1"/>
  <c r="AB25" i="5"/>
  <c r="AE25" i="5" s="1"/>
  <c r="Z27" i="5"/>
  <c r="AC27" i="5" s="1"/>
  <c r="AA28" i="5"/>
  <c r="AD28" i="5" s="1"/>
  <c r="AB29" i="5"/>
  <c r="AE29" i="5" s="1"/>
  <c r="Z31" i="5"/>
  <c r="AC31" i="5" s="1"/>
  <c r="AA32" i="5"/>
  <c r="AD32" i="5" s="1"/>
  <c r="AB33" i="5"/>
  <c r="Z35" i="5"/>
  <c r="AC35" i="5" s="1"/>
  <c r="AA36" i="5"/>
  <c r="AD36" i="5" s="1"/>
  <c r="AB37" i="5"/>
  <c r="AE37" i="5" s="1"/>
  <c r="Z39" i="5"/>
  <c r="AC39" i="5" s="1"/>
  <c r="AA40" i="5"/>
  <c r="AD40" i="5" s="1"/>
  <c r="AB41" i="5"/>
  <c r="AE41" i="5" s="1"/>
  <c r="Z43" i="5"/>
  <c r="AC43" i="5" s="1"/>
  <c r="AA44" i="5"/>
  <c r="AD44" i="5" s="1"/>
  <c r="AB45" i="5"/>
  <c r="AE45" i="5" s="1"/>
  <c r="Z47" i="5"/>
  <c r="AC47" i="5" s="1"/>
  <c r="AA48" i="5"/>
  <c r="AD48" i="5" s="1"/>
  <c r="AB49" i="5"/>
  <c r="AE49" i="5" s="1"/>
  <c r="Z51" i="5"/>
  <c r="AC51" i="5" s="1"/>
  <c r="AA52" i="5"/>
  <c r="AD52" i="5" s="1"/>
  <c r="AB53" i="5"/>
  <c r="AE53" i="5" s="1"/>
  <c r="Z55" i="5"/>
  <c r="AC55" i="5" s="1"/>
  <c r="AA56" i="5"/>
  <c r="AD56" i="5" s="1"/>
  <c r="AB57" i="5"/>
  <c r="AE57" i="5" s="1"/>
  <c r="Z59" i="5"/>
  <c r="AC59" i="5" s="1"/>
  <c r="AA60" i="5"/>
  <c r="AD60" i="5" s="1"/>
  <c r="AB61" i="5"/>
  <c r="AE61" i="5" s="1"/>
  <c r="Z63" i="5"/>
  <c r="AC63" i="5" s="1"/>
  <c r="AA64" i="5"/>
  <c r="AD64" i="5" s="1"/>
  <c r="AB65" i="5"/>
  <c r="AE65" i="5" s="1"/>
  <c r="Z67" i="5"/>
  <c r="AC67" i="5" s="1"/>
  <c r="AA68" i="5"/>
  <c r="AD68" i="5" s="1"/>
  <c r="AB69" i="5"/>
  <c r="AE69" i="5" s="1"/>
  <c r="Z71" i="5"/>
  <c r="AC71" i="5" s="1"/>
  <c r="AA72" i="5"/>
  <c r="AD72" i="5" s="1"/>
  <c r="AB73" i="5"/>
  <c r="AE73" i="5" s="1"/>
  <c r="Z75" i="5"/>
  <c r="AC75" i="5" s="1"/>
  <c r="AA76" i="5"/>
  <c r="AD76" i="5" s="1"/>
  <c r="AB77" i="5"/>
  <c r="AE77" i="5" s="1"/>
  <c r="Z79" i="5"/>
  <c r="AC79" i="5" s="1"/>
  <c r="AA80" i="5"/>
  <c r="AD80" i="5" s="1"/>
  <c r="AB81" i="5"/>
  <c r="AE81" i="5" s="1"/>
  <c r="Z83" i="5"/>
  <c r="AC83" i="5" s="1"/>
  <c r="AA84" i="5"/>
  <c r="AD84" i="5" s="1"/>
  <c r="AB85" i="5"/>
  <c r="AE85" i="5" s="1"/>
  <c r="Z87" i="5"/>
  <c r="AC87" i="5" s="1"/>
  <c r="AA88" i="5"/>
  <c r="AD88" i="5" s="1"/>
  <c r="AB89" i="5"/>
  <c r="AE89" i="5" s="1"/>
  <c r="Z91" i="5"/>
  <c r="AC91" i="5" s="1"/>
  <c r="AA92" i="5"/>
  <c r="AD92" i="5" s="1"/>
  <c r="AB93" i="5"/>
  <c r="AE93" i="5" s="1"/>
  <c r="Z95" i="5"/>
  <c r="AC95" i="5" s="1"/>
  <c r="AA96" i="5"/>
  <c r="AD96" i="5" s="1"/>
  <c r="AB97" i="5"/>
  <c r="AE97" i="5" s="1"/>
  <c r="Z99" i="5"/>
  <c r="AC99" i="5" s="1"/>
  <c r="AA100" i="5"/>
  <c r="AD100" i="5" s="1"/>
  <c r="AB101" i="5"/>
  <c r="AE101" i="5" s="1"/>
  <c r="Z103" i="5"/>
  <c r="AC103" i="5" s="1"/>
  <c r="AA104" i="5"/>
  <c r="AD104" i="5" s="1"/>
  <c r="AB105" i="5"/>
  <c r="AE105" i="5" s="1"/>
  <c r="Z107" i="5"/>
  <c r="AC107" i="5" s="1"/>
  <c r="AA108" i="5"/>
  <c r="AD108" i="5" s="1"/>
  <c r="AB109" i="5"/>
  <c r="AE109" i="5" s="1"/>
  <c r="Z111" i="5"/>
  <c r="AC111" i="5" s="1"/>
  <c r="AA112" i="5"/>
  <c r="AD112" i="5" s="1"/>
  <c r="AB113" i="5"/>
  <c r="AE113" i="5" s="1"/>
  <c r="Z115" i="5"/>
  <c r="AC115" i="5" s="1"/>
  <c r="AA116" i="5"/>
  <c r="AD116" i="5" s="1"/>
  <c r="AB117" i="5"/>
  <c r="AE117" i="5" s="1"/>
  <c r="Z6" i="5"/>
  <c r="AC6" i="5" s="1"/>
  <c r="AA11" i="5"/>
  <c r="AD11" i="5" s="1"/>
  <c r="AB16" i="5"/>
  <c r="AE16" i="5" s="1"/>
  <c r="Z22" i="5"/>
  <c r="AC22" i="5" s="1"/>
  <c r="AA27" i="5"/>
  <c r="AD27" i="5" s="1"/>
  <c r="AB32" i="5"/>
  <c r="AE32" i="5" s="1"/>
  <c r="Z38" i="5"/>
  <c r="AC38" i="5" s="1"/>
  <c r="AA43" i="5"/>
  <c r="AD43" i="5" s="1"/>
  <c r="AB48" i="5"/>
  <c r="AE48" i="5" s="1"/>
  <c r="Z54" i="5"/>
  <c r="AC54" i="5" s="1"/>
  <c r="AA59" i="5"/>
  <c r="AD59" i="5" s="1"/>
  <c r="AB64" i="5"/>
  <c r="AE64" i="5" s="1"/>
  <c r="Z70" i="5"/>
  <c r="AC70" i="5" s="1"/>
  <c r="AA75" i="5"/>
  <c r="AD75" i="5" s="1"/>
  <c r="AB80" i="5"/>
  <c r="AE80" i="5" s="1"/>
  <c r="Z86" i="5"/>
  <c r="AC86" i="5" s="1"/>
  <c r="AA91" i="5"/>
  <c r="AD91" i="5" s="1"/>
  <c r="AB96" i="5"/>
  <c r="AE96" i="5" s="1"/>
  <c r="AA99" i="5"/>
  <c r="AD99" i="5" s="1"/>
  <c r="Z102" i="5"/>
  <c r="AC102" i="5" s="1"/>
  <c r="AB104" i="5"/>
  <c r="AE104" i="5" s="1"/>
  <c r="AA107" i="5"/>
  <c r="AD107" i="5" s="1"/>
  <c r="Z110" i="5"/>
  <c r="AC110" i="5" s="1"/>
  <c r="Z112" i="5"/>
  <c r="AC112" i="5" s="1"/>
  <c r="Z114" i="5"/>
  <c r="AC114" i="5" s="1"/>
  <c r="AB115" i="5"/>
  <c r="AE115" i="5" s="1"/>
  <c r="AA117" i="5"/>
  <c r="AD117" i="5" s="1"/>
  <c r="Z119" i="5"/>
  <c r="AC119" i="5" s="1"/>
  <c r="AA120" i="5"/>
  <c r="AD120" i="5" s="1"/>
  <c r="AB121" i="5"/>
  <c r="AE121" i="5" s="1"/>
  <c r="Z123" i="5"/>
  <c r="AC123" i="5" s="1"/>
  <c r="AA124" i="5"/>
  <c r="AD124" i="5" s="1"/>
  <c r="AB125" i="5"/>
  <c r="AE125" i="5" s="1"/>
  <c r="Z127" i="5"/>
  <c r="AC127" i="5" s="1"/>
  <c r="AA128" i="5"/>
  <c r="AD128" i="5" s="1"/>
  <c r="AB129" i="5"/>
  <c r="AE129" i="5" s="1"/>
  <c r="Z131" i="5"/>
  <c r="AC131" i="5" s="1"/>
  <c r="AA132" i="5"/>
  <c r="AD132" i="5" s="1"/>
  <c r="AB133" i="5"/>
  <c r="AE133" i="5" s="1"/>
  <c r="Z135" i="5"/>
  <c r="AC135" i="5" s="1"/>
  <c r="AA136" i="5"/>
  <c r="AD136" i="5" s="1"/>
  <c r="AB137" i="5"/>
  <c r="AE137" i="5" s="1"/>
  <c r="Z139" i="5"/>
  <c r="AC139" i="5" s="1"/>
  <c r="AA140" i="5"/>
  <c r="AD140" i="5" s="1"/>
  <c r="AB141" i="5"/>
  <c r="AE141" i="5" s="1"/>
  <c r="Z143" i="5"/>
  <c r="AC143" i="5" s="1"/>
  <c r="AA144" i="5"/>
  <c r="AD144" i="5" s="1"/>
  <c r="AB145" i="5"/>
  <c r="AE145" i="5" s="1"/>
  <c r="Z147" i="5"/>
  <c r="AC147" i="5" s="1"/>
  <c r="AA148" i="5"/>
  <c r="AD148" i="5" s="1"/>
  <c r="AB149" i="5"/>
  <c r="AE149" i="5" s="1"/>
  <c r="Z151" i="5"/>
  <c r="AC151" i="5" s="1"/>
  <c r="AA152" i="5"/>
  <c r="AD152" i="5" s="1"/>
  <c r="AB153" i="5"/>
  <c r="AE153" i="5" s="1"/>
  <c r="Z155" i="5"/>
  <c r="AC155" i="5" s="1"/>
  <c r="AA156" i="5"/>
  <c r="AD156" i="5" s="1"/>
  <c r="AB157" i="5"/>
  <c r="AE157" i="5" s="1"/>
  <c r="Z159" i="5"/>
  <c r="AC159" i="5" s="1"/>
  <c r="AA160" i="5"/>
  <c r="AD160" i="5" s="1"/>
  <c r="AB161" i="5"/>
  <c r="AE161" i="5" s="1"/>
  <c r="Z163" i="5"/>
  <c r="AC163" i="5" s="1"/>
  <c r="AA164" i="5"/>
  <c r="AD164" i="5" s="1"/>
  <c r="AB165" i="5"/>
  <c r="AE165" i="5" s="1"/>
  <c r="Z167" i="5"/>
  <c r="AC167" i="5" s="1"/>
  <c r="AA168" i="5"/>
  <c r="AD168" i="5" s="1"/>
  <c r="AB169" i="5"/>
  <c r="AE169" i="5" s="1"/>
  <c r="Z171" i="5"/>
  <c r="AC171" i="5" s="1"/>
  <c r="AA172" i="5"/>
  <c r="AD172" i="5" s="1"/>
  <c r="AB173" i="5"/>
  <c r="AE173" i="5" s="1"/>
  <c r="Z175" i="5"/>
  <c r="AC175" i="5" s="1"/>
  <c r="AA176" i="5"/>
  <c r="AD176" i="5" s="1"/>
  <c r="AB177" i="5"/>
  <c r="AE177" i="5" s="1"/>
  <c r="Z179" i="5"/>
  <c r="AC179" i="5" s="1"/>
  <c r="AA180" i="5"/>
  <c r="AD180" i="5" s="1"/>
  <c r="AB181" i="5"/>
  <c r="AE181" i="5" s="1"/>
  <c r="Z183" i="5"/>
  <c r="AC183" i="5" s="1"/>
  <c r="AA184" i="5"/>
  <c r="AD184" i="5" s="1"/>
  <c r="AB185" i="5"/>
  <c r="AE185" i="5" s="1"/>
  <c r="Z187" i="5"/>
  <c r="AC187" i="5" s="1"/>
  <c r="AA188" i="5"/>
  <c r="AD188" i="5" s="1"/>
  <c r="AB189" i="5"/>
  <c r="AE189" i="5" s="1"/>
  <c r="Z191" i="5"/>
  <c r="AC191" i="5" s="1"/>
  <c r="AA192" i="5"/>
  <c r="AD192" i="5" s="1"/>
  <c r="AB193" i="5"/>
  <c r="AE193" i="5" s="1"/>
  <c r="AB4" i="5"/>
  <c r="AE4" i="5" s="1"/>
  <c r="AA7" i="5"/>
  <c r="AD7" i="5" s="1"/>
  <c r="AB12" i="5"/>
  <c r="AE12" i="5" s="1"/>
  <c r="Z18" i="5"/>
  <c r="AC18" i="5" s="1"/>
  <c r="AA23" i="5"/>
  <c r="AD23" i="5" s="1"/>
  <c r="AB28" i="5"/>
  <c r="AE28" i="5" s="1"/>
  <c r="Z34" i="5"/>
  <c r="AC34" i="5" s="1"/>
  <c r="AA39" i="5"/>
  <c r="AD39" i="5" s="1"/>
  <c r="AB44" i="5"/>
  <c r="AE44" i="5" s="1"/>
  <c r="Z50" i="5"/>
  <c r="AC50" i="5" s="1"/>
  <c r="AA55" i="5"/>
  <c r="AD55" i="5" s="1"/>
  <c r="AB60" i="5"/>
  <c r="AE60" i="5" s="1"/>
  <c r="Z66" i="5"/>
  <c r="AC66" i="5" s="1"/>
  <c r="AA71" i="5"/>
  <c r="AD71" i="5" s="1"/>
  <c r="AB76" i="5"/>
  <c r="AE76" i="5" s="1"/>
  <c r="Z82" i="5"/>
  <c r="AC82" i="5" s="1"/>
  <c r="AA87" i="5"/>
  <c r="AD87" i="5" s="1"/>
  <c r="AB92" i="5"/>
  <c r="AE92" i="5" s="1"/>
  <c r="Z97" i="5"/>
  <c r="AC97" i="5" s="1"/>
  <c r="AB99" i="5"/>
  <c r="AE99" i="5" s="1"/>
  <c r="AA102" i="5"/>
  <c r="AD102" i="5" s="1"/>
  <c r="Z105" i="5"/>
  <c r="AC105" i="5" s="1"/>
  <c r="AB107" i="5"/>
  <c r="AE107" i="5" s="1"/>
  <c r="AA110" i="5"/>
  <c r="AD110" i="5" s="1"/>
  <c r="AB112" i="5"/>
  <c r="AE112" i="5" s="1"/>
  <c r="AA114" i="5"/>
  <c r="AD114" i="5" s="1"/>
  <c r="Z116" i="5"/>
  <c r="AC116" i="5" s="1"/>
  <c r="Z118" i="5"/>
  <c r="AC118" i="5" s="1"/>
  <c r="AA119" i="5"/>
  <c r="AD119" i="5" s="1"/>
  <c r="AB120" i="5"/>
  <c r="AE120" i="5" s="1"/>
  <c r="Z122" i="5"/>
  <c r="AC122" i="5" s="1"/>
  <c r="AA123" i="5"/>
  <c r="AD123" i="5" s="1"/>
  <c r="AB124" i="5"/>
  <c r="AE124" i="5" s="1"/>
  <c r="Z126" i="5"/>
  <c r="AC126" i="5" s="1"/>
  <c r="AA127" i="5"/>
  <c r="AD127" i="5" s="1"/>
  <c r="AB128" i="5"/>
  <c r="AE128" i="5" s="1"/>
  <c r="Z130" i="5"/>
  <c r="AC130" i="5" s="1"/>
  <c r="AA131" i="5"/>
  <c r="AD131" i="5" s="1"/>
  <c r="AB132" i="5"/>
  <c r="Z134" i="5"/>
  <c r="AC134" i="5" s="1"/>
  <c r="AA135" i="5"/>
  <c r="AD135" i="5" s="1"/>
  <c r="AB136" i="5"/>
  <c r="AE136" i="5" s="1"/>
  <c r="Z138" i="5"/>
  <c r="AC138" i="5" s="1"/>
  <c r="AA139" i="5"/>
  <c r="AD139" i="5" s="1"/>
  <c r="AB140" i="5"/>
  <c r="AE140" i="5" s="1"/>
  <c r="Z142" i="5"/>
  <c r="AC142" i="5" s="1"/>
  <c r="AA143" i="5"/>
  <c r="AD143" i="5" s="1"/>
  <c r="AB144" i="5"/>
  <c r="AE144" i="5" s="1"/>
  <c r="Z146" i="5"/>
  <c r="AC146" i="5" s="1"/>
  <c r="AA147" i="5"/>
  <c r="AD147" i="5" s="1"/>
  <c r="AB148" i="5"/>
  <c r="AE148" i="5" s="1"/>
  <c r="Z150" i="5"/>
  <c r="AC150" i="5" s="1"/>
  <c r="AA151" i="5"/>
  <c r="AD151" i="5" s="1"/>
  <c r="AB152" i="5"/>
  <c r="AE152" i="5" s="1"/>
  <c r="Z154" i="5"/>
  <c r="AC154" i="5" s="1"/>
  <c r="AA155" i="5"/>
  <c r="AD155" i="5" s="1"/>
  <c r="AB156" i="5"/>
  <c r="AE156" i="5" s="1"/>
  <c r="Z158" i="5"/>
  <c r="AC158" i="5" s="1"/>
  <c r="AA159" i="5"/>
  <c r="AD159" i="5" s="1"/>
  <c r="AB160" i="5"/>
  <c r="AE160" i="5" s="1"/>
  <c r="Z162" i="5"/>
  <c r="AC162" i="5" s="1"/>
  <c r="AA163" i="5"/>
  <c r="AD163" i="5" s="1"/>
  <c r="AB164" i="5"/>
  <c r="AE164" i="5" s="1"/>
  <c r="Z166" i="5"/>
  <c r="AC166" i="5" s="1"/>
  <c r="AA167" i="5"/>
  <c r="AD167" i="5" s="1"/>
  <c r="AB168" i="5"/>
  <c r="AE168" i="5" s="1"/>
  <c r="Z170" i="5"/>
  <c r="AC170" i="5" s="1"/>
  <c r="AA171" i="5"/>
  <c r="AD171" i="5" s="1"/>
  <c r="AB172" i="5"/>
  <c r="AE172" i="5" s="1"/>
  <c r="Z174" i="5"/>
  <c r="AC174" i="5" s="1"/>
  <c r="AA175" i="5"/>
  <c r="AD175" i="5" s="1"/>
  <c r="AB176" i="5"/>
  <c r="AE176" i="5" s="1"/>
  <c r="Z178" i="5"/>
  <c r="AC178" i="5" s="1"/>
  <c r="AA179" i="5"/>
  <c r="AD179" i="5" s="1"/>
  <c r="AB180" i="5"/>
  <c r="AE180" i="5" s="1"/>
  <c r="Z182" i="5"/>
  <c r="AC182" i="5" s="1"/>
  <c r="AA183" i="5"/>
  <c r="AD183" i="5" s="1"/>
  <c r="AB184" i="5"/>
  <c r="AE184" i="5" s="1"/>
  <c r="Z186" i="5"/>
  <c r="AC186" i="5" s="1"/>
  <c r="AA187" i="5"/>
  <c r="AD187" i="5" s="1"/>
  <c r="AB188" i="5"/>
  <c r="AE188" i="5" s="1"/>
  <c r="Z190" i="5"/>
  <c r="AC190" i="5" s="1"/>
  <c r="AA191" i="5"/>
  <c r="AD191" i="5" s="1"/>
  <c r="AB192" i="5"/>
  <c r="AE192" i="5" s="1"/>
  <c r="AA4" i="5"/>
  <c r="AD4" i="5" s="1"/>
  <c r="Z189" i="5"/>
  <c r="AC189" i="5" s="1"/>
  <c r="AB183" i="5"/>
  <c r="AE183" i="5" s="1"/>
  <c r="AA178" i="5"/>
  <c r="AD178" i="5" s="1"/>
  <c r="Z173" i="5"/>
  <c r="AC173" i="5" s="1"/>
  <c r="AB167" i="5"/>
  <c r="AE167" i="5" s="1"/>
  <c r="AA162" i="5"/>
  <c r="AD162" i="5" s="1"/>
  <c r="Z157" i="5"/>
  <c r="AC157" i="5" s="1"/>
  <c r="AB151" i="5"/>
  <c r="AE151" i="5" s="1"/>
  <c r="AA146" i="5"/>
  <c r="AD146" i="5" s="1"/>
  <c r="Z141" i="5"/>
  <c r="AC141" i="5" s="1"/>
  <c r="AB135" i="5"/>
  <c r="AE135" i="5" s="1"/>
  <c r="AA130" i="5"/>
  <c r="AD130" i="5" s="1"/>
  <c r="AA122" i="5"/>
  <c r="AD122" i="5" s="1"/>
  <c r="AB119" i="5"/>
  <c r="AE119" i="5" s="1"/>
  <c r="Z113" i="5"/>
  <c r="AC113" i="5" s="1"/>
  <c r="AA103" i="5"/>
  <c r="AD103" i="5" s="1"/>
  <c r="Z78" i="5"/>
  <c r="AC78" i="5" s="1"/>
  <c r="AB56" i="5"/>
  <c r="AE56" i="5" s="1"/>
  <c r="Z46" i="5"/>
  <c r="AC46" i="5" s="1"/>
  <c r="Z14" i="5"/>
  <c r="AC14" i="5" s="1"/>
  <c r="AA193" i="5"/>
  <c r="AD193" i="5" s="1"/>
  <c r="AB190" i="5"/>
  <c r="AE190" i="5" s="1"/>
  <c r="Z188" i="5"/>
  <c r="AC188" i="5" s="1"/>
  <c r="AA185" i="5"/>
  <c r="AD185" i="5" s="1"/>
  <c r="AB182" i="5"/>
  <c r="AE182" i="5" s="1"/>
  <c r="Z180" i="5"/>
  <c r="AC180" i="5" s="1"/>
  <c r="AA177" i="5"/>
  <c r="AD177" i="5" s="1"/>
  <c r="AB174" i="5"/>
  <c r="AE174" i="5" s="1"/>
  <c r="Z172" i="5"/>
  <c r="AC172" i="5" s="1"/>
  <c r="AA169" i="5"/>
  <c r="AD169" i="5" s="1"/>
  <c r="AB166" i="5"/>
  <c r="AE166" i="5" s="1"/>
  <c r="Z164" i="5"/>
  <c r="AC164" i="5" s="1"/>
  <c r="AA161" i="5"/>
  <c r="AD161" i="5" s="1"/>
  <c r="AB158" i="5"/>
  <c r="AE158" i="5" s="1"/>
  <c r="Z156" i="5"/>
  <c r="AC156" i="5" s="1"/>
  <c r="AA153" i="5"/>
  <c r="AD153" i="5" s="1"/>
  <c r="AB150" i="5"/>
  <c r="AE150" i="5" s="1"/>
  <c r="Z148" i="5"/>
  <c r="AC148" i="5" s="1"/>
  <c r="AA145" i="5"/>
  <c r="AD145" i="5" s="1"/>
  <c r="AB142" i="5"/>
  <c r="AE142" i="5" s="1"/>
  <c r="Z140" i="5"/>
  <c r="AC140" i="5" s="1"/>
  <c r="AA137" i="5"/>
  <c r="AD137" i="5" s="1"/>
  <c r="AB134" i="5"/>
  <c r="AE134" i="5" s="1"/>
  <c r="Z132" i="5"/>
  <c r="AC132" i="5" s="1"/>
  <c r="AA129" i="5"/>
  <c r="AD129" i="5" s="1"/>
  <c r="AB126" i="5"/>
  <c r="AE126" i="5" s="1"/>
  <c r="Z124" i="5"/>
  <c r="AC124" i="5" s="1"/>
  <c r="AA121" i="5"/>
  <c r="AD121" i="5" s="1"/>
  <c r="AB118" i="5"/>
  <c r="AE118" i="5" s="1"/>
  <c r="AA115" i="5"/>
  <c r="AD115" i="5" s="1"/>
  <c r="AB111" i="5"/>
  <c r="AE111" i="5" s="1"/>
  <c r="AA106" i="5"/>
  <c r="AD106" i="5" s="1"/>
  <c r="Z101" i="5"/>
  <c r="AC101" i="5" s="1"/>
  <c r="AA95" i="5"/>
  <c r="AD95" i="5" s="1"/>
  <c r="AB84" i="5"/>
  <c r="AE84" i="5" s="1"/>
  <c r="Z74" i="5"/>
  <c r="AC74" i="5" s="1"/>
  <c r="AA63" i="5"/>
  <c r="AD63" i="5" s="1"/>
  <c r="AB52" i="5"/>
  <c r="AE52" i="5" s="1"/>
  <c r="Z42" i="5"/>
  <c r="AC42" i="5" s="1"/>
  <c r="AA31" i="5"/>
  <c r="AD31" i="5" s="1"/>
  <c r="AB20" i="5"/>
  <c r="AE20" i="5" s="1"/>
  <c r="Z10" i="5"/>
  <c r="AC10" i="5" s="1"/>
  <c r="AA189" i="5"/>
  <c r="AD189" i="5" s="1"/>
  <c r="AA181" i="5"/>
  <c r="AD181" i="5" s="1"/>
  <c r="Z176" i="5"/>
  <c r="AC176" i="5" s="1"/>
  <c r="AB170" i="5"/>
  <c r="AE170" i="5" s="1"/>
  <c r="AA165" i="5"/>
  <c r="AD165" i="5" s="1"/>
  <c r="Z160" i="5"/>
  <c r="AC160" i="5" s="1"/>
  <c r="AB154" i="5"/>
  <c r="AE154" i="5" s="1"/>
  <c r="AA149" i="5"/>
  <c r="AD149" i="5" s="1"/>
  <c r="Z144" i="5"/>
  <c r="AC144" i="5" s="1"/>
  <c r="AB138" i="5"/>
  <c r="AE138" i="5" s="1"/>
  <c r="AA133" i="5"/>
  <c r="AD133" i="5" s="1"/>
  <c r="Z128" i="5"/>
  <c r="AC128" i="5" s="1"/>
  <c r="AB122" i="5"/>
  <c r="AE122" i="5" s="1"/>
  <c r="Z117" i="5"/>
  <c r="AC117" i="5" s="1"/>
  <c r="Z109" i="5"/>
  <c r="AC109" i="5" s="1"/>
  <c r="AA98" i="5"/>
  <c r="AD98" i="5" s="1"/>
  <c r="AA79" i="5"/>
  <c r="AD79" i="5" s="1"/>
  <c r="Z58" i="5"/>
  <c r="AC58" i="5" s="1"/>
  <c r="AB36" i="5"/>
  <c r="AE36" i="5" s="1"/>
  <c r="AB191" i="5"/>
  <c r="AE191" i="5" s="1"/>
  <c r="AA186" i="5"/>
  <c r="AD186" i="5" s="1"/>
  <c r="Z181" i="5"/>
  <c r="AC181" i="5" s="1"/>
  <c r="AB175" i="5"/>
  <c r="AE175" i="5" s="1"/>
  <c r="AA170" i="5"/>
  <c r="AD170" i="5" s="1"/>
  <c r="Z165" i="5"/>
  <c r="AC165" i="5" s="1"/>
  <c r="AB159" i="5"/>
  <c r="AE159" i="5" s="1"/>
  <c r="AA154" i="5"/>
  <c r="AD154" i="5" s="1"/>
  <c r="Z149" i="5"/>
  <c r="AC149" i="5" s="1"/>
  <c r="AB143" i="5"/>
  <c r="AE143" i="5" s="1"/>
  <c r="AA138" i="5"/>
  <c r="AD138" i="5" s="1"/>
  <c r="Z133" i="5"/>
  <c r="AC133" i="5" s="1"/>
  <c r="AB127" i="5"/>
  <c r="AE127" i="5" s="1"/>
  <c r="Z125" i="5"/>
  <c r="AC125" i="5" s="1"/>
  <c r="AB116" i="5"/>
  <c r="AE116" i="5" s="1"/>
  <c r="AB108" i="5"/>
  <c r="AE108" i="5" s="1"/>
  <c r="Z98" i="5"/>
  <c r="AC98" i="5" s="1"/>
  <c r="AB88" i="5"/>
  <c r="AE88" i="5" s="1"/>
  <c r="AA67" i="5"/>
  <c r="AD67" i="5" s="1"/>
  <c r="AA35" i="5"/>
  <c r="AD35" i="5" s="1"/>
  <c r="AB24" i="5"/>
  <c r="AE24" i="5" s="1"/>
  <c r="Z4" i="5"/>
  <c r="AC4" i="5" s="1"/>
  <c r="Z193" i="5"/>
  <c r="AC193" i="5" s="1"/>
  <c r="AA190" i="5"/>
  <c r="AD190" i="5" s="1"/>
  <c r="AB187" i="5"/>
  <c r="AE187" i="5" s="1"/>
  <c r="Z185" i="5"/>
  <c r="AC185" i="5" s="1"/>
  <c r="AA182" i="5"/>
  <c r="AD182" i="5" s="1"/>
  <c r="AB179" i="5"/>
  <c r="AE179" i="5" s="1"/>
  <c r="Z177" i="5"/>
  <c r="AC177" i="5" s="1"/>
  <c r="AA174" i="5"/>
  <c r="AD174" i="5" s="1"/>
  <c r="AB171" i="5"/>
  <c r="AE171" i="5" s="1"/>
  <c r="Z169" i="5"/>
  <c r="AC169" i="5" s="1"/>
  <c r="AA166" i="5"/>
  <c r="AD166" i="5" s="1"/>
  <c r="AB163" i="5"/>
  <c r="AE163" i="5" s="1"/>
  <c r="Z161" i="5"/>
  <c r="AC161" i="5" s="1"/>
  <c r="AA158" i="5"/>
  <c r="AD158" i="5" s="1"/>
  <c r="AB155" i="5"/>
  <c r="AE155" i="5" s="1"/>
  <c r="Z153" i="5"/>
  <c r="AC153" i="5" s="1"/>
  <c r="AA150" i="5"/>
  <c r="AD150" i="5" s="1"/>
  <c r="AB147" i="5"/>
  <c r="AE147" i="5" s="1"/>
  <c r="Z145" i="5"/>
  <c r="AC145" i="5" s="1"/>
  <c r="AA142" i="5"/>
  <c r="AD142" i="5" s="1"/>
  <c r="AB139" i="5"/>
  <c r="AE139" i="5" s="1"/>
  <c r="Z137" i="5"/>
  <c r="AC137" i="5" s="1"/>
  <c r="AA134" i="5"/>
  <c r="AD134" i="5" s="1"/>
  <c r="AB131" i="5"/>
  <c r="AE131" i="5" s="1"/>
  <c r="Z129" i="5"/>
  <c r="AC129" i="5" s="1"/>
  <c r="AA126" i="5"/>
  <c r="AD126" i="5" s="1"/>
  <c r="AB123" i="5"/>
  <c r="AE123" i="5" s="1"/>
  <c r="Z121" i="5"/>
  <c r="AC121" i="5" s="1"/>
  <c r="AA118" i="5"/>
  <c r="AD118" i="5" s="1"/>
  <c r="AB114" i="5"/>
  <c r="AE114" i="5" s="1"/>
  <c r="AA111" i="5"/>
  <c r="AD111" i="5" s="1"/>
  <c r="Z106" i="5"/>
  <c r="AC106" i="5" s="1"/>
  <c r="AB100" i="5"/>
  <c r="AE100" i="5" s="1"/>
  <c r="Z94" i="5"/>
  <c r="AC94" i="5" s="1"/>
  <c r="AA83" i="5"/>
  <c r="AD83" i="5" s="1"/>
  <c r="AB72" i="5"/>
  <c r="AE72" i="5" s="1"/>
  <c r="Z62" i="5"/>
  <c r="AC62" i="5" s="1"/>
  <c r="AA51" i="5"/>
  <c r="AD51" i="5" s="1"/>
  <c r="AB40" i="5"/>
  <c r="AE40" i="5" s="1"/>
  <c r="Z30" i="5"/>
  <c r="AC30" i="5" s="1"/>
  <c r="AA19" i="5"/>
  <c r="AD19" i="5" s="1"/>
  <c r="AB8" i="5"/>
  <c r="AE8" i="5" s="1"/>
  <c r="AE132" i="5"/>
  <c r="AE33" i="5"/>
  <c r="W194" i="5"/>
  <c r="X194" i="5"/>
  <c r="Y194" i="5"/>
  <c r="CM193" i="5" l="1"/>
  <c r="CL193" i="5"/>
  <c r="CK193" i="5"/>
  <c r="CD193" i="5"/>
  <c r="CG193" i="5" s="1"/>
  <c r="CC193" i="5"/>
  <c r="CF193" i="5" s="1"/>
  <c r="CB193" i="5"/>
  <c r="CE193" i="5" s="1"/>
  <c r="CA193" i="5"/>
  <c r="BZ193" i="5"/>
  <c r="BY193" i="5"/>
  <c r="BU193" i="5"/>
  <c r="BT193" i="5"/>
  <c r="BS193" i="5"/>
  <c r="BO193" i="5"/>
  <c r="BN193" i="5"/>
  <c r="BM193" i="5"/>
  <c r="BI193" i="5"/>
  <c r="BH193" i="5"/>
  <c r="BG193" i="5"/>
  <c r="BC193" i="5"/>
  <c r="BB193" i="5"/>
  <c r="BA193" i="5"/>
  <c r="AW193" i="5"/>
  <c r="AV193" i="5"/>
  <c r="AU193" i="5"/>
  <c r="AQ193" i="5"/>
  <c r="AP193" i="5"/>
  <c r="AO193" i="5"/>
  <c r="AK193" i="5"/>
  <c r="AJ193" i="5"/>
  <c r="AI193" i="5"/>
  <c r="S193" i="5"/>
  <c r="R193" i="5"/>
  <c r="Q193" i="5"/>
  <c r="M193" i="5"/>
  <c r="L193" i="5"/>
  <c r="K193" i="5"/>
  <c r="D193" i="5"/>
  <c r="CM192" i="5"/>
  <c r="CL192" i="5"/>
  <c r="CK192" i="5"/>
  <c r="CD192" i="5"/>
  <c r="CG192" i="5" s="1"/>
  <c r="CC192" i="5"/>
  <c r="CF192" i="5" s="1"/>
  <c r="CB192" i="5"/>
  <c r="CE192" i="5" s="1"/>
  <c r="CA192" i="5"/>
  <c r="BZ192" i="5"/>
  <c r="BY192" i="5"/>
  <c r="BU192" i="5"/>
  <c r="BT192" i="5"/>
  <c r="BS192" i="5"/>
  <c r="BO192" i="5"/>
  <c r="BN192" i="5"/>
  <c r="BM192" i="5"/>
  <c r="BI192" i="5"/>
  <c r="BH192" i="5"/>
  <c r="BG192" i="5"/>
  <c r="BC192" i="5"/>
  <c r="BB192" i="5"/>
  <c r="BA192" i="5"/>
  <c r="AW192" i="5"/>
  <c r="AV192" i="5"/>
  <c r="AU192" i="5"/>
  <c r="AQ192" i="5"/>
  <c r="AP192" i="5"/>
  <c r="AO192" i="5"/>
  <c r="AK192" i="5"/>
  <c r="AJ192" i="5"/>
  <c r="AI192" i="5"/>
  <c r="S192" i="5"/>
  <c r="R192" i="5"/>
  <c r="Q192" i="5"/>
  <c r="M192" i="5"/>
  <c r="L192" i="5"/>
  <c r="K192" i="5"/>
  <c r="D192" i="5"/>
  <c r="CM191" i="5"/>
  <c r="CL191" i="5"/>
  <c r="CK191" i="5"/>
  <c r="CD191" i="5"/>
  <c r="CG191" i="5" s="1"/>
  <c r="CC191" i="5"/>
  <c r="CF191" i="5" s="1"/>
  <c r="CB191" i="5"/>
  <c r="CE191" i="5" s="1"/>
  <c r="CA191" i="5"/>
  <c r="BZ191" i="5"/>
  <c r="BY191" i="5"/>
  <c r="BU191" i="5"/>
  <c r="BT191" i="5"/>
  <c r="BS191" i="5"/>
  <c r="BO191" i="5"/>
  <c r="BN191" i="5"/>
  <c r="BM191" i="5"/>
  <c r="BI191" i="5"/>
  <c r="BH191" i="5"/>
  <c r="BG191" i="5"/>
  <c r="BC191" i="5"/>
  <c r="BB191" i="5"/>
  <c r="BA191" i="5"/>
  <c r="AW191" i="5"/>
  <c r="AV191" i="5"/>
  <c r="AU191" i="5"/>
  <c r="AQ191" i="5"/>
  <c r="AP191" i="5"/>
  <c r="AO191" i="5"/>
  <c r="AK191" i="5"/>
  <c r="AJ191" i="5"/>
  <c r="AI191" i="5"/>
  <c r="S191" i="5"/>
  <c r="R191" i="5"/>
  <c r="Q191" i="5"/>
  <c r="M191" i="5"/>
  <c r="L191" i="5"/>
  <c r="K191" i="5"/>
  <c r="D191" i="5"/>
  <c r="CM190" i="5"/>
  <c r="CL190" i="5"/>
  <c r="CK190" i="5"/>
  <c r="CD190" i="5"/>
  <c r="CG190" i="5" s="1"/>
  <c r="CC190" i="5"/>
  <c r="CF190" i="5" s="1"/>
  <c r="CB190" i="5"/>
  <c r="CE190" i="5" s="1"/>
  <c r="CA190" i="5"/>
  <c r="BZ190" i="5"/>
  <c r="BY190" i="5"/>
  <c r="BU190" i="5"/>
  <c r="BT190" i="5"/>
  <c r="BS190" i="5"/>
  <c r="BO190" i="5"/>
  <c r="BN190" i="5"/>
  <c r="BM190" i="5"/>
  <c r="BI190" i="5"/>
  <c r="BH190" i="5"/>
  <c r="BG190" i="5"/>
  <c r="BC190" i="5"/>
  <c r="BB190" i="5"/>
  <c r="BA190" i="5"/>
  <c r="AW190" i="5"/>
  <c r="AV190" i="5"/>
  <c r="AU190" i="5"/>
  <c r="AQ190" i="5"/>
  <c r="AP190" i="5"/>
  <c r="AO190" i="5"/>
  <c r="AK190" i="5"/>
  <c r="AJ190" i="5"/>
  <c r="AI190" i="5"/>
  <c r="S190" i="5"/>
  <c r="R190" i="5"/>
  <c r="Q190" i="5"/>
  <c r="M190" i="5"/>
  <c r="L190" i="5"/>
  <c r="K190" i="5"/>
  <c r="D190" i="5"/>
  <c r="CM189" i="5"/>
  <c r="CL189" i="5"/>
  <c r="CK189" i="5"/>
  <c r="CD189" i="5"/>
  <c r="CG189" i="5" s="1"/>
  <c r="CC189" i="5"/>
  <c r="CF189" i="5" s="1"/>
  <c r="CB189" i="5"/>
  <c r="CE189" i="5" s="1"/>
  <c r="CA189" i="5"/>
  <c r="BZ189" i="5"/>
  <c r="BY189" i="5"/>
  <c r="BU189" i="5"/>
  <c r="BT189" i="5"/>
  <c r="BS189" i="5"/>
  <c r="BO189" i="5"/>
  <c r="BN189" i="5"/>
  <c r="BM189" i="5"/>
  <c r="BI189" i="5"/>
  <c r="BH189" i="5"/>
  <c r="BG189" i="5"/>
  <c r="BC189" i="5"/>
  <c r="BB189" i="5"/>
  <c r="BA189" i="5"/>
  <c r="AW189" i="5"/>
  <c r="AV189" i="5"/>
  <c r="AU189" i="5"/>
  <c r="AQ189" i="5"/>
  <c r="AP189" i="5"/>
  <c r="AO189" i="5"/>
  <c r="AK189" i="5"/>
  <c r="AJ189" i="5"/>
  <c r="AI189" i="5"/>
  <c r="S189" i="5"/>
  <c r="R189" i="5"/>
  <c r="Q189" i="5"/>
  <c r="M189" i="5"/>
  <c r="L189" i="5"/>
  <c r="K189" i="5"/>
  <c r="D189" i="5"/>
  <c r="CM188" i="5"/>
  <c r="CL188" i="5"/>
  <c r="CK188" i="5"/>
  <c r="CD188" i="5"/>
  <c r="CG188" i="5" s="1"/>
  <c r="CC188" i="5"/>
  <c r="CF188" i="5" s="1"/>
  <c r="CB188" i="5"/>
  <c r="CE188" i="5" s="1"/>
  <c r="CA188" i="5"/>
  <c r="BZ188" i="5"/>
  <c r="BY188" i="5"/>
  <c r="BU188" i="5"/>
  <c r="BT188" i="5"/>
  <c r="BS188" i="5"/>
  <c r="BO188" i="5"/>
  <c r="BN188" i="5"/>
  <c r="BM188" i="5"/>
  <c r="BI188" i="5"/>
  <c r="BH188" i="5"/>
  <c r="BG188" i="5"/>
  <c r="BC188" i="5"/>
  <c r="BB188" i="5"/>
  <c r="BA188" i="5"/>
  <c r="AW188" i="5"/>
  <c r="AV188" i="5"/>
  <c r="AU188" i="5"/>
  <c r="AQ188" i="5"/>
  <c r="AP188" i="5"/>
  <c r="AO188" i="5"/>
  <c r="AK188" i="5"/>
  <c r="AJ188" i="5"/>
  <c r="AI188" i="5"/>
  <c r="S188" i="5"/>
  <c r="R188" i="5"/>
  <c r="Q188" i="5"/>
  <c r="M188" i="5"/>
  <c r="L188" i="5"/>
  <c r="K188" i="5"/>
  <c r="D188" i="5"/>
  <c r="CM187" i="5"/>
  <c r="CL187" i="5"/>
  <c r="CK187" i="5"/>
  <c r="CD187" i="5"/>
  <c r="CG187" i="5" s="1"/>
  <c r="CC187" i="5"/>
  <c r="CF187" i="5" s="1"/>
  <c r="CB187" i="5"/>
  <c r="CE187" i="5" s="1"/>
  <c r="CA187" i="5"/>
  <c r="BZ187" i="5"/>
  <c r="BY187" i="5"/>
  <c r="BU187" i="5"/>
  <c r="BT187" i="5"/>
  <c r="BS187" i="5"/>
  <c r="BO187" i="5"/>
  <c r="BN187" i="5"/>
  <c r="BM187" i="5"/>
  <c r="BI187" i="5"/>
  <c r="BH187" i="5"/>
  <c r="BG187" i="5"/>
  <c r="BC187" i="5"/>
  <c r="BB187" i="5"/>
  <c r="BA187" i="5"/>
  <c r="AW187" i="5"/>
  <c r="AV187" i="5"/>
  <c r="AU187" i="5"/>
  <c r="AQ187" i="5"/>
  <c r="AP187" i="5"/>
  <c r="AO187" i="5"/>
  <c r="AK187" i="5"/>
  <c r="AJ187" i="5"/>
  <c r="AI187" i="5"/>
  <c r="S187" i="5"/>
  <c r="R187" i="5"/>
  <c r="Q187" i="5"/>
  <c r="M187" i="5"/>
  <c r="L187" i="5"/>
  <c r="K187" i="5"/>
  <c r="D187" i="5"/>
  <c r="CM186" i="5"/>
  <c r="CL186" i="5"/>
  <c r="CK186" i="5"/>
  <c r="CD186" i="5"/>
  <c r="CG186" i="5" s="1"/>
  <c r="CC186" i="5"/>
  <c r="CF186" i="5" s="1"/>
  <c r="CB186" i="5"/>
  <c r="CE186" i="5" s="1"/>
  <c r="CA186" i="5"/>
  <c r="BZ186" i="5"/>
  <c r="BY186" i="5"/>
  <c r="BU186" i="5"/>
  <c r="BT186" i="5"/>
  <c r="BS186" i="5"/>
  <c r="BO186" i="5"/>
  <c r="BN186" i="5"/>
  <c r="BM186" i="5"/>
  <c r="BI186" i="5"/>
  <c r="BH186" i="5"/>
  <c r="BG186" i="5"/>
  <c r="BC186" i="5"/>
  <c r="BB186" i="5"/>
  <c r="BA186" i="5"/>
  <c r="AW186" i="5"/>
  <c r="AV186" i="5"/>
  <c r="AU186" i="5"/>
  <c r="AQ186" i="5"/>
  <c r="AP186" i="5"/>
  <c r="AO186" i="5"/>
  <c r="AK186" i="5"/>
  <c r="AJ186" i="5"/>
  <c r="AI186" i="5"/>
  <c r="S186" i="5"/>
  <c r="R186" i="5"/>
  <c r="Q186" i="5"/>
  <c r="M186" i="5"/>
  <c r="L186" i="5"/>
  <c r="K186" i="5"/>
  <c r="D186" i="5"/>
  <c r="CM185" i="5"/>
  <c r="CL185" i="5"/>
  <c r="CK185" i="5"/>
  <c r="CD185" i="5"/>
  <c r="CG185" i="5" s="1"/>
  <c r="CC185" i="5"/>
  <c r="CF185" i="5" s="1"/>
  <c r="CB185" i="5"/>
  <c r="CE185" i="5" s="1"/>
  <c r="CA185" i="5"/>
  <c r="BZ185" i="5"/>
  <c r="BY185" i="5"/>
  <c r="BU185" i="5"/>
  <c r="BT185" i="5"/>
  <c r="BS185" i="5"/>
  <c r="BO185" i="5"/>
  <c r="BN185" i="5"/>
  <c r="BM185" i="5"/>
  <c r="BI185" i="5"/>
  <c r="BH185" i="5"/>
  <c r="BG185" i="5"/>
  <c r="BC185" i="5"/>
  <c r="BB185" i="5"/>
  <c r="BA185" i="5"/>
  <c r="AW185" i="5"/>
  <c r="AV185" i="5"/>
  <c r="AU185" i="5"/>
  <c r="AQ185" i="5"/>
  <c r="AP185" i="5"/>
  <c r="AO185" i="5"/>
  <c r="AK185" i="5"/>
  <c r="AJ185" i="5"/>
  <c r="AI185" i="5"/>
  <c r="S185" i="5"/>
  <c r="R185" i="5"/>
  <c r="Q185" i="5"/>
  <c r="M185" i="5"/>
  <c r="L185" i="5"/>
  <c r="K185" i="5"/>
  <c r="D185" i="5"/>
  <c r="CM184" i="5"/>
  <c r="CL184" i="5"/>
  <c r="CK184" i="5"/>
  <c r="CD184" i="5"/>
  <c r="CG184" i="5" s="1"/>
  <c r="CC184" i="5"/>
  <c r="CF184" i="5" s="1"/>
  <c r="CB184" i="5"/>
  <c r="CE184" i="5" s="1"/>
  <c r="CA184" i="5"/>
  <c r="BZ184" i="5"/>
  <c r="BY184" i="5"/>
  <c r="BU184" i="5"/>
  <c r="BT184" i="5"/>
  <c r="BS184" i="5"/>
  <c r="BO184" i="5"/>
  <c r="BN184" i="5"/>
  <c r="BM184" i="5"/>
  <c r="BI184" i="5"/>
  <c r="BH184" i="5"/>
  <c r="BG184" i="5"/>
  <c r="BC184" i="5"/>
  <c r="BB184" i="5"/>
  <c r="BA184" i="5"/>
  <c r="AW184" i="5"/>
  <c r="AV184" i="5"/>
  <c r="AU184" i="5"/>
  <c r="AQ184" i="5"/>
  <c r="AP184" i="5"/>
  <c r="AO184" i="5"/>
  <c r="AK184" i="5"/>
  <c r="AJ184" i="5"/>
  <c r="AI184" i="5"/>
  <c r="S184" i="5"/>
  <c r="R184" i="5"/>
  <c r="Q184" i="5"/>
  <c r="M184" i="5"/>
  <c r="L184" i="5"/>
  <c r="K184" i="5"/>
  <c r="D184" i="5"/>
  <c r="CM183" i="5"/>
  <c r="CL183" i="5"/>
  <c r="CK183" i="5"/>
  <c r="CD183" i="5"/>
  <c r="CG183" i="5" s="1"/>
  <c r="CC183" i="5"/>
  <c r="CF183" i="5" s="1"/>
  <c r="CB183" i="5"/>
  <c r="CE183" i="5" s="1"/>
  <c r="CA183" i="5"/>
  <c r="BZ183" i="5"/>
  <c r="BY183" i="5"/>
  <c r="BU183" i="5"/>
  <c r="BT183" i="5"/>
  <c r="BS183" i="5"/>
  <c r="BO183" i="5"/>
  <c r="BN183" i="5"/>
  <c r="BM183" i="5"/>
  <c r="BI183" i="5"/>
  <c r="BH183" i="5"/>
  <c r="BG183" i="5"/>
  <c r="BC183" i="5"/>
  <c r="BB183" i="5"/>
  <c r="BA183" i="5"/>
  <c r="AW183" i="5"/>
  <c r="AV183" i="5"/>
  <c r="AU183" i="5"/>
  <c r="AQ183" i="5"/>
  <c r="AP183" i="5"/>
  <c r="AO183" i="5"/>
  <c r="AK183" i="5"/>
  <c r="AJ183" i="5"/>
  <c r="AI183" i="5"/>
  <c r="S183" i="5"/>
  <c r="R183" i="5"/>
  <c r="Q183" i="5"/>
  <c r="M183" i="5"/>
  <c r="L183" i="5"/>
  <c r="K183" i="5"/>
  <c r="D183" i="5"/>
  <c r="CM182" i="5"/>
  <c r="CL182" i="5"/>
  <c r="CK182" i="5"/>
  <c r="CD182" i="5"/>
  <c r="CG182" i="5" s="1"/>
  <c r="CC182" i="5"/>
  <c r="CF182" i="5" s="1"/>
  <c r="CB182" i="5"/>
  <c r="CE182" i="5" s="1"/>
  <c r="CA182" i="5"/>
  <c r="BZ182" i="5"/>
  <c r="BY182" i="5"/>
  <c r="BU182" i="5"/>
  <c r="BT182" i="5"/>
  <c r="BS182" i="5"/>
  <c r="BO182" i="5"/>
  <c r="BN182" i="5"/>
  <c r="BM182" i="5"/>
  <c r="BI182" i="5"/>
  <c r="BH182" i="5"/>
  <c r="BG182" i="5"/>
  <c r="BC182" i="5"/>
  <c r="BB182" i="5"/>
  <c r="BA182" i="5"/>
  <c r="AW182" i="5"/>
  <c r="AV182" i="5"/>
  <c r="AU182" i="5"/>
  <c r="AQ182" i="5"/>
  <c r="AP182" i="5"/>
  <c r="AO182" i="5"/>
  <c r="AK182" i="5"/>
  <c r="AJ182" i="5"/>
  <c r="AI182" i="5"/>
  <c r="S182" i="5"/>
  <c r="R182" i="5"/>
  <c r="Q182" i="5"/>
  <c r="M182" i="5"/>
  <c r="L182" i="5"/>
  <c r="K182" i="5"/>
  <c r="D182" i="5"/>
  <c r="CM181" i="5"/>
  <c r="CL181" i="5"/>
  <c r="CK181" i="5"/>
  <c r="CD181" i="5"/>
  <c r="CG181" i="5" s="1"/>
  <c r="CC181" i="5"/>
  <c r="CF181" i="5" s="1"/>
  <c r="CB181" i="5"/>
  <c r="CE181" i="5" s="1"/>
  <c r="CA181" i="5"/>
  <c r="BZ181" i="5"/>
  <c r="BY181" i="5"/>
  <c r="BU181" i="5"/>
  <c r="BT181" i="5"/>
  <c r="BS181" i="5"/>
  <c r="BO181" i="5"/>
  <c r="BN181" i="5"/>
  <c r="BM181" i="5"/>
  <c r="BI181" i="5"/>
  <c r="BH181" i="5"/>
  <c r="BG181" i="5"/>
  <c r="BC181" i="5"/>
  <c r="BB181" i="5"/>
  <c r="BA181" i="5"/>
  <c r="AW181" i="5"/>
  <c r="AV181" i="5"/>
  <c r="AU181" i="5"/>
  <c r="AQ181" i="5"/>
  <c r="AP181" i="5"/>
  <c r="AO181" i="5"/>
  <c r="AK181" i="5"/>
  <c r="AJ181" i="5"/>
  <c r="AI181" i="5"/>
  <c r="S181" i="5"/>
  <c r="R181" i="5"/>
  <c r="Q181" i="5"/>
  <c r="M181" i="5"/>
  <c r="L181" i="5"/>
  <c r="K181" i="5"/>
  <c r="D181" i="5"/>
  <c r="CM180" i="5"/>
  <c r="CL180" i="5"/>
  <c r="CK180" i="5"/>
  <c r="CD180" i="5"/>
  <c r="CG180" i="5" s="1"/>
  <c r="CC180" i="5"/>
  <c r="CF180" i="5" s="1"/>
  <c r="CB180" i="5"/>
  <c r="CE180" i="5" s="1"/>
  <c r="CA180" i="5"/>
  <c r="BZ180" i="5"/>
  <c r="BY180" i="5"/>
  <c r="BU180" i="5"/>
  <c r="BT180" i="5"/>
  <c r="BS180" i="5"/>
  <c r="BO180" i="5"/>
  <c r="BN180" i="5"/>
  <c r="BM180" i="5"/>
  <c r="BI180" i="5"/>
  <c r="BH180" i="5"/>
  <c r="BG180" i="5"/>
  <c r="BC180" i="5"/>
  <c r="BB180" i="5"/>
  <c r="BA180" i="5"/>
  <c r="AW180" i="5"/>
  <c r="AV180" i="5"/>
  <c r="AU180" i="5"/>
  <c r="AQ180" i="5"/>
  <c r="AP180" i="5"/>
  <c r="AO180" i="5"/>
  <c r="AK180" i="5"/>
  <c r="AJ180" i="5"/>
  <c r="AI180" i="5"/>
  <c r="S180" i="5"/>
  <c r="R180" i="5"/>
  <c r="Q180" i="5"/>
  <c r="M180" i="5"/>
  <c r="L180" i="5"/>
  <c r="K180" i="5"/>
  <c r="D180" i="5"/>
  <c r="CM179" i="5"/>
  <c r="CL179" i="5"/>
  <c r="CK179" i="5"/>
  <c r="CD179" i="5"/>
  <c r="CG179" i="5" s="1"/>
  <c r="CC179" i="5"/>
  <c r="CF179" i="5" s="1"/>
  <c r="CB179" i="5"/>
  <c r="CE179" i="5" s="1"/>
  <c r="CA179" i="5"/>
  <c r="BZ179" i="5"/>
  <c r="BY179" i="5"/>
  <c r="BU179" i="5"/>
  <c r="BT179" i="5"/>
  <c r="BS179" i="5"/>
  <c r="BO179" i="5"/>
  <c r="BN179" i="5"/>
  <c r="BM179" i="5"/>
  <c r="BI179" i="5"/>
  <c r="BH179" i="5"/>
  <c r="BG179" i="5"/>
  <c r="BC179" i="5"/>
  <c r="BB179" i="5"/>
  <c r="BA179" i="5"/>
  <c r="AW179" i="5"/>
  <c r="AV179" i="5"/>
  <c r="AU179" i="5"/>
  <c r="AQ179" i="5"/>
  <c r="AP179" i="5"/>
  <c r="AO179" i="5"/>
  <c r="AK179" i="5"/>
  <c r="AJ179" i="5"/>
  <c r="AI179" i="5"/>
  <c r="S179" i="5"/>
  <c r="R179" i="5"/>
  <c r="Q179" i="5"/>
  <c r="M179" i="5"/>
  <c r="L179" i="5"/>
  <c r="K179" i="5"/>
  <c r="D179" i="5"/>
  <c r="CM178" i="5"/>
  <c r="CL178" i="5"/>
  <c r="CK178" i="5"/>
  <c r="CD178" i="5"/>
  <c r="CG178" i="5" s="1"/>
  <c r="CC178" i="5"/>
  <c r="CF178" i="5" s="1"/>
  <c r="CB178" i="5"/>
  <c r="CE178" i="5" s="1"/>
  <c r="CA178" i="5"/>
  <c r="BZ178" i="5"/>
  <c r="BY178" i="5"/>
  <c r="BU178" i="5"/>
  <c r="BT178" i="5"/>
  <c r="BS178" i="5"/>
  <c r="BO178" i="5"/>
  <c r="BN178" i="5"/>
  <c r="BM178" i="5"/>
  <c r="BI178" i="5"/>
  <c r="BH178" i="5"/>
  <c r="BG178" i="5"/>
  <c r="BC178" i="5"/>
  <c r="BB178" i="5"/>
  <c r="BA178" i="5"/>
  <c r="AW178" i="5"/>
  <c r="AV178" i="5"/>
  <c r="AU178" i="5"/>
  <c r="AQ178" i="5"/>
  <c r="AP178" i="5"/>
  <c r="AO178" i="5"/>
  <c r="AK178" i="5"/>
  <c r="AJ178" i="5"/>
  <c r="AI178" i="5"/>
  <c r="S178" i="5"/>
  <c r="R178" i="5"/>
  <c r="Q178" i="5"/>
  <c r="M178" i="5"/>
  <c r="L178" i="5"/>
  <c r="K178" i="5"/>
  <c r="D178" i="5"/>
  <c r="CM177" i="5"/>
  <c r="CL177" i="5"/>
  <c r="CK177" i="5"/>
  <c r="CD177" i="5"/>
  <c r="CG177" i="5" s="1"/>
  <c r="CC177" i="5"/>
  <c r="CF177" i="5" s="1"/>
  <c r="CB177" i="5"/>
  <c r="CE177" i="5" s="1"/>
  <c r="CA177" i="5"/>
  <c r="BZ177" i="5"/>
  <c r="BY177" i="5"/>
  <c r="BU177" i="5"/>
  <c r="BT177" i="5"/>
  <c r="BS177" i="5"/>
  <c r="BO177" i="5"/>
  <c r="BN177" i="5"/>
  <c r="BM177" i="5"/>
  <c r="BI177" i="5"/>
  <c r="BH177" i="5"/>
  <c r="BG177" i="5"/>
  <c r="BC177" i="5"/>
  <c r="BB177" i="5"/>
  <c r="BA177" i="5"/>
  <c r="AW177" i="5"/>
  <c r="AV177" i="5"/>
  <c r="AU177" i="5"/>
  <c r="AQ177" i="5"/>
  <c r="AP177" i="5"/>
  <c r="AO177" i="5"/>
  <c r="AK177" i="5"/>
  <c r="AJ177" i="5"/>
  <c r="AI177" i="5"/>
  <c r="S177" i="5"/>
  <c r="R177" i="5"/>
  <c r="Q177" i="5"/>
  <c r="M177" i="5"/>
  <c r="L177" i="5"/>
  <c r="K177" i="5"/>
  <c r="D177" i="5"/>
  <c r="CM176" i="5"/>
  <c r="CL176" i="5"/>
  <c r="CK176" i="5"/>
  <c r="CD176" i="5"/>
  <c r="CG176" i="5" s="1"/>
  <c r="CC176" i="5"/>
  <c r="CF176" i="5" s="1"/>
  <c r="CB176" i="5"/>
  <c r="CE176" i="5" s="1"/>
  <c r="CA176" i="5"/>
  <c r="BZ176" i="5"/>
  <c r="BY176" i="5"/>
  <c r="BU176" i="5"/>
  <c r="BT176" i="5"/>
  <c r="BS176" i="5"/>
  <c r="BO176" i="5"/>
  <c r="BN176" i="5"/>
  <c r="BM176" i="5"/>
  <c r="BI176" i="5"/>
  <c r="BH176" i="5"/>
  <c r="BG176" i="5"/>
  <c r="BC176" i="5"/>
  <c r="BB176" i="5"/>
  <c r="BA176" i="5"/>
  <c r="AW176" i="5"/>
  <c r="AV176" i="5"/>
  <c r="AU176" i="5"/>
  <c r="AQ176" i="5"/>
  <c r="AP176" i="5"/>
  <c r="AO176" i="5"/>
  <c r="AK176" i="5"/>
  <c r="AJ176" i="5"/>
  <c r="AI176" i="5"/>
  <c r="S176" i="5"/>
  <c r="R176" i="5"/>
  <c r="Q176" i="5"/>
  <c r="M176" i="5"/>
  <c r="L176" i="5"/>
  <c r="K176" i="5"/>
  <c r="D176" i="5"/>
  <c r="CM175" i="5"/>
  <c r="CL175" i="5"/>
  <c r="CK175" i="5"/>
  <c r="CD175" i="5"/>
  <c r="CG175" i="5" s="1"/>
  <c r="CC175" i="5"/>
  <c r="CF175" i="5" s="1"/>
  <c r="CB175" i="5"/>
  <c r="CE175" i="5" s="1"/>
  <c r="CA175" i="5"/>
  <c r="BZ175" i="5"/>
  <c r="BY175" i="5"/>
  <c r="BU175" i="5"/>
  <c r="BT175" i="5"/>
  <c r="BS175" i="5"/>
  <c r="BO175" i="5"/>
  <c r="BN175" i="5"/>
  <c r="BM175" i="5"/>
  <c r="BI175" i="5"/>
  <c r="BH175" i="5"/>
  <c r="BG175" i="5"/>
  <c r="BC175" i="5"/>
  <c r="BB175" i="5"/>
  <c r="BA175" i="5"/>
  <c r="AW175" i="5"/>
  <c r="AV175" i="5"/>
  <c r="AU175" i="5"/>
  <c r="AQ175" i="5"/>
  <c r="AP175" i="5"/>
  <c r="AO175" i="5"/>
  <c r="AK175" i="5"/>
  <c r="AJ175" i="5"/>
  <c r="AI175" i="5"/>
  <c r="S175" i="5"/>
  <c r="R175" i="5"/>
  <c r="Q175" i="5"/>
  <c r="M175" i="5"/>
  <c r="L175" i="5"/>
  <c r="K175" i="5"/>
  <c r="D175" i="5"/>
  <c r="CM174" i="5"/>
  <c r="CL174" i="5"/>
  <c r="CK174" i="5"/>
  <c r="CD174" i="5"/>
  <c r="CG174" i="5" s="1"/>
  <c r="CC174" i="5"/>
  <c r="CF174" i="5" s="1"/>
  <c r="CB174" i="5"/>
  <c r="CE174" i="5" s="1"/>
  <c r="CA174" i="5"/>
  <c r="BZ174" i="5"/>
  <c r="BY174" i="5"/>
  <c r="BU174" i="5"/>
  <c r="BT174" i="5"/>
  <c r="BS174" i="5"/>
  <c r="BO174" i="5"/>
  <c r="BN174" i="5"/>
  <c r="BM174" i="5"/>
  <c r="BI174" i="5"/>
  <c r="BH174" i="5"/>
  <c r="BG174" i="5"/>
  <c r="BC174" i="5"/>
  <c r="BB174" i="5"/>
  <c r="BA174" i="5"/>
  <c r="AW174" i="5"/>
  <c r="AV174" i="5"/>
  <c r="AU174" i="5"/>
  <c r="AQ174" i="5"/>
  <c r="AP174" i="5"/>
  <c r="AO174" i="5"/>
  <c r="AK174" i="5"/>
  <c r="AJ174" i="5"/>
  <c r="AI174" i="5"/>
  <c r="S174" i="5"/>
  <c r="R174" i="5"/>
  <c r="Q174" i="5"/>
  <c r="M174" i="5"/>
  <c r="L174" i="5"/>
  <c r="K174" i="5"/>
  <c r="D174" i="5"/>
  <c r="CM173" i="5"/>
  <c r="CL173" i="5"/>
  <c r="CK173" i="5"/>
  <c r="CD173" i="5"/>
  <c r="CG173" i="5" s="1"/>
  <c r="CC173" i="5"/>
  <c r="CF173" i="5" s="1"/>
  <c r="CB173" i="5"/>
  <c r="CE173" i="5" s="1"/>
  <c r="CA173" i="5"/>
  <c r="BZ173" i="5"/>
  <c r="BY173" i="5"/>
  <c r="BU173" i="5"/>
  <c r="BT173" i="5"/>
  <c r="BS173" i="5"/>
  <c r="BO173" i="5"/>
  <c r="BN173" i="5"/>
  <c r="BM173" i="5"/>
  <c r="BI173" i="5"/>
  <c r="BH173" i="5"/>
  <c r="BG173" i="5"/>
  <c r="BC173" i="5"/>
  <c r="BB173" i="5"/>
  <c r="BA173" i="5"/>
  <c r="AW173" i="5"/>
  <c r="AV173" i="5"/>
  <c r="AU173" i="5"/>
  <c r="AQ173" i="5"/>
  <c r="AP173" i="5"/>
  <c r="AO173" i="5"/>
  <c r="AK173" i="5"/>
  <c r="AJ173" i="5"/>
  <c r="AI173" i="5"/>
  <c r="S173" i="5"/>
  <c r="R173" i="5"/>
  <c r="Q173" i="5"/>
  <c r="M173" i="5"/>
  <c r="L173" i="5"/>
  <c r="K173" i="5"/>
  <c r="D173" i="5"/>
  <c r="CM172" i="5"/>
  <c r="CL172" i="5"/>
  <c r="CK172" i="5"/>
  <c r="CD172" i="5"/>
  <c r="CG172" i="5" s="1"/>
  <c r="CC172" i="5"/>
  <c r="CF172" i="5" s="1"/>
  <c r="CB172" i="5"/>
  <c r="CE172" i="5" s="1"/>
  <c r="CA172" i="5"/>
  <c r="BZ172" i="5"/>
  <c r="BY172" i="5"/>
  <c r="BU172" i="5"/>
  <c r="BT172" i="5"/>
  <c r="BS172" i="5"/>
  <c r="BO172" i="5"/>
  <c r="BN172" i="5"/>
  <c r="BM172" i="5"/>
  <c r="BI172" i="5"/>
  <c r="BH172" i="5"/>
  <c r="BG172" i="5"/>
  <c r="BC172" i="5"/>
  <c r="BB172" i="5"/>
  <c r="BA172" i="5"/>
  <c r="AW172" i="5"/>
  <c r="AV172" i="5"/>
  <c r="AU172" i="5"/>
  <c r="AQ172" i="5"/>
  <c r="AP172" i="5"/>
  <c r="AO172" i="5"/>
  <c r="AK172" i="5"/>
  <c r="AJ172" i="5"/>
  <c r="AI172" i="5"/>
  <c r="S172" i="5"/>
  <c r="R172" i="5"/>
  <c r="Q172" i="5"/>
  <c r="M172" i="5"/>
  <c r="L172" i="5"/>
  <c r="K172" i="5"/>
  <c r="D172" i="5"/>
  <c r="CM171" i="5"/>
  <c r="CL171" i="5"/>
  <c r="CK171" i="5"/>
  <c r="CD171" i="5"/>
  <c r="CG171" i="5" s="1"/>
  <c r="CC171" i="5"/>
  <c r="CF171" i="5" s="1"/>
  <c r="CB171" i="5"/>
  <c r="CE171" i="5" s="1"/>
  <c r="CA171" i="5"/>
  <c r="BZ171" i="5"/>
  <c r="BY171" i="5"/>
  <c r="BU171" i="5"/>
  <c r="BT171" i="5"/>
  <c r="BS171" i="5"/>
  <c r="BO171" i="5"/>
  <c r="BN171" i="5"/>
  <c r="BM171" i="5"/>
  <c r="BI171" i="5"/>
  <c r="BH171" i="5"/>
  <c r="BG171" i="5"/>
  <c r="BC171" i="5"/>
  <c r="BB171" i="5"/>
  <c r="BA171" i="5"/>
  <c r="AW171" i="5"/>
  <c r="AV171" i="5"/>
  <c r="AU171" i="5"/>
  <c r="AQ171" i="5"/>
  <c r="AP171" i="5"/>
  <c r="AO171" i="5"/>
  <c r="AK171" i="5"/>
  <c r="AJ171" i="5"/>
  <c r="AI171" i="5"/>
  <c r="S171" i="5"/>
  <c r="R171" i="5"/>
  <c r="Q171" i="5"/>
  <c r="M171" i="5"/>
  <c r="L171" i="5"/>
  <c r="K171" i="5"/>
  <c r="D171" i="5"/>
  <c r="CM170" i="5"/>
  <c r="CL170" i="5"/>
  <c r="CK170" i="5"/>
  <c r="CD170" i="5"/>
  <c r="CG170" i="5" s="1"/>
  <c r="CC170" i="5"/>
  <c r="CF170" i="5" s="1"/>
  <c r="CB170" i="5"/>
  <c r="CE170" i="5" s="1"/>
  <c r="CA170" i="5"/>
  <c r="BZ170" i="5"/>
  <c r="BY170" i="5"/>
  <c r="BU170" i="5"/>
  <c r="BT170" i="5"/>
  <c r="BS170" i="5"/>
  <c r="BO170" i="5"/>
  <c r="BN170" i="5"/>
  <c r="BM170" i="5"/>
  <c r="BI170" i="5"/>
  <c r="BH170" i="5"/>
  <c r="BG170" i="5"/>
  <c r="BC170" i="5"/>
  <c r="BB170" i="5"/>
  <c r="BA170" i="5"/>
  <c r="AW170" i="5"/>
  <c r="AV170" i="5"/>
  <c r="AU170" i="5"/>
  <c r="AQ170" i="5"/>
  <c r="AP170" i="5"/>
  <c r="AO170" i="5"/>
  <c r="AK170" i="5"/>
  <c r="AJ170" i="5"/>
  <c r="AI170" i="5"/>
  <c r="S170" i="5"/>
  <c r="R170" i="5"/>
  <c r="Q170" i="5"/>
  <c r="M170" i="5"/>
  <c r="L170" i="5"/>
  <c r="K170" i="5"/>
  <c r="D170" i="5"/>
  <c r="CM169" i="5"/>
  <c r="CL169" i="5"/>
  <c r="CK169" i="5"/>
  <c r="CD169" i="5"/>
  <c r="CG169" i="5" s="1"/>
  <c r="CC169" i="5"/>
  <c r="CF169" i="5" s="1"/>
  <c r="CB169" i="5"/>
  <c r="CE169" i="5" s="1"/>
  <c r="CA169" i="5"/>
  <c r="BZ169" i="5"/>
  <c r="BY169" i="5"/>
  <c r="BU169" i="5"/>
  <c r="BT169" i="5"/>
  <c r="BS169" i="5"/>
  <c r="BO169" i="5"/>
  <c r="BN169" i="5"/>
  <c r="BM169" i="5"/>
  <c r="BI169" i="5"/>
  <c r="BH169" i="5"/>
  <c r="BG169" i="5"/>
  <c r="BC169" i="5"/>
  <c r="BB169" i="5"/>
  <c r="BA169" i="5"/>
  <c r="AW169" i="5"/>
  <c r="AV169" i="5"/>
  <c r="AU169" i="5"/>
  <c r="AQ169" i="5"/>
  <c r="AP169" i="5"/>
  <c r="AO169" i="5"/>
  <c r="AK169" i="5"/>
  <c r="AJ169" i="5"/>
  <c r="AI169" i="5"/>
  <c r="S169" i="5"/>
  <c r="R169" i="5"/>
  <c r="Q169" i="5"/>
  <c r="M169" i="5"/>
  <c r="L169" i="5"/>
  <c r="K169" i="5"/>
  <c r="D169" i="5"/>
  <c r="CM168" i="5"/>
  <c r="CL168" i="5"/>
  <c r="CK168" i="5"/>
  <c r="CD168" i="5"/>
  <c r="CG168" i="5" s="1"/>
  <c r="CC168" i="5"/>
  <c r="CF168" i="5" s="1"/>
  <c r="CB168" i="5"/>
  <c r="CE168" i="5" s="1"/>
  <c r="CA168" i="5"/>
  <c r="BZ168" i="5"/>
  <c r="BY168" i="5"/>
  <c r="BU168" i="5"/>
  <c r="BT168" i="5"/>
  <c r="BS168" i="5"/>
  <c r="BO168" i="5"/>
  <c r="BN168" i="5"/>
  <c r="BM168" i="5"/>
  <c r="BI168" i="5"/>
  <c r="BH168" i="5"/>
  <c r="BG168" i="5"/>
  <c r="BC168" i="5"/>
  <c r="BB168" i="5"/>
  <c r="BA168" i="5"/>
  <c r="AW168" i="5"/>
  <c r="AV168" i="5"/>
  <c r="AU168" i="5"/>
  <c r="AQ168" i="5"/>
  <c r="AP168" i="5"/>
  <c r="AO168" i="5"/>
  <c r="AK168" i="5"/>
  <c r="AJ168" i="5"/>
  <c r="AI168" i="5"/>
  <c r="S168" i="5"/>
  <c r="R168" i="5"/>
  <c r="Q168" i="5"/>
  <c r="M168" i="5"/>
  <c r="L168" i="5"/>
  <c r="K168" i="5"/>
  <c r="D168" i="5"/>
  <c r="CM167" i="5"/>
  <c r="CL167" i="5"/>
  <c r="CK167" i="5"/>
  <c r="CD167" i="5"/>
  <c r="CG167" i="5" s="1"/>
  <c r="CC167" i="5"/>
  <c r="CF167" i="5" s="1"/>
  <c r="CB167" i="5"/>
  <c r="CE167" i="5" s="1"/>
  <c r="CA167" i="5"/>
  <c r="BZ167" i="5"/>
  <c r="BY167" i="5"/>
  <c r="BU167" i="5"/>
  <c r="BT167" i="5"/>
  <c r="BS167" i="5"/>
  <c r="BO167" i="5"/>
  <c r="BN167" i="5"/>
  <c r="BM167" i="5"/>
  <c r="BI167" i="5"/>
  <c r="BH167" i="5"/>
  <c r="BG167" i="5"/>
  <c r="BC167" i="5"/>
  <c r="BB167" i="5"/>
  <c r="BA167" i="5"/>
  <c r="AW167" i="5"/>
  <c r="AV167" i="5"/>
  <c r="AU167" i="5"/>
  <c r="AQ167" i="5"/>
  <c r="AP167" i="5"/>
  <c r="AO167" i="5"/>
  <c r="AK167" i="5"/>
  <c r="AJ167" i="5"/>
  <c r="AI167" i="5"/>
  <c r="S167" i="5"/>
  <c r="R167" i="5"/>
  <c r="Q167" i="5"/>
  <c r="M167" i="5"/>
  <c r="L167" i="5"/>
  <c r="K167" i="5"/>
  <c r="D167" i="5"/>
  <c r="CM166" i="5"/>
  <c r="CL166" i="5"/>
  <c r="CK166" i="5"/>
  <c r="CD166" i="5"/>
  <c r="CG166" i="5" s="1"/>
  <c r="CC166" i="5"/>
  <c r="CF166" i="5" s="1"/>
  <c r="CB166" i="5"/>
  <c r="CE166" i="5" s="1"/>
  <c r="CA166" i="5"/>
  <c r="BZ166" i="5"/>
  <c r="BY166" i="5"/>
  <c r="BU166" i="5"/>
  <c r="BT166" i="5"/>
  <c r="BS166" i="5"/>
  <c r="BO166" i="5"/>
  <c r="BN166" i="5"/>
  <c r="BM166" i="5"/>
  <c r="BI166" i="5"/>
  <c r="BH166" i="5"/>
  <c r="BG166" i="5"/>
  <c r="BC166" i="5"/>
  <c r="BB166" i="5"/>
  <c r="BA166" i="5"/>
  <c r="AW166" i="5"/>
  <c r="AV166" i="5"/>
  <c r="AU166" i="5"/>
  <c r="AQ166" i="5"/>
  <c r="AP166" i="5"/>
  <c r="AO166" i="5"/>
  <c r="AK166" i="5"/>
  <c r="AJ166" i="5"/>
  <c r="AI166" i="5"/>
  <c r="S166" i="5"/>
  <c r="R166" i="5"/>
  <c r="Q166" i="5"/>
  <c r="M166" i="5"/>
  <c r="L166" i="5"/>
  <c r="K166" i="5"/>
  <c r="D166" i="5"/>
  <c r="CM165" i="5"/>
  <c r="CL165" i="5"/>
  <c r="CK165" i="5"/>
  <c r="CD165" i="5"/>
  <c r="CG165" i="5" s="1"/>
  <c r="CC165" i="5"/>
  <c r="CF165" i="5" s="1"/>
  <c r="CB165" i="5"/>
  <c r="CE165" i="5" s="1"/>
  <c r="CA165" i="5"/>
  <c r="BZ165" i="5"/>
  <c r="BY165" i="5"/>
  <c r="BU165" i="5"/>
  <c r="BT165" i="5"/>
  <c r="BS165" i="5"/>
  <c r="BO165" i="5"/>
  <c r="BN165" i="5"/>
  <c r="BM165" i="5"/>
  <c r="BI165" i="5"/>
  <c r="BH165" i="5"/>
  <c r="BG165" i="5"/>
  <c r="BC165" i="5"/>
  <c r="BB165" i="5"/>
  <c r="BA165" i="5"/>
  <c r="AW165" i="5"/>
  <c r="AV165" i="5"/>
  <c r="AU165" i="5"/>
  <c r="AQ165" i="5"/>
  <c r="AP165" i="5"/>
  <c r="AO165" i="5"/>
  <c r="AK165" i="5"/>
  <c r="AJ165" i="5"/>
  <c r="AI165" i="5"/>
  <c r="S165" i="5"/>
  <c r="R165" i="5"/>
  <c r="Q165" i="5"/>
  <c r="M165" i="5"/>
  <c r="L165" i="5"/>
  <c r="K165" i="5"/>
  <c r="D165" i="5"/>
  <c r="CM164" i="5"/>
  <c r="CL164" i="5"/>
  <c r="CK164" i="5"/>
  <c r="CD164" i="5"/>
  <c r="CG164" i="5" s="1"/>
  <c r="CC164" i="5"/>
  <c r="CF164" i="5" s="1"/>
  <c r="CB164" i="5"/>
  <c r="CE164" i="5" s="1"/>
  <c r="CA164" i="5"/>
  <c r="BZ164" i="5"/>
  <c r="BY164" i="5"/>
  <c r="BU164" i="5"/>
  <c r="BT164" i="5"/>
  <c r="BS164" i="5"/>
  <c r="BO164" i="5"/>
  <c r="BN164" i="5"/>
  <c r="BM164" i="5"/>
  <c r="BI164" i="5"/>
  <c r="BH164" i="5"/>
  <c r="BG164" i="5"/>
  <c r="BC164" i="5"/>
  <c r="BB164" i="5"/>
  <c r="BA164" i="5"/>
  <c r="AW164" i="5"/>
  <c r="AV164" i="5"/>
  <c r="AU164" i="5"/>
  <c r="AQ164" i="5"/>
  <c r="AP164" i="5"/>
  <c r="AO164" i="5"/>
  <c r="AK164" i="5"/>
  <c r="AJ164" i="5"/>
  <c r="AI164" i="5"/>
  <c r="S164" i="5"/>
  <c r="R164" i="5"/>
  <c r="Q164" i="5"/>
  <c r="M164" i="5"/>
  <c r="L164" i="5"/>
  <c r="K164" i="5"/>
  <c r="D164" i="5"/>
  <c r="CM163" i="5"/>
  <c r="CL163" i="5"/>
  <c r="CK163" i="5"/>
  <c r="CD163" i="5"/>
  <c r="CG163" i="5" s="1"/>
  <c r="CC163" i="5"/>
  <c r="CF163" i="5" s="1"/>
  <c r="CB163" i="5"/>
  <c r="CE163" i="5" s="1"/>
  <c r="CA163" i="5"/>
  <c r="BZ163" i="5"/>
  <c r="BY163" i="5"/>
  <c r="BU163" i="5"/>
  <c r="BT163" i="5"/>
  <c r="BS163" i="5"/>
  <c r="BO163" i="5"/>
  <c r="BN163" i="5"/>
  <c r="BM163" i="5"/>
  <c r="BI163" i="5"/>
  <c r="BH163" i="5"/>
  <c r="BG163" i="5"/>
  <c r="BC163" i="5"/>
  <c r="BB163" i="5"/>
  <c r="BA163" i="5"/>
  <c r="AW163" i="5"/>
  <c r="AV163" i="5"/>
  <c r="AU163" i="5"/>
  <c r="AQ163" i="5"/>
  <c r="AP163" i="5"/>
  <c r="AO163" i="5"/>
  <c r="AK163" i="5"/>
  <c r="AJ163" i="5"/>
  <c r="AI163" i="5"/>
  <c r="S163" i="5"/>
  <c r="R163" i="5"/>
  <c r="Q163" i="5"/>
  <c r="M163" i="5"/>
  <c r="L163" i="5"/>
  <c r="K163" i="5"/>
  <c r="D163" i="5"/>
  <c r="CM162" i="5"/>
  <c r="CL162" i="5"/>
  <c r="CK162" i="5"/>
  <c r="CD162" i="5"/>
  <c r="CG162" i="5" s="1"/>
  <c r="CC162" i="5"/>
  <c r="CF162" i="5" s="1"/>
  <c r="CB162" i="5"/>
  <c r="CE162" i="5" s="1"/>
  <c r="CA162" i="5"/>
  <c r="BZ162" i="5"/>
  <c r="BY162" i="5"/>
  <c r="BU162" i="5"/>
  <c r="BT162" i="5"/>
  <c r="BS162" i="5"/>
  <c r="BO162" i="5"/>
  <c r="BN162" i="5"/>
  <c r="BM162" i="5"/>
  <c r="BI162" i="5"/>
  <c r="BH162" i="5"/>
  <c r="BG162" i="5"/>
  <c r="BC162" i="5"/>
  <c r="BB162" i="5"/>
  <c r="BA162" i="5"/>
  <c r="AW162" i="5"/>
  <c r="AV162" i="5"/>
  <c r="AU162" i="5"/>
  <c r="AQ162" i="5"/>
  <c r="AP162" i="5"/>
  <c r="AO162" i="5"/>
  <c r="AK162" i="5"/>
  <c r="AJ162" i="5"/>
  <c r="AI162" i="5"/>
  <c r="S162" i="5"/>
  <c r="R162" i="5"/>
  <c r="Q162" i="5"/>
  <c r="M162" i="5"/>
  <c r="L162" i="5"/>
  <c r="K162" i="5"/>
  <c r="D162" i="5"/>
  <c r="CM161" i="5"/>
  <c r="CL161" i="5"/>
  <c r="CK161" i="5"/>
  <c r="CD161" i="5"/>
  <c r="CG161" i="5" s="1"/>
  <c r="CC161" i="5"/>
  <c r="CF161" i="5" s="1"/>
  <c r="CB161" i="5"/>
  <c r="CE161" i="5" s="1"/>
  <c r="CA161" i="5"/>
  <c r="BZ161" i="5"/>
  <c r="BY161" i="5"/>
  <c r="BU161" i="5"/>
  <c r="BT161" i="5"/>
  <c r="BS161" i="5"/>
  <c r="BO161" i="5"/>
  <c r="BN161" i="5"/>
  <c r="BM161" i="5"/>
  <c r="BI161" i="5"/>
  <c r="BH161" i="5"/>
  <c r="BG161" i="5"/>
  <c r="BC161" i="5"/>
  <c r="BB161" i="5"/>
  <c r="BA161" i="5"/>
  <c r="AW161" i="5"/>
  <c r="AV161" i="5"/>
  <c r="AU161" i="5"/>
  <c r="AQ161" i="5"/>
  <c r="AP161" i="5"/>
  <c r="AO161" i="5"/>
  <c r="AK161" i="5"/>
  <c r="AJ161" i="5"/>
  <c r="AI161" i="5"/>
  <c r="S161" i="5"/>
  <c r="R161" i="5"/>
  <c r="Q161" i="5"/>
  <c r="M161" i="5"/>
  <c r="L161" i="5"/>
  <c r="K161" i="5"/>
  <c r="D161" i="5"/>
  <c r="CM160" i="5"/>
  <c r="CL160" i="5"/>
  <c r="CK160" i="5"/>
  <c r="CD160" i="5"/>
  <c r="CG160" i="5" s="1"/>
  <c r="CC160" i="5"/>
  <c r="CF160" i="5" s="1"/>
  <c r="CB160" i="5"/>
  <c r="CE160" i="5" s="1"/>
  <c r="CA160" i="5"/>
  <c r="BZ160" i="5"/>
  <c r="BY160" i="5"/>
  <c r="BU160" i="5"/>
  <c r="BT160" i="5"/>
  <c r="BS160" i="5"/>
  <c r="BO160" i="5"/>
  <c r="BN160" i="5"/>
  <c r="BM160" i="5"/>
  <c r="BI160" i="5"/>
  <c r="BH160" i="5"/>
  <c r="BG160" i="5"/>
  <c r="BC160" i="5"/>
  <c r="BB160" i="5"/>
  <c r="BA160" i="5"/>
  <c r="AW160" i="5"/>
  <c r="AV160" i="5"/>
  <c r="AU160" i="5"/>
  <c r="AQ160" i="5"/>
  <c r="AP160" i="5"/>
  <c r="AO160" i="5"/>
  <c r="AK160" i="5"/>
  <c r="AJ160" i="5"/>
  <c r="AI160" i="5"/>
  <c r="S160" i="5"/>
  <c r="R160" i="5"/>
  <c r="Q160" i="5"/>
  <c r="M160" i="5"/>
  <c r="L160" i="5"/>
  <c r="K160" i="5"/>
  <c r="D160" i="5"/>
  <c r="CM159" i="5"/>
  <c r="CL159" i="5"/>
  <c r="CK159" i="5"/>
  <c r="CD159" i="5"/>
  <c r="CG159" i="5" s="1"/>
  <c r="CC159" i="5"/>
  <c r="CF159" i="5" s="1"/>
  <c r="CB159" i="5"/>
  <c r="CE159" i="5" s="1"/>
  <c r="CA159" i="5"/>
  <c r="BZ159" i="5"/>
  <c r="BY159" i="5"/>
  <c r="BU159" i="5"/>
  <c r="BT159" i="5"/>
  <c r="BS159" i="5"/>
  <c r="BO159" i="5"/>
  <c r="BN159" i="5"/>
  <c r="BM159" i="5"/>
  <c r="BI159" i="5"/>
  <c r="BH159" i="5"/>
  <c r="BG159" i="5"/>
  <c r="BC159" i="5"/>
  <c r="BB159" i="5"/>
  <c r="BA159" i="5"/>
  <c r="AW159" i="5"/>
  <c r="AV159" i="5"/>
  <c r="AU159" i="5"/>
  <c r="AQ159" i="5"/>
  <c r="AP159" i="5"/>
  <c r="AO159" i="5"/>
  <c r="AK159" i="5"/>
  <c r="AJ159" i="5"/>
  <c r="AI159" i="5"/>
  <c r="S159" i="5"/>
  <c r="R159" i="5"/>
  <c r="Q159" i="5"/>
  <c r="M159" i="5"/>
  <c r="L159" i="5"/>
  <c r="K159" i="5"/>
  <c r="D159" i="5"/>
  <c r="CM158" i="5"/>
  <c r="CL158" i="5"/>
  <c r="CK158" i="5"/>
  <c r="CD158" i="5"/>
  <c r="CG158" i="5" s="1"/>
  <c r="CC158" i="5"/>
  <c r="CF158" i="5" s="1"/>
  <c r="CB158" i="5"/>
  <c r="CE158" i="5" s="1"/>
  <c r="CA158" i="5"/>
  <c r="BZ158" i="5"/>
  <c r="BY158" i="5"/>
  <c r="BU158" i="5"/>
  <c r="BT158" i="5"/>
  <c r="BS158" i="5"/>
  <c r="BO158" i="5"/>
  <c r="BN158" i="5"/>
  <c r="BM158" i="5"/>
  <c r="BI158" i="5"/>
  <c r="BH158" i="5"/>
  <c r="BG158" i="5"/>
  <c r="BC158" i="5"/>
  <c r="BB158" i="5"/>
  <c r="BA158" i="5"/>
  <c r="AW158" i="5"/>
  <c r="AV158" i="5"/>
  <c r="AU158" i="5"/>
  <c r="AQ158" i="5"/>
  <c r="AP158" i="5"/>
  <c r="AO158" i="5"/>
  <c r="AK158" i="5"/>
  <c r="AJ158" i="5"/>
  <c r="AI158" i="5"/>
  <c r="S158" i="5"/>
  <c r="R158" i="5"/>
  <c r="Q158" i="5"/>
  <c r="M158" i="5"/>
  <c r="L158" i="5"/>
  <c r="K158" i="5"/>
  <c r="D158" i="5"/>
  <c r="CM157" i="5"/>
  <c r="CL157" i="5"/>
  <c r="CK157" i="5"/>
  <c r="CD157" i="5"/>
  <c r="CG157" i="5" s="1"/>
  <c r="CC157" i="5"/>
  <c r="CF157" i="5" s="1"/>
  <c r="CB157" i="5"/>
  <c r="CE157" i="5" s="1"/>
  <c r="CA157" i="5"/>
  <c r="BZ157" i="5"/>
  <c r="BY157" i="5"/>
  <c r="BU157" i="5"/>
  <c r="BT157" i="5"/>
  <c r="BS157" i="5"/>
  <c r="BO157" i="5"/>
  <c r="BN157" i="5"/>
  <c r="BM157" i="5"/>
  <c r="BI157" i="5"/>
  <c r="BH157" i="5"/>
  <c r="BG157" i="5"/>
  <c r="BC157" i="5"/>
  <c r="BB157" i="5"/>
  <c r="BA157" i="5"/>
  <c r="AW157" i="5"/>
  <c r="AV157" i="5"/>
  <c r="AU157" i="5"/>
  <c r="AQ157" i="5"/>
  <c r="AP157" i="5"/>
  <c r="AO157" i="5"/>
  <c r="AK157" i="5"/>
  <c r="AJ157" i="5"/>
  <c r="AI157" i="5"/>
  <c r="S157" i="5"/>
  <c r="R157" i="5"/>
  <c r="Q157" i="5"/>
  <c r="M157" i="5"/>
  <c r="L157" i="5"/>
  <c r="K157" i="5"/>
  <c r="D157" i="5"/>
  <c r="CM156" i="5"/>
  <c r="CL156" i="5"/>
  <c r="CK156" i="5"/>
  <c r="CD156" i="5"/>
  <c r="CG156" i="5" s="1"/>
  <c r="CC156" i="5"/>
  <c r="CF156" i="5" s="1"/>
  <c r="CB156" i="5"/>
  <c r="CE156" i="5" s="1"/>
  <c r="CA156" i="5"/>
  <c r="BZ156" i="5"/>
  <c r="BY156" i="5"/>
  <c r="BU156" i="5"/>
  <c r="BT156" i="5"/>
  <c r="BS156" i="5"/>
  <c r="BO156" i="5"/>
  <c r="BN156" i="5"/>
  <c r="BM156" i="5"/>
  <c r="BI156" i="5"/>
  <c r="BH156" i="5"/>
  <c r="BG156" i="5"/>
  <c r="BC156" i="5"/>
  <c r="BB156" i="5"/>
  <c r="BA156" i="5"/>
  <c r="AW156" i="5"/>
  <c r="AV156" i="5"/>
  <c r="AU156" i="5"/>
  <c r="AQ156" i="5"/>
  <c r="AP156" i="5"/>
  <c r="AO156" i="5"/>
  <c r="AK156" i="5"/>
  <c r="AJ156" i="5"/>
  <c r="AI156" i="5"/>
  <c r="S156" i="5"/>
  <c r="R156" i="5"/>
  <c r="Q156" i="5"/>
  <c r="M156" i="5"/>
  <c r="L156" i="5"/>
  <c r="K156" i="5"/>
  <c r="D156" i="5"/>
  <c r="CM155" i="5"/>
  <c r="CL155" i="5"/>
  <c r="CK155" i="5"/>
  <c r="CD155" i="5"/>
  <c r="CG155" i="5" s="1"/>
  <c r="CC155" i="5"/>
  <c r="CF155" i="5" s="1"/>
  <c r="CB155" i="5"/>
  <c r="CE155" i="5" s="1"/>
  <c r="CA155" i="5"/>
  <c r="BZ155" i="5"/>
  <c r="BY155" i="5"/>
  <c r="BU155" i="5"/>
  <c r="BT155" i="5"/>
  <c r="BS155" i="5"/>
  <c r="BO155" i="5"/>
  <c r="BN155" i="5"/>
  <c r="BM155" i="5"/>
  <c r="BI155" i="5"/>
  <c r="BH155" i="5"/>
  <c r="BG155" i="5"/>
  <c r="BC155" i="5"/>
  <c r="BB155" i="5"/>
  <c r="BA155" i="5"/>
  <c r="AW155" i="5"/>
  <c r="AV155" i="5"/>
  <c r="AU155" i="5"/>
  <c r="AQ155" i="5"/>
  <c r="AP155" i="5"/>
  <c r="AO155" i="5"/>
  <c r="AK155" i="5"/>
  <c r="AJ155" i="5"/>
  <c r="AI155" i="5"/>
  <c r="S155" i="5"/>
  <c r="R155" i="5"/>
  <c r="Q155" i="5"/>
  <c r="M155" i="5"/>
  <c r="L155" i="5"/>
  <c r="K155" i="5"/>
  <c r="D155" i="5"/>
  <c r="CM154" i="5"/>
  <c r="CL154" i="5"/>
  <c r="CK154" i="5"/>
  <c r="CD154" i="5"/>
  <c r="CG154" i="5" s="1"/>
  <c r="CC154" i="5"/>
  <c r="CF154" i="5" s="1"/>
  <c r="CB154" i="5"/>
  <c r="CE154" i="5" s="1"/>
  <c r="CA154" i="5"/>
  <c r="BZ154" i="5"/>
  <c r="BY154" i="5"/>
  <c r="BU154" i="5"/>
  <c r="BT154" i="5"/>
  <c r="BS154" i="5"/>
  <c r="BO154" i="5"/>
  <c r="BN154" i="5"/>
  <c r="BM154" i="5"/>
  <c r="BI154" i="5"/>
  <c r="BH154" i="5"/>
  <c r="BG154" i="5"/>
  <c r="BC154" i="5"/>
  <c r="BB154" i="5"/>
  <c r="BA154" i="5"/>
  <c r="AW154" i="5"/>
  <c r="AV154" i="5"/>
  <c r="AU154" i="5"/>
  <c r="AQ154" i="5"/>
  <c r="AP154" i="5"/>
  <c r="AO154" i="5"/>
  <c r="AK154" i="5"/>
  <c r="AJ154" i="5"/>
  <c r="AI154" i="5"/>
  <c r="S154" i="5"/>
  <c r="R154" i="5"/>
  <c r="Q154" i="5"/>
  <c r="M154" i="5"/>
  <c r="L154" i="5"/>
  <c r="K154" i="5"/>
  <c r="D154" i="5"/>
  <c r="CM153" i="5"/>
  <c r="CL153" i="5"/>
  <c r="CK153" i="5"/>
  <c r="CD153" i="5"/>
  <c r="CG153" i="5" s="1"/>
  <c r="CC153" i="5"/>
  <c r="CF153" i="5" s="1"/>
  <c r="CB153" i="5"/>
  <c r="CE153" i="5" s="1"/>
  <c r="CA153" i="5"/>
  <c r="BZ153" i="5"/>
  <c r="BY153" i="5"/>
  <c r="BU153" i="5"/>
  <c r="BT153" i="5"/>
  <c r="BS153" i="5"/>
  <c r="BO153" i="5"/>
  <c r="BN153" i="5"/>
  <c r="BM153" i="5"/>
  <c r="BI153" i="5"/>
  <c r="BH153" i="5"/>
  <c r="BG153" i="5"/>
  <c r="BC153" i="5"/>
  <c r="BB153" i="5"/>
  <c r="BA153" i="5"/>
  <c r="AW153" i="5"/>
  <c r="AV153" i="5"/>
  <c r="AU153" i="5"/>
  <c r="AQ153" i="5"/>
  <c r="AP153" i="5"/>
  <c r="AO153" i="5"/>
  <c r="AK153" i="5"/>
  <c r="AJ153" i="5"/>
  <c r="AI153" i="5"/>
  <c r="S153" i="5"/>
  <c r="R153" i="5"/>
  <c r="Q153" i="5"/>
  <c r="M153" i="5"/>
  <c r="L153" i="5"/>
  <c r="K153" i="5"/>
  <c r="D153" i="5"/>
  <c r="CM152" i="5"/>
  <c r="CL152" i="5"/>
  <c r="CK152" i="5"/>
  <c r="CD152" i="5"/>
  <c r="CG152" i="5" s="1"/>
  <c r="CC152" i="5"/>
  <c r="CF152" i="5" s="1"/>
  <c r="CB152" i="5"/>
  <c r="CE152" i="5" s="1"/>
  <c r="CA152" i="5"/>
  <c r="BZ152" i="5"/>
  <c r="BY152" i="5"/>
  <c r="BU152" i="5"/>
  <c r="BT152" i="5"/>
  <c r="BS152" i="5"/>
  <c r="BO152" i="5"/>
  <c r="BN152" i="5"/>
  <c r="BM152" i="5"/>
  <c r="BI152" i="5"/>
  <c r="BH152" i="5"/>
  <c r="BG152" i="5"/>
  <c r="BC152" i="5"/>
  <c r="BB152" i="5"/>
  <c r="BA152" i="5"/>
  <c r="AW152" i="5"/>
  <c r="AV152" i="5"/>
  <c r="AU152" i="5"/>
  <c r="AQ152" i="5"/>
  <c r="AP152" i="5"/>
  <c r="AO152" i="5"/>
  <c r="AK152" i="5"/>
  <c r="AJ152" i="5"/>
  <c r="AI152" i="5"/>
  <c r="S152" i="5"/>
  <c r="R152" i="5"/>
  <c r="Q152" i="5"/>
  <c r="M152" i="5"/>
  <c r="L152" i="5"/>
  <c r="K152" i="5"/>
  <c r="D152" i="5"/>
  <c r="CM151" i="5"/>
  <c r="CL151" i="5"/>
  <c r="CK151" i="5"/>
  <c r="CD151" i="5"/>
  <c r="CG151" i="5" s="1"/>
  <c r="CC151" i="5"/>
  <c r="CF151" i="5" s="1"/>
  <c r="CB151" i="5"/>
  <c r="CE151" i="5" s="1"/>
  <c r="CA151" i="5"/>
  <c r="BZ151" i="5"/>
  <c r="BY151" i="5"/>
  <c r="BU151" i="5"/>
  <c r="BT151" i="5"/>
  <c r="BS151" i="5"/>
  <c r="BO151" i="5"/>
  <c r="BN151" i="5"/>
  <c r="BM151" i="5"/>
  <c r="BI151" i="5"/>
  <c r="BH151" i="5"/>
  <c r="BG151" i="5"/>
  <c r="BC151" i="5"/>
  <c r="BB151" i="5"/>
  <c r="BA151" i="5"/>
  <c r="AW151" i="5"/>
  <c r="AV151" i="5"/>
  <c r="AU151" i="5"/>
  <c r="AQ151" i="5"/>
  <c r="AP151" i="5"/>
  <c r="AO151" i="5"/>
  <c r="AK151" i="5"/>
  <c r="AJ151" i="5"/>
  <c r="AI151" i="5"/>
  <c r="S151" i="5"/>
  <c r="R151" i="5"/>
  <c r="Q151" i="5"/>
  <c r="M151" i="5"/>
  <c r="L151" i="5"/>
  <c r="K151" i="5"/>
  <c r="D151" i="5"/>
  <c r="CM150" i="5"/>
  <c r="CL150" i="5"/>
  <c r="CK150" i="5"/>
  <c r="CD150" i="5"/>
  <c r="CG150" i="5" s="1"/>
  <c r="CC150" i="5"/>
  <c r="CF150" i="5" s="1"/>
  <c r="CB150" i="5"/>
  <c r="CE150" i="5" s="1"/>
  <c r="CA150" i="5"/>
  <c r="BZ150" i="5"/>
  <c r="BY150" i="5"/>
  <c r="BU150" i="5"/>
  <c r="BT150" i="5"/>
  <c r="BS150" i="5"/>
  <c r="BO150" i="5"/>
  <c r="BN150" i="5"/>
  <c r="BM150" i="5"/>
  <c r="BI150" i="5"/>
  <c r="BH150" i="5"/>
  <c r="BG150" i="5"/>
  <c r="BC150" i="5"/>
  <c r="BB150" i="5"/>
  <c r="BA150" i="5"/>
  <c r="AW150" i="5"/>
  <c r="AV150" i="5"/>
  <c r="AU150" i="5"/>
  <c r="AQ150" i="5"/>
  <c r="AP150" i="5"/>
  <c r="AO150" i="5"/>
  <c r="AK150" i="5"/>
  <c r="AJ150" i="5"/>
  <c r="AI150" i="5"/>
  <c r="S150" i="5"/>
  <c r="R150" i="5"/>
  <c r="Q150" i="5"/>
  <c r="M150" i="5"/>
  <c r="L150" i="5"/>
  <c r="K150" i="5"/>
  <c r="D150" i="5"/>
  <c r="CM149" i="5"/>
  <c r="CL149" i="5"/>
  <c r="CK149" i="5"/>
  <c r="CD149" i="5"/>
  <c r="CG149" i="5" s="1"/>
  <c r="CC149" i="5"/>
  <c r="CF149" i="5" s="1"/>
  <c r="CB149" i="5"/>
  <c r="CE149" i="5" s="1"/>
  <c r="CA149" i="5"/>
  <c r="BZ149" i="5"/>
  <c r="BY149" i="5"/>
  <c r="BU149" i="5"/>
  <c r="BT149" i="5"/>
  <c r="BS149" i="5"/>
  <c r="BO149" i="5"/>
  <c r="BN149" i="5"/>
  <c r="BM149" i="5"/>
  <c r="BI149" i="5"/>
  <c r="BH149" i="5"/>
  <c r="BG149" i="5"/>
  <c r="BC149" i="5"/>
  <c r="BB149" i="5"/>
  <c r="BA149" i="5"/>
  <c r="AW149" i="5"/>
  <c r="AV149" i="5"/>
  <c r="AU149" i="5"/>
  <c r="AQ149" i="5"/>
  <c r="AP149" i="5"/>
  <c r="AO149" i="5"/>
  <c r="AK149" i="5"/>
  <c r="AJ149" i="5"/>
  <c r="AI149" i="5"/>
  <c r="S149" i="5"/>
  <c r="R149" i="5"/>
  <c r="Q149" i="5"/>
  <c r="M149" i="5"/>
  <c r="L149" i="5"/>
  <c r="K149" i="5"/>
  <c r="D149" i="5"/>
  <c r="CM148" i="5"/>
  <c r="CL148" i="5"/>
  <c r="CK148" i="5"/>
  <c r="CD148" i="5"/>
  <c r="CG148" i="5" s="1"/>
  <c r="CC148" i="5"/>
  <c r="CF148" i="5" s="1"/>
  <c r="CB148" i="5"/>
  <c r="CE148" i="5" s="1"/>
  <c r="CA148" i="5"/>
  <c r="BZ148" i="5"/>
  <c r="BY148" i="5"/>
  <c r="BU148" i="5"/>
  <c r="BT148" i="5"/>
  <c r="BS148" i="5"/>
  <c r="BO148" i="5"/>
  <c r="BN148" i="5"/>
  <c r="BM148" i="5"/>
  <c r="BI148" i="5"/>
  <c r="BH148" i="5"/>
  <c r="BG148" i="5"/>
  <c r="BC148" i="5"/>
  <c r="BB148" i="5"/>
  <c r="BA148" i="5"/>
  <c r="AW148" i="5"/>
  <c r="AV148" i="5"/>
  <c r="AU148" i="5"/>
  <c r="AQ148" i="5"/>
  <c r="AP148" i="5"/>
  <c r="AO148" i="5"/>
  <c r="AK148" i="5"/>
  <c r="AJ148" i="5"/>
  <c r="AI148" i="5"/>
  <c r="S148" i="5"/>
  <c r="R148" i="5"/>
  <c r="Q148" i="5"/>
  <c r="M148" i="5"/>
  <c r="L148" i="5"/>
  <c r="K148" i="5"/>
  <c r="D148" i="5"/>
  <c r="CM147" i="5"/>
  <c r="CL147" i="5"/>
  <c r="CK147" i="5"/>
  <c r="CD147" i="5"/>
  <c r="CG147" i="5" s="1"/>
  <c r="CC147" i="5"/>
  <c r="CF147" i="5" s="1"/>
  <c r="CB147" i="5"/>
  <c r="CE147" i="5" s="1"/>
  <c r="CA147" i="5"/>
  <c r="BZ147" i="5"/>
  <c r="BY147" i="5"/>
  <c r="BU147" i="5"/>
  <c r="BT147" i="5"/>
  <c r="BS147" i="5"/>
  <c r="BO147" i="5"/>
  <c r="BN147" i="5"/>
  <c r="BM147" i="5"/>
  <c r="BI147" i="5"/>
  <c r="BH147" i="5"/>
  <c r="BG147" i="5"/>
  <c r="BC147" i="5"/>
  <c r="BB147" i="5"/>
  <c r="BA147" i="5"/>
  <c r="AW147" i="5"/>
  <c r="AV147" i="5"/>
  <c r="AU147" i="5"/>
  <c r="AQ147" i="5"/>
  <c r="AP147" i="5"/>
  <c r="AO147" i="5"/>
  <c r="AK147" i="5"/>
  <c r="AJ147" i="5"/>
  <c r="AI147" i="5"/>
  <c r="S147" i="5"/>
  <c r="R147" i="5"/>
  <c r="Q147" i="5"/>
  <c r="M147" i="5"/>
  <c r="L147" i="5"/>
  <c r="K147" i="5"/>
  <c r="D147" i="5"/>
  <c r="CM146" i="5"/>
  <c r="CL146" i="5"/>
  <c r="CK146" i="5"/>
  <c r="CD146" i="5"/>
  <c r="CG146" i="5" s="1"/>
  <c r="CC146" i="5"/>
  <c r="CF146" i="5" s="1"/>
  <c r="CB146" i="5"/>
  <c r="CE146" i="5" s="1"/>
  <c r="CA146" i="5"/>
  <c r="BZ146" i="5"/>
  <c r="BY146" i="5"/>
  <c r="BU146" i="5"/>
  <c r="BT146" i="5"/>
  <c r="BS146" i="5"/>
  <c r="BO146" i="5"/>
  <c r="BN146" i="5"/>
  <c r="BM146" i="5"/>
  <c r="BI146" i="5"/>
  <c r="BH146" i="5"/>
  <c r="BG146" i="5"/>
  <c r="BC146" i="5"/>
  <c r="BB146" i="5"/>
  <c r="BA146" i="5"/>
  <c r="AW146" i="5"/>
  <c r="AV146" i="5"/>
  <c r="AU146" i="5"/>
  <c r="AQ146" i="5"/>
  <c r="AP146" i="5"/>
  <c r="AO146" i="5"/>
  <c r="AK146" i="5"/>
  <c r="AJ146" i="5"/>
  <c r="AI146" i="5"/>
  <c r="S146" i="5"/>
  <c r="R146" i="5"/>
  <c r="Q146" i="5"/>
  <c r="M146" i="5"/>
  <c r="L146" i="5"/>
  <c r="K146" i="5"/>
  <c r="D146" i="5"/>
  <c r="CM145" i="5"/>
  <c r="CL145" i="5"/>
  <c r="CK145" i="5"/>
  <c r="CD145" i="5"/>
  <c r="CG145" i="5" s="1"/>
  <c r="CC145" i="5"/>
  <c r="CF145" i="5" s="1"/>
  <c r="CB145" i="5"/>
  <c r="CE145" i="5" s="1"/>
  <c r="CA145" i="5"/>
  <c r="BZ145" i="5"/>
  <c r="BY145" i="5"/>
  <c r="BU145" i="5"/>
  <c r="BT145" i="5"/>
  <c r="BS145" i="5"/>
  <c r="BO145" i="5"/>
  <c r="BN145" i="5"/>
  <c r="BM145" i="5"/>
  <c r="BI145" i="5"/>
  <c r="BH145" i="5"/>
  <c r="BG145" i="5"/>
  <c r="BC145" i="5"/>
  <c r="BB145" i="5"/>
  <c r="BA145" i="5"/>
  <c r="AW145" i="5"/>
  <c r="AV145" i="5"/>
  <c r="AU145" i="5"/>
  <c r="AQ145" i="5"/>
  <c r="AP145" i="5"/>
  <c r="AO145" i="5"/>
  <c r="AK145" i="5"/>
  <c r="AJ145" i="5"/>
  <c r="AI145" i="5"/>
  <c r="S145" i="5"/>
  <c r="R145" i="5"/>
  <c r="Q145" i="5"/>
  <c r="M145" i="5"/>
  <c r="L145" i="5"/>
  <c r="K145" i="5"/>
  <c r="D145" i="5"/>
  <c r="CM144" i="5"/>
  <c r="CL144" i="5"/>
  <c r="CK144" i="5"/>
  <c r="CD144" i="5"/>
  <c r="CG144" i="5" s="1"/>
  <c r="CC144" i="5"/>
  <c r="CF144" i="5" s="1"/>
  <c r="CB144" i="5"/>
  <c r="CE144" i="5" s="1"/>
  <c r="CA144" i="5"/>
  <c r="BZ144" i="5"/>
  <c r="BY144" i="5"/>
  <c r="BU144" i="5"/>
  <c r="BT144" i="5"/>
  <c r="BS144" i="5"/>
  <c r="BO144" i="5"/>
  <c r="BN144" i="5"/>
  <c r="BM144" i="5"/>
  <c r="BI144" i="5"/>
  <c r="BH144" i="5"/>
  <c r="BG144" i="5"/>
  <c r="BC144" i="5"/>
  <c r="BB144" i="5"/>
  <c r="BA144" i="5"/>
  <c r="AW144" i="5"/>
  <c r="AV144" i="5"/>
  <c r="AU144" i="5"/>
  <c r="AQ144" i="5"/>
  <c r="AP144" i="5"/>
  <c r="AO144" i="5"/>
  <c r="AK144" i="5"/>
  <c r="AJ144" i="5"/>
  <c r="AI144" i="5"/>
  <c r="M144" i="5"/>
  <c r="L144" i="5"/>
  <c r="K144" i="5"/>
  <c r="D144" i="5"/>
  <c r="CM143" i="5"/>
  <c r="CL143" i="5"/>
  <c r="CK143" i="5"/>
  <c r="CD143" i="5"/>
  <c r="CG143" i="5" s="1"/>
  <c r="CC143" i="5"/>
  <c r="CF143" i="5" s="1"/>
  <c r="CB143" i="5"/>
  <c r="CE143" i="5" s="1"/>
  <c r="CA143" i="5"/>
  <c r="BZ143" i="5"/>
  <c r="BY143" i="5"/>
  <c r="BU143" i="5"/>
  <c r="BT143" i="5"/>
  <c r="BS143" i="5"/>
  <c r="BO143" i="5"/>
  <c r="BN143" i="5"/>
  <c r="BM143" i="5"/>
  <c r="BI143" i="5"/>
  <c r="BH143" i="5"/>
  <c r="BG143" i="5"/>
  <c r="BC143" i="5"/>
  <c r="BB143" i="5"/>
  <c r="BA143" i="5"/>
  <c r="AW143" i="5"/>
  <c r="AV143" i="5"/>
  <c r="AU143" i="5"/>
  <c r="AQ143" i="5"/>
  <c r="AP143" i="5"/>
  <c r="AO143" i="5"/>
  <c r="AK143" i="5"/>
  <c r="AJ143" i="5"/>
  <c r="AI143" i="5"/>
  <c r="S143" i="5"/>
  <c r="R143" i="5"/>
  <c r="Q143" i="5"/>
  <c r="M143" i="5"/>
  <c r="L143" i="5"/>
  <c r="K143" i="5"/>
  <c r="D143" i="5"/>
  <c r="CM142" i="5"/>
  <c r="CL142" i="5"/>
  <c r="CK142" i="5"/>
  <c r="CD142" i="5"/>
  <c r="CG142" i="5" s="1"/>
  <c r="CC142" i="5"/>
  <c r="CF142" i="5" s="1"/>
  <c r="CB142" i="5"/>
  <c r="CE142" i="5" s="1"/>
  <c r="CA142" i="5"/>
  <c r="BZ142" i="5"/>
  <c r="BY142" i="5"/>
  <c r="BU142" i="5"/>
  <c r="BT142" i="5"/>
  <c r="BS142" i="5"/>
  <c r="BO142" i="5"/>
  <c r="BN142" i="5"/>
  <c r="BM142" i="5"/>
  <c r="BI142" i="5"/>
  <c r="BH142" i="5"/>
  <c r="BG142" i="5"/>
  <c r="BC142" i="5"/>
  <c r="BB142" i="5"/>
  <c r="BA142" i="5"/>
  <c r="AW142" i="5"/>
  <c r="AV142" i="5"/>
  <c r="AU142" i="5"/>
  <c r="AQ142" i="5"/>
  <c r="AP142" i="5"/>
  <c r="AO142" i="5"/>
  <c r="AK142" i="5"/>
  <c r="AJ142" i="5"/>
  <c r="AI142" i="5"/>
  <c r="S142" i="5"/>
  <c r="R142" i="5"/>
  <c r="Q142" i="5"/>
  <c r="M142" i="5"/>
  <c r="L142" i="5"/>
  <c r="K142" i="5"/>
  <c r="D142" i="5"/>
  <c r="CM141" i="5"/>
  <c r="CL141" i="5"/>
  <c r="CK141" i="5"/>
  <c r="CD141" i="5"/>
  <c r="CG141" i="5" s="1"/>
  <c r="CC141" i="5"/>
  <c r="CF141" i="5" s="1"/>
  <c r="CB141" i="5"/>
  <c r="CE141" i="5" s="1"/>
  <c r="CA141" i="5"/>
  <c r="BZ141" i="5"/>
  <c r="BY141" i="5"/>
  <c r="BU141" i="5"/>
  <c r="BT141" i="5"/>
  <c r="BS141" i="5"/>
  <c r="BO141" i="5"/>
  <c r="BN141" i="5"/>
  <c r="BM141" i="5"/>
  <c r="BI141" i="5"/>
  <c r="BH141" i="5"/>
  <c r="BG141" i="5"/>
  <c r="BC141" i="5"/>
  <c r="BB141" i="5"/>
  <c r="BA141" i="5"/>
  <c r="AW141" i="5"/>
  <c r="AV141" i="5"/>
  <c r="AU141" i="5"/>
  <c r="AQ141" i="5"/>
  <c r="AP141" i="5"/>
  <c r="AO141" i="5"/>
  <c r="AK141" i="5"/>
  <c r="AJ141" i="5"/>
  <c r="AI141" i="5"/>
  <c r="S141" i="5"/>
  <c r="R141" i="5"/>
  <c r="Q141" i="5"/>
  <c r="M141" i="5"/>
  <c r="L141" i="5"/>
  <c r="K141" i="5"/>
  <c r="D141" i="5"/>
  <c r="CM140" i="5"/>
  <c r="CL140" i="5"/>
  <c r="CK140" i="5"/>
  <c r="CD140" i="5"/>
  <c r="CG140" i="5" s="1"/>
  <c r="CC140" i="5"/>
  <c r="CF140" i="5" s="1"/>
  <c r="CB140" i="5"/>
  <c r="CE140" i="5" s="1"/>
  <c r="CA140" i="5"/>
  <c r="BZ140" i="5"/>
  <c r="BY140" i="5"/>
  <c r="BU140" i="5"/>
  <c r="BT140" i="5"/>
  <c r="BS140" i="5"/>
  <c r="BO140" i="5"/>
  <c r="BN140" i="5"/>
  <c r="BM140" i="5"/>
  <c r="BI140" i="5"/>
  <c r="BH140" i="5"/>
  <c r="BG140" i="5"/>
  <c r="BC140" i="5"/>
  <c r="BB140" i="5"/>
  <c r="BA140" i="5"/>
  <c r="AW140" i="5"/>
  <c r="AV140" i="5"/>
  <c r="AU140" i="5"/>
  <c r="AQ140" i="5"/>
  <c r="AP140" i="5"/>
  <c r="AO140" i="5"/>
  <c r="AK140" i="5"/>
  <c r="AJ140" i="5"/>
  <c r="AI140" i="5"/>
  <c r="S140" i="5"/>
  <c r="R140" i="5"/>
  <c r="Q140" i="5"/>
  <c r="M140" i="5"/>
  <c r="L140" i="5"/>
  <c r="K140" i="5"/>
  <c r="D140" i="5"/>
  <c r="CM139" i="5"/>
  <c r="CL139" i="5"/>
  <c r="CK139" i="5"/>
  <c r="CD139" i="5"/>
  <c r="CG139" i="5" s="1"/>
  <c r="CC139" i="5"/>
  <c r="CF139" i="5" s="1"/>
  <c r="CB139" i="5"/>
  <c r="CE139" i="5" s="1"/>
  <c r="CA139" i="5"/>
  <c r="BZ139" i="5"/>
  <c r="BY139" i="5"/>
  <c r="BU139" i="5"/>
  <c r="BT139" i="5"/>
  <c r="BS139" i="5"/>
  <c r="BO139" i="5"/>
  <c r="BN139" i="5"/>
  <c r="BM139" i="5"/>
  <c r="BI139" i="5"/>
  <c r="BH139" i="5"/>
  <c r="BG139" i="5"/>
  <c r="BC139" i="5"/>
  <c r="BB139" i="5"/>
  <c r="BA139" i="5"/>
  <c r="AW139" i="5"/>
  <c r="AV139" i="5"/>
  <c r="AU139" i="5"/>
  <c r="AQ139" i="5"/>
  <c r="AP139" i="5"/>
  <c r="AO139" i="5"/>
  <c r="AK139" i="5"/>
  <c r="AJ139" i="5"/>
  <c r="AI139" i="5"/>
  <c r="S139" i="5"/>
  <c r="R139" i="5"/>
  <c r="Q139" i="5"/>
  <c r="M139" i="5"/>
  <c r="L139" i="5"/>
  <c r="K139" i="5"/>
  <c r="D139" i="5"/>
  <c r="CM138" i="5"/>
  <c r="CL138" i="5"/>
  <c r="CK138" i="5"/>
  <c r="CD138" i="5"/>
  <c r="CG138" i="5" s="1"/>
  <c r="CC138" i="5"/>
  <c r="CF138" i="5" s="1"/>
  <c r="CB138" i="5"/>
  <c r="CE138" i="5" s="1"/>
  <c r="CA138" i="5"/>
  <c r="BZ138" i="5"/>
  <c r="BY138" i="5"/>
  <c r="BU138" i="5"/>
  <c r="BT138" i="5"/>
  <c r="BS138" i="5"/>
  <c r="BO138" i="5"/>
  <c r="BN138" i="5"/>
  <c r="BM138" i="5"/>
  <c r="BI138" i="5"/>
  <c r="BH138" i="5"/>
  <c r="BG138" i="5"/>
  <c r="BC138" i="5"/>
  <c r="BB138" i="5"/>
  <c r="BA138" i="5"/>
  <c r="AW138" i="5"/>
  <c r="AV138" i="5"/>
  <c r="AU138" i="5"/>
  <c r="AQ138" i="5"/>
  <c r="AP138" i="5"/>
  <c r="AO138" i="5"/>
  <c r="AK138" i="5"/>
  <c r="AJ138" i="5"/>
  <c r="AI138" i="5"/>
  <c r="S138" i="5"/>
  <c r="R138" i="5"/>
  <c r="Q138" i="5"/>
  <c r="M138" i="5"/>
  <c r="L138" i="5"/>
  <c r="K138" i="5"/>
  <c r="D138" i="5"/>
  <c r="CM137" i="5"/>
  <c r="CL137" i="5"/>
  <c r="CK137" i="5"/>
  <c r="CD137" i="5"/>
  <c r="CG137" i="5" s="1"/>
  <c r="CC137" i="5"/>
  <c r="CF137" i="5" s="1"/>
  <c r="CB137" i="5"/>
  <c r="CE137" i="5" s="1"/>
  <c r="CA137" i="5"/>
  <c r="BZ137" i="5"/>
  <c r="BY137" i="5"/>
  <c r="BU137" i="5"/>
  <c r="BT137" i="5"/>
  <c r="BS137" i="5"/>
  <c r="BO137" i="5"/>
  <c r="BN137" i="5"/>
  <c r="BM137" i="5"/>
  <c r="BI137" i="5"/>
  <c r="BH137" i="5"/>
  <c r="BG137" i="5"/>
  <c r="BC137" i="5"/>
  <c r="BB137" i="5"/>
  <c r="BA137" i="5"/>
  <c r="AW137" i="5"/>
  <c r="AV137" i="5"/>
  <c r="AU137" i="5"/>
  <c r="AQ137" i="5"/>
  <c r="AP137" i="5"/>
  <c r="AO137" i="5"/>
  <c r="AK137" i="5"/>
  <c r="AJ137" i="5"/>
  <c r="AI137" i="5"/>
  <c r="S137" i="5"/>
  <c r="R137" i="5"/>
  <c r="Q137" i="5"/>
  <c r="M137" i="5"/>
  <c r="L137" i="5"/>
  <c r="K137" i="5"/>
  <c r="D137" i="5"/>
  <c r="CM136" i="5"/>
  <c r="CL136" i="5"/>
  <c r="CK136" i="5"/>
  <c r="CD136" i="5"/>
  <c r="CG136" i="5" s="1"/>
  <c r="CC136" i="5"/>
  <c r="CF136" i="5" s="1"/>
  <c r="CB136" i="5"/>
  <c r="CE136" i="5" s="1"/>
  <c r="CA136" i="5"/>
  <c r="BZ136" i="5"/>
  <c r="BY136" i="5"/>
  <c r="BU136" i="5"/>
  <c r="BT136" i="5"/>
  <c r="BS136" i="5"/>
  <c r="BO136" i="5"/>
  <c r="BN136" i="5"/>
  <c r="BM136" i="5"/>
  <c r="BI136" i="5"/>
  <c r="BH136" i="5"/>
  <c r="BG136" i="5"/>
  <c r="BC136" i="5"/>
  <c r="BB136" i="5"/>
  <c r="BA136" i="5"/>
  <c r="AW136" i="5"/>
  <c r="AV136" i="5"/>
  <c r="AU136" i="5"/>
  <c r="AQ136" i="5"/>
  <c r="AP136" i="5"/>
  <c r="AO136" i="5"/>
  <c r="AK136" i="5"/>
  <c r="AJ136" i="5"/>
  <c r="AI136" i="5"/>
  <c r="S136" i="5"/>
  <c r="R136" i="5"/>
  <c r="Q136" i="5"/>
  <c r="M136" i="5"/>
  <c r="L136" i="5"/>
  <c r="K136" i="5"/>
  <c r="D136" i="5"/>
  <c r="CM135" i="5"/>
  <c r="CL135" i="5"/>
  <c r="CK135" i="5"/>
  <c r="CD135" i="5"/>
  <c r="CG135" i="5" s="1"/>
  <c r="CC135" i="5"/>
  <c r="CF135" i="5" s="1"/>
  <c r="CB135" i="5"/>
  <c r="CE135" i="5" s="1"/>
  <c r="CA135" i="5"/>
  <c r="BZ135" i="5"/>
  <c r="BY135" i="5"/>
  <c r="BU135" i="5"/>
  <c r="BT135" i="5"/>
  <c r="BS135" i="5"/>
  <c r="BO135" i="5"/>
  <c r="BN135" i="5"/>
  <c r="BM135" i="5"/>
  <c r="BI135" i="5"/>
  <c r="BH135" i="5"/>
  <c r="BG135" i="5"/>
  <c r="BC135" i="5"/>
  <c r="BB135" i="5"/>
  <c r="BA135" i="5"/>
  <c r="AW135" i="5"/>
  <c r="AV135" i="5"/>
  <c r="AU135" i="5"/>
  <c r="AQ135" i="5"/>
  <c r="AP135" i="5"/>
  <c r="AO135" i="5"/>
  <c r="AK135" i="5"/>
  <c r="AJ135" i="5"/>
  <c r="AI135" i="5"/>
  <c r="S135" i="5"/>
  <c r="R135" i="5"/>
  <c r="Q135" i="5"/>
  <c r="M135" i="5"/>
  <c r="L135" i="5"/>
  <c r="K135" i="5"/>
  <c r="D135" i="5"/>
  <c r="CM134" i="5"/>
  <c r="CL134" i="5"/>
  <c r="CK134" i="5"/>
  <c r="CD134" i="5"/>
  <c r="CG134" i="5" s="1"/>
  <c r="CC134" i="5"/>
  <c r="CF134" i="5" s="1"/>
  <c r="CB134" i="5"/>
  <c r="CE134" i="5" s="1"/>
  <c r="CA134" i="5"/>
  <c r="BZ134" i="5"/>
  <c r="BY134" i="5"/>
  <c r="BU134" i="5"/>
  <c r="BT134" i="5"/>
  <c r="BS134" i="5"/>
  <c r="BO134" i="5"/>
  <c r="BN134" i="5"/>
  <c r="BM134" i="5"/>
  <c r="BI134" i="5"/>
  <c r="BH134" i="5"/>
  <c r="BG134" i="5"/>
  <c r="BC134" i="5"/>
  <c r="BB134" i="5"/>
  <c r="BA134" i="5"/>
  <c r="AW134" i="5"/>
  <c r="AV134" i="5"/>
  <c r="AU134" i="5"/>
  <c r="AQ134" i="5"/>
  <c r="AP134" i="5"/>
  <c r="AO134" i="5"/>
  <c r="AK134" i="5"/>
  <c r="AJ134" i="5"/>
  <c r="AI134" i="5"/>
  <c r="S134" i="5"/>
  <c r="R134" i="5"/>
  <c r="Q134" i="5"/>
  <c r="M134" i="5"/>
  <c r="L134" i="5"/>
  <c r="K134" i="5"/>
  <c r="D134" i="5"/>
  <c r="CM133" i="5"/>
  <c r="CL133" i="5"/>
  <c r="CK133" i="5"/>
  <c r="CD133" i="5"/>
  <c r="CG133" i="5" s="1"/>
  <c r="CC133" i="5"/>
  <c r="CF133" i="5" s="1"/>
  <c r="CB133" i="5"/>
  <c r="CE133" i="5" s="1"/>
  <c r="CA133" i="5"/>
  <c r="BZ133" i="5"/>
  <c r="BY133" i="5"/>
  <c r="BU133" i="5"/>
  <c r="BT133" i="5"/>
  <c r="BS133" i="5"/>
  <c r="BO133" i="5"/>
  <c r="BN133" i="5"/>
  <c r="BM133" i="5"/>
  <c r="BI133" i="5"/>
  <c r="BH133" i="5"/>
  <c r="BG133" i="5"/>
  <c r="BC133" i="5"/>
  <c r="BB133" i="5"/>
  <c r="BA133" i="5"/>
  <c r="AW133" i="5"/>
  <c r="AV133" i="5"/>
  <c r="AU133" i="5"/>
  <c r="AQ133" i="5"/>
  <c r="AP133" i="5"/>
  <c r="AO133" i="5"/>
  <c r="AK133" i="5"/>
  <c r="AJ133" i="5"/>
  <c r="AI133" i="5"/>
  <c r="S133" i="5"/>
  <c r="R133" i="5"/>
  <c r="Q133" i="5"/>
  <c r="M133" i="5"/>
  <c r="L133" i="5"/>
  <c r="K133" i="5"/>
  <c r="D133" i="5"/>
  <c r="CM132" i="5"/>
  <c r="CL132" i="5"/>
  <c r="CK132" i="5"/>
  <c r="CD132" i="5"/>
  <c r="CG132" i="5" s="1"/>
  <c r="CC132" i="5"/>
  <c r="CF132" i="5" s="1"/>
  <c r="CB132" i="5"/>
  <c r="CE132" i="5" s="1"/>
  <c r="CA132" i="5"/>
  <c r="BZ132" i="5"/>
  <c r="BY132" i="5"/>
  <c r="BU132" i="5"/>
  <c r="BT132" i="5"/>
  <c r="BS132" i="5"/>
  <c r="BO132" i="5"/>
  <c r="BN132" i="5"/>
  <c r="BM132" i="5"/>
  <c r="BI132" i="5"/>
  <c r="BH132" i="5"/>
  <c r="BG132" i="5"/>
  <c r="BC132" i="5"/>
  <c r="BB132" i="5"/>
  <c r="BA132" i="5"/>
  <c r="AW132" i="5"/>
  <c r="AV132" i="5"/>
  <c r="AU132" i="5"/>
  <c r="AQ132" i="5"/>
  <c r="AP132" i="5"/>
  <c r="AO132" i="5"/>
  <c r="AK132" i="5"/>
  <c r="AJ132" i="5"/>
  <c r="AI132" i="5"/>
  <c r="S132" i="5"/>
  <c r="R132" i="5"/>
  <c r="Q132" i="5"/>
  <c r="M132" i="5"/>
  <c r="L132" i="5"/>
  <c r="K132" i="5"/>
  <c r="D132" i="5"/>
  <c r="CM131" i="5"/>
  <c r="CL131" i="5"/>
  <c r="CK131" i="5"/>
  <c r="CD131" i="5"/>
  <c r="CG131" i="5" s="1"/>
  <c r="CC131" i="5"/>
  <c r="CF131" i="5" s="1"/>
  <c r="CB131" i="5"/>
  <c r="CE131" i="5" s="1"/>
  <c r="CA131" i="5"/>
  <c r="BZ131" i="5"/>
  <c r="BY131" i="5"/>
  <c r="BU131" i="5"/>
  <c r="BT131" i="5"/>
  <c r="BS131" i="5"/>
  <c r="BO131" i="5"/>
  <c r="BN131" i="5"/>
  <c r="BM131" i="5"/>
  <c r="BI131" i="5"/>
  <c r="BH131" i="5"/>
  <c r="BG131" i="5"/>
  <c r="BC131" i="5"/>
  <c r="BB131" i="5"/>
  <c r="BA131" i="5"/>
  <c r="AW131" i="5"/>
  <c r="AV131" i="5"/>
  <c r="AU131" i="5"/>
  <c r="AQ131" i="5"/>
  <c r="AP131" i="5"/>
  <c r="AO131" i="5"/>
  <c r="AK131" i="5"/>
  <c r="AJ131" i="5"/>
  <c r="AI131" i="5"/>
  <c r="S131" i="5"/>
  <c r="R131" i="5"/>
  <c r="Q131" i="5"/>
  <c r="M131" i="5"/>
  <c r="L131" i="5"/>
  <c r="K131" i="5"/>
  <c r="D131" i="5"/>
  <c r="CM130" i="5"/>
  <c r="CL130" i="5"/>
  <c r="CK130" i="5"/>
  <c r="CD130" i="5"/>
  <c r="CG130" i="5" s="1"/>
  <c r="CC130" i="5"/>
  <c r="CF130" i="5" s="1"/>
  <c r="CB130" i="5"/>
  <c r="CE130" i="5" s="1"/>
  <c r="CA130" i="5"/>
  <c r="BZ130" i="5"/>
  <c r="BY130" i="5"/>
  <c r="BU130" i="5"/>
  <c r="BT130" i="5"/>
  <c r="BS130" i="5"/>
  <c r="BO130" i="5"/>
  <c r="BN130" i="5"/>
  <c r="BM130" i="5"/>
  <c r="BI130" i="5"/>
  <c r="BH130" i="5"/>
  <c r="BG130" i="5"/>
  <c r="BC130" i="5"/>
  <c r="BB130" i="5"/>
  <c r="BA130" i="5"/>
  <c r="AW130" i="5"/>
  <c r="AV130" i="5"/>
  <c r="AU130" i="5"/>
  <c r="AQ130" i="5"/>
  <c r="AP130" i="5"/>
  <c r="AO130" i="5"/>
  <c r="AK130" i="5"/>
  <c r="AJ130" i="5"/>
  <c r="AI130" i="5"/>
  <c r="S130" i="5"/>
  <c r="R130" i="5"/>
  <c r="Q130" i="5"/>
  <c r="M130" i="5"/>
  <c r="L130" i="5"/>
  <c r="K130" i="5"/>
  <c r="D130" i="5"/>
  <c r="CM129" i="5"/>
  <c r="CL129" i="5"/>
  <c r="CK129" i="5"/>
  <c r="CD129" i="5"/>
  <c r="CG129" i="5" s="1"/>
  <c r="CC129" i="5"/>
  <c r="CF129" i="5" s="1"/>
  <c r="CB129" i="5"/>
  <c r="CE129" i="5" s="1"/>
  <c r="CA129" i="5"/>
  <c r="BZ129" i="5"/>
  <c r="BY129" i="5"/>
  <c r="BU129" i="5"/>
  <c r="BT129" i="5"/>
  <c r="BS129" i="5"/>
  <c r="BO129" i="5"/>
  <c r="BN129" i="5"/>
  <c r="BM129" i="5"/>
  <c r="BI129" i="5"/>
  <c r="BH129" i="5"/>
  <c r="BG129" i="5"/>
  <c r="BC129" i="5"/>
  <c r="BB129" i="5"/>
  <c r="BA129" i="5"/>
  <c r="AW129" i="5"/>
  <c r="AV129" i="5"/>
  <c r="AU129" i="5"/>
  <c r="AQ129" i="5"/>
  <c r="AP129" i="5"/>
  <c r="AO129" i="5"/>
  <c r="AK129" i="5"/>
  <c r="AJ129" i="5"/>
  <c r="AI129" i="5"/>
  <c r="S129" i="5"/>
  <c r="R129" i="5"/>
  <c r="Q129" i="5"/>
  <c r="M129" i="5"/>
  <c r="L129" i="5"/>
  <c r="K129" i="5"/>
  <c r="D129" i="5"/>
  <c r="CM128" i="5"/>
  <c r="CL128" i="5"/>
  <c r="CK128" i="5"/>
  <c r="CD128" i="5"/>
  <c r="CG128" i="5" s="1"/>
  <c r="CC128" i="5"/>
  <c r="CF128" i="5" s="1"/>
  <c r="CB128" i="5"/>
  <c r="CE128" i="5" s="1"/>
  <c r="CA128" i="5"/>
  <c r="BZ128" i="5"/>
  <c r="BY128" i="5"/>
  <c r="BU128" i="5"/>
  <c r="BT128" i="5"/>
  <c r="BS128" i="5"/>
  <c r="BO128" i="5"/>
  <c r="BN128" i="5"/>
  <c r="BM128" i="5"/>
  <c r="BI128" i="5"/>
  <c r="BH128" i="5"/>
  <c r="BG128" i="5"/>
  <c r="BC128" i="5"/>
  <c r="BB128" i="5"/>
  <c r="BA128" i="5"/>
  <c r="AW128" i="5"/>
  <c r="AV128" i="5"/>
  <c r="AU128" i="5"/>
  <c r="AQ128" i="5"/>
  <c r="AP128" i="5"/>
  <c r="AO128" i="5"/>
  <c r="AK128" i="5"/>
  <c r="AJ128" i="5"/>
  <c r="AI128" i="5"/>
  <c r="S128" i="5"/>
  <c r="R128" i="5"/>
  <c r="Q128" i="5"/>
  <c r="M128" i="5"/>
  <c r="L128" i="5"/>
  <c r="K128" i="5"/>
  <c r="D128" i="5"/>
  <c r="CM127" i="5"/>
  <c r="CL127" i="5"/>
  <c r="CK127" i="5"/>
  <c r="CD127" i="5"/>
  <c r="CG127" i="5" s="1"/>
  <c r="CC127" i="5"/>
  <c r="CF127" i="5" s="1"/>
  <c r="CB127" i="5"/>
  <c r="CE127" i="5" s="1"/>
  <c r="CA127" i="5"/>
  <c r="BZ127" i="5"/>
  <c r="BY127" i="5"/>
  <c r="BU127" i="5"/>
  <c r="BT127" i="5"/>
  <c r="BS127" i="5"/>
  <c r="BO127" i="5"/>
  <c r="BN127" i="5"/>
  <c r="BM127" i="5"/>
  <c r="BI127" i="5"/>
  <c r="BH127" i="5"/>
  <c r="BG127" i="5"/>
  <c r="BC127" i="5"/>
  <c r="BB127" i="5"/>
  <c r="BA127" i="5"/>
  <c r="AW127" i="5"/>
  <c r="AV127" i="5"/>
  <c r="AU127" i="5"/>
  <c r="AQ127" i="5"/>
  <c r="AP127" i="5"/>
  <c r="AO127" i="5"/>
  <c r="AK127" i="5"/>
  <c r="AJ127" i="5"/>
  <c r="AI127" i="5"/>
  <c r="S127" i="5"/>
  <c r="R127" i="5"/>
  <c r="Q127" i="5"/>
  <c r="M127" i="5"/>
  <c r="L127" i="5"/>
  <c r="K127" i="5"/>
  <c r="D127" i="5"/>
  <c r="CM126" i="5"/>
  <c r="CL126" i="5"/>
  <c r="CK126" i="5"/>
  <c r="CD126" i="5"/>
  <c r="CG126" i="5" s="1"/>
  <c r="CC126" i="5"/>
  <c r="CF126" i="5" s="1"/>
  <c r="CB126" i="5"/>
  <c r="CE126" i="5" s="1"/>
  <c r="CA126" i="5"/>
  <c r="BZ126" i="5"/>
  <c r="BY126" i="5"/>
  <c r="BU126" i="5"/>
  <c r="BT126" i="5"/>
  <c r="BS126" i="5"/>
  <c r="BO126" i="5"/>
  <c r="BN126" i="5"/>
  <c r="BM126" i="5"/>
  <c r="BI126" i="5"/>
  <c r="BH126" i="5"/>
  <c r="BG126" i="5"/>
  <c r="BC126" i="5"/>
  <c r="BB126" i="5"/>
  <c r="BA126" i="5"/>
  <c r="AW126" i="5"/>
  <c r="AV126" i="5"/>
  <c r="AU126" i="5"/>
  <c r="AQ126" i="5"/>
  <c r="AP126" i="5"/>
  <c r="AO126" i="5"/>
  <c r="AK126" i="5"/>
  <c r="AJ126" i="5"/>
  <c r="AI126" i="5"/>
  <c r="S126" i="5"/>
  <c r="R126" i="5"/>
  <c r="Q126" i="5"/>
  <c r="M126" i="5"/>
  <c r="L126" i="5"/>
  <c r="K126" i="5"/>
  <c r="D126" i="5"/>
  <c r="CM125" i="5"/>
  <c r="CL125" i="5"/>
  <c r="CK125" i="5"/>
  <c r="CD125" i="5"/>
  <c r="CG125" i="5" s="1"/>
  <c r="CC125" i="5"/>
  <c r="CF125" i="5" s="1"/>
  <c r="CB125" i="5"/>
  <c r="CE125" i="5" s="1"/>
  <c r="CA125" i="5"/>
  <c r="BZ125" i="5"/>
  <c r="BY125" i="5"/>
  <c r="BU125" i="5"/>
  <c r="BT125" i="5"/>
  <c r="BS125" i="5"/>
  <c r="BO125" i="5"/>
  <c r="BN125" i="5"/>
  <c r="BM125" i="5"/>
  <c r="BI125" i="5"/>
  <c r="BH125" i="5"/>
  <c r="BG125" i="5"/>
  <c r="BC125" i="5"/>
  <c r="BB125" i="5"/>
  <c r="BA125" i="5"/>
  <c r="AW125" i="5"/>
  <c r="AV125" i="5"/>
  <c r="AU125" i="5"/>
  <c r="AQ125" i="5"/>
  <c r="AP125" i="5"/>
  <c r="AO125" i="5"/>
  <c r="AK125" i="5"/>
  <c r="AJ125" i="5"/>
  <c r="AI125" i="5"/>
  <c r="S125" i="5"/>
  <c r="R125" i="5"/>
  <c r="Q125" i="5"/>
  <c r="M125" i="5"/>
  <c r="L125" i="5"/>
  <c r="K125" i="5"/>
  <c r="D125" i="5"/>
  <c r="CM124" i="5"/>
  <c r="CL124" i="5"/>
  <c r="CK124" i="5"/>
  <c r="CD124" i="5"/>
  <c r="CG124" i="5" s="1"/>
  <c r="CC124" i="5"/>
  <c r="CF124" i="5" s="1"/>
  <c r="CB124" i="5"/>
  <c r="CE124" i="5" s="1"/>
  <c r="CA124" i="5"/>
  <c r="BZ124" i="5"/>
  <c r="BY124" i="5"/>
  <c r="BU124" i="5"/>
  <c r="BT124" i="5"/>
  <c r="BS124" i="5"/>
  <c r="BO124" i="5"/>
  <c r="BN124" i="5"/>
  <c r="BM124" i="5"/>
  <c r="BI124" i="5"/>
  <c r="BH124" i="5"/>
  <c r="BG124" i="5"/>
  <c r="BC124" i="5"/>
  <c r="BB124" i="5"/>
  <c r="BA124" i="5"/>
  <c r="AW124" i="5"/>
  <c r="AV124" i="5"/>
  <c r="AU124" i="5"/>
  <c r="AQ124" i="5"/>
  <c r="AP124" i="5"/>
  <c r="AO124" i="5"/>
  <c r="AK124" i="5"/>
  <c r="AJ124" i="5"/>
  <c r="AI124" i="5"/>
  <c r="S124" i="5"/>
  <c r="R124" i="5"/>
  <c r="Q124" i="5"/>
  <c r="M124" i="5"/>
  <c r="L124" i="5"/>
  <c r="K124" i="5"/>
  <c r="D124" i="5"/>
  <c r="CM123" i="5"/>
  <c r="CL123" i="5"/>
  <c r="CK123" i="5"/>
  <c r="CD123" i="5"/>
  <c r="CG123" i="5" s="1"/>
  <c r="CC123" i="5"/>
  <c r="CF123" i="5" s="1"/>
  <c r="CB123" i="5"/>
  <c r="CE123" i="5" s="1"/>
  <c r="CA123" i="5"/>
  <c r="BZ123" i="5"/>
  <c r="BY123" i="5"/>
  <c r="BU123" i="5"/>
  <c r="BT123" i="5"/>
  <c r="BS123" i="5"/>
  <c r="BO123" i="5"/>
  <c r="BN123" i="5"/>
  <c r="BM123" i="5"/>
  <c r="BI123" i="5"/>
  <c r="BH123" i="5"/>
  <c r="BG123" i="5"/>
  <c r="BC123" i="5"/>
  <c r="BB123" i="5"/>
  <c r="BA123" i="5"/>
  <c r="AW123" i="5"/>
  <c r="AV123" i="5"/>
  <c r="AU123" i="5"/>
  <c r="AQ123" i="5"/>
  <c r="AP123" i="5"/>
  <c r="AO123" i="5"/>
  <c r="AK123" i="5"/>
  <c r="AJ123" i="5"/>
  <c r="AI123" i="5"/>
  <c r="S123" i="5"/>
  <c r="R123" i="5"/>
  <c r="Q123" i="5"/>
  <c r="M123" i="5"/>
  <c r="L123" i="5"/>
  <c r="K123" i="5"/>
  <c r="D123" i="5"/>
  <c r="CM122" i="5"/>
  <c r="CL122" i="5"/>
  <c r="CK122" i="5"/>
  <c r="CD122" i="5"/>
  <c r="CG122" i="5" s="1"/>
  <c r="CC122" i="5"/>
  <c r="CF122" i="5" s="1"/>
  <c r="CB122" i="5"/>
  <c r="CE122" i="5" s="1"/>
  <c r="CA122" i="5"/>
  <c r="BZ122" i="5"/>
  <c r="BY122" i="5"/>
  <c r="BU122" i="5"/>
  <c r="BT122" i="5"/>
  <c r="BS122" i="5"/>
  <c r="BO122" i="5"/>
  <c r="BN122" i="5"/>
  <c r="BM122" i="5"/>
  <c r="BI122" i="5"/>
  <c r="BH122" i="5"/>
  <c r="BG122" i="5"/>
  <c r="BC122" i="5"/>
  <c r="BB122" i="5"/>
  <c r="BA122" i="5"/>
  <c r="AW122" i="5"/>
  <c r="AV122" i="5"/>
  <c r="AU122" i="5"/>
  <c r="AQ122" i="5"/>
  <c r="AP122" i="5"/>
  <c r="AO122" i="5"/>
  <c r="AK122" i="5"/>
  <c r="AJ122" i="5"/>
  <c r="AI122" i="5"/>
  <c r="S122" i="5"/>
  <c r="R122" i="5"/>
  <c r="Q122" i="5"/>
  <c r="M122" i="5"/>
  <c r="L122" i="5"/>
  <c r="K122" i="5"/>
  <c r="D122" i="5"/>
  <c r="CM121" i="5"/>
  <c r="CL121" i="5"/>
  <c r="CK121" i="5"/>
  <c r="CD121" i="5"/>
  <c r="CG121" i="5" s="1"/>
  <c r="CC121" i="5"/>
  <c r="CF121" i="5" s="1"/>
  <c r="CB121" i="5"/>
  <c r="CE121" i="5" s="1"/>
  <c r="CA121" i="5"/>
  <c r="BZ121" i="5"/>
  <c r="BY121" i="5"/>
  <c r="BU121" i="5"/>
  <c r="BT121" i="5"/>
  <c r="BS121" i="5"/>
  <c r="BO121" i="5"/>
  <c r="BN121" i="5"/>
  <c r="BM121" i="5"/>
  <c r="BI121" i="5"/>
  <c r="BH121" i="5"/>
  <c r="BG121" i="5"/>
  <c r="BC121" i="5"/>
  <c r="BB121" i="5"/>
  <c r="BA121" i="5"/>
  <c r="AW121" i="5"/>
  <c r="AV121" i="5"/>
  <c r="AU121" i="5"/>
  <c r="AQ121" i="5"/>
  <c r="AP121" i="5"/>
  <c r="AO121" i="5"/>
  <c r="AK121" i="5"/>
  <c r="AJ121" i="5"/>
  <c r="AI121" i="5"/>
  <c r="S121" i="5"/>
  <c r="R121" i="5"/>
  <c r="M121" i="5"/>
  <c r="L121" i="5"/>
  <c r="K121" i="5"/>
  <c r="D121" i="5"/>
  <c r="CM120" i="5"/>
  <c r="CL120" i="5"/>
  <c r="CK120" i="5"/>
  <c r="CD120" i="5"/>
  <c r="CG120" i="5" s="1"/>
  <c r="CC120" i="5"/>
  <c r="CF120" i="5" s="1"/>
  <c r="CB120" i="5"/>
  <c r="CE120" i="5" s="1"/>
  <c r="CA120" i="5"/>
  <c r="BZ120" i="5"/>
  <c r="BY120" i="5"/>
  <c r="BU120" i="5"/>
  <c r="BT120" i="5"/>
  <c r="BS120" i="5"/>
  <c r="BO120" i="5"/>
  <c r="BN120" i="5"/>
  <c r="BM120" i="5"/>
  <c r="BI120" i="5"/>
  <c r="BH120" i="5"/>
  <c r="BG120" i="5"/>
  <c r="BC120" i="5"/>
  <c r="BB120" i="5"/>
  <c r="BA120" i="5"/>
  <c r="AW120" i="5"/>
  <c r="AV120" i="5"/>
  <c r="AU120" i="5"/>
  <c r="AQ120" i="5"/>
  <c r="AP120" i="5"/>
  <c r="AO120" i="5"/>
  <c r="AK120" i="5"/>
  <c r="AJ120" i="5"/>
  <c r="AI120" i="5"/>
  <c r="S120" i="5"/>
  <c r="R120" i="5"/>
  <c r="Q120" i="5"/>
  <c r="M120" i="5"/>
  <c r="L120" i="5"/>
  <c r="K120" i="5"/>
  <c r="D120" i="5"/>
  <c r="CM119" i="5"/>
  <c r="CL119" i="5"/>
  <c r="CK119" i="5"/>
  <c r="CD119" i="5"/>
  <c r="CG119" i="5" s="1"/>
  <c r="CC119" i="5"/>
  <c r="CF119" i="5" s="1"/>
  <c r="CB119" i="5"/>
  <c r="CE119" i="5" s="1"/>
  <c r="CA119" i="5"/>
  <c r="BZ119" i="5"/>
  <c r="BY119" i="5"/>
  <c r="BU119" i="5"/>
  <c r="BT119" i="5"/>
  <c r="BS119" i="5"/>
  <c r="BO119" i="5"/>
  <c r="BN119" i="5"/>
  <c r="BM119" i="5"/>
  <c r="BI119" i="5"/>
  <c r="BH119" i="5"/>
  <c r="BG119" i="5"/>
  <c r="BC119" i="5"/>
  <c r="BB119" i="5"/>
  <c r="BA119" i="5"/>
  <c r="AW119" i="5"/>
  <c r="AV119" i="5"/>
  <c r="AU119" i="5"/>
  <c r="AQ119" i="5"/>
  <c r="AP119" i="5"/>
  <c r="AO119" i="5"/>
  <c r="AK119" i="5"/>
  <c r="AJ119" i="5"/>
  <c r="AI119" i="5"/>
  <c r="S119" i="5"/>
  <c r="R119" i="5"/>
  <c r="Q119" i="5"/>
  <c r="M119" i="5"/>
  <c r="L119" i="5"/>
  <c r="K119" i="5"/>
  <c r="D119" i="5"/>
  <c r="CM118" i="5"/>
  <c r="CL118" i="5"/>
  <c r="CK118" i="5"/>
  <c r="CD118" i="5"/>
  <c r="CG118" i="5" s="1"/>
  <c r="CC118" i="5"/>
  <c r="CF118" i="5" s="1"/>
  <c r="CB118" i="5"/>
  <c r="CE118" i="5" s="1"/>
  <c r="CA118" i="5"/>
  <c r="BZ118" i="5"/>
  <c r="BY118" i="5"/>
  <c r="BU118" i="5"/>
  <c r="BT118" i="5"/>
  <c r="BS118" i="5"/>
  <c r="BO118" i="5"/>
  <c r="BN118" i="5"/>
  <c r="BM118" i="5"/>
  <c r="BI118" i="5"/>
  <c r="BH118" i="5"/>
  <c r="BG118" i="5"/>
  <c r="BC118" i="5"/>
  <c r="BB118" i="5"/>
  <c r="BA118" i="5"/>
  <c r="AW118" i="5"/>
  <c r="AV118" i="5"/>
  <c r="AU118" i="5"/>
  <c r="AQ118" i="5"/>
  <c r="AP118" i="5"/>
  <c r="AO118" i="5"/>
  <c r="AK118" i="5"/>
  <c r="AJ118" i="5"/>
  <c r="AI118" i="5"/>
  <c r="S118" i="5"/>
  <c r="R118" i="5"/>
  <c r="Q118" i="5"/>
  <c r="M118" i="5"/>
  <c r="L118" i="5"/>
  <c r="K118" i="5"/>
  <c r="D118" i="5"/>
  <c r="CM117" i="5"/>
  <c r="CL117" i="5"/>
  <c r="CK117" i="5"/>
  <c r="CD117" i="5"/>
  <c r="CG117" i="5" s="1"/>
  <c r="CC117" i="5"/>
  <c r="CF117" i="5" s="1"/>
  <c r="CB117" i="5"/>
  <c r="CE117" i="5" s="1"/>
  <c r="CA117" i="5"/>
  <c r="BZ117" i="5"/>
  <c r="BY117" i="5"/>
  <c r="BU117" i="5"/>
  <c r="BT117" i="5"/>
  <c r="BS117" i="5"/>
  <c r="BO117" i="5"/>
  <c r="BN117" i="5"/>
  <c r="BM117" i="5"/>
  <c r="BI117" i="5"/>
  <c r="BH117" i="5"/>
  <c r="BG117" i="5"/>
  <c r="BC117" i="5"/>
  <c r="BB117" i="5"/>
  <c r="BA117" i="5"/>
  <c r="AW117" i="5"/>
  <c r="AV117" i="5"/>
  <c r="AU117" i="5"/>
  <c r="AQ117" i="5"/>
  <c r="AP117" i="5"/>
  <c r="AO117" i="5"/>
  <c r="AK117" i="5"/>
  <c r="AJ117" i="5"/>
  <c r="AI117" i="5"/>
  <c r="S117" i="5"/>
  <c r="R117" i="5"/>
  <c r="Q117" i="5"/>
  <c r="M117" i="5"/>
  <c r="L117" i="5"/>
  <c r="K117" i="5"/>
  <c r="D117" i="5"/>
  <c r="CM116" i="5"/>
  <c r="CL116" i="5"/>
  <c r="CK116" i="5"/>
  <c r="CD116" i="5"/>
  <c r="CG116" i="5" s="1"/>
  <c r="CC116" i="5"/>
  <c r="CF116" i="5" s="1"/>
  <c r="CB116" i="5"/>
  <c r="CE116" i="5" s="1"/>
  <c r="CA116" i="5"/>
  <c r="BZ116" i="5"/>
  <c r="BY116" i="5"/>
  <c r="BU116" i="5"/>
  <c r="BT116" i="5"/>
  <c r="BS116" i="5"/>
  <c r="BO116" i="5"/>
  <c r="BN116" i="5"/>
  <c r="BM116" i="5"/>
  <c r="BI116" i="5"/>
  <c r="BH116" i="5"/>
  <c r="BG116" i="5"/>
  <c r="BC116" i="5"/>
  <c r="BB116" i="5"/>
  <c r="BA116" i="5"/>
  <c r="AW116" i="5"/>
  <c r="AV116" i="5"/>
  <c r="AU116" i="5"/>
  <c r="AQ116" i="5"/>
  <c r="AP116" i="5"/>
  <c r="AO116" i="5"/>
  <c r="AK116" i="5"/>
  <c r="AJ116" i="5"/>
  <c r="AI116" i="5"/>
  <c r="S116" i="5"/>
  <c r="R116" i="5"/>
  <c r="Q116" i="5"/>
  <c r="M116" i="5"/>
  <c r="L116" i="5"/>
  <c r="K116" i="5"/>
  <c r="D116" i="5"/>
  <c r="CM115" i="5"/>
  <c r="CL115" i="5"/>
  <c r="CK115" i="5"/>
  <c r="CD115" i="5"/>
  <c r="CG115" i="5" s="1"/>
  <c r="CC115" i="5"/>
  <c r="CF115" i="5" s="1"/>
  <c r="CB115" i="5"/>
  <c r="CE115" i="5" s="1"/>
  <c r="CA115" i="5"/>
  <c r="BZ115" i="5"/>
  <c r="BY115" i="5"/>
  <c r="BU115" i="5"/>
  <c r="BT115" i="5"/>
  <c r="BS115" i="5"/>
  <c r="BO115" i="5"/>
  <c r="BN115" i="5"/>
  <c r="BM115" i="5"/>
  <c r="BI115" i="5"/>
  <c r="BH115" i="5"/>
  <c r="BG115" i="5"/>
  <c r="BC115" i="5"/>
  <c r="BB115" i="5"/>
  <c r="BA115" i="5"/>
  <c r="AW115" i="5"/>
  <c r="AV115" i="5"/>
  <c r="AU115" i="5"/>
  <c r="AQ115" i="5"/>
  <c r="AP115" i="5"/>
  <c r="AO115" i="5"/>
  <c r="AK115" i="5"/>
  <c r="AJ115" i="5"/>
  <c r="AI115" i="5"/>
  <c r="S115" i="5"/>
  <c r="R115" i="5"/>
  <c r="Q115" i="5"/>
  <c r="M115" i="5"/>
  <c r="L115" i="5"/>
  <c r="K115" i="5"/>
  <c r="D115" i="5"/>
  <c r="CM114" i="5"/>
  <c r="CL114" i="5"/>
  <c r="CK114" i="5"/>
  <c r="CD114" i="5"/>
  <c r="CG114" i="5" s="1"/>
  <c r="CC114" i="5"/>
  <c r="CF114" i="5" s="1"/>
  <c r="CB114" i="5"/>
  <c r="CE114" i="5" s="1"/>
  <c r="CA114" i="5"/>
  <c r="BZ114" i="5"/>
  <c r="BY114" i="5"/>
  <c r="BU114" i="5"/>
  <c r="BT114" i="5"/>
  <c r="BS114" i="5"/>
  <c r="BO114" i="5"/>
  <c r="BN114" i="5"/>
  <c r="BM114" i="5"/>
  <c r="BI114" i="5"/>
  <c r="BH114" i="5"/>
  <c r="BG114" i="5"/>
  <c r="BC114" i="5"/>
  <c r="BB114" i="5"/>
  <c r="BA114" i="5"/>
  <c r="AW114" i="5"/>
  <c r="AV114" i="5"/>
  <c r="AU114" i="5"/>
  <c r="AQ114" i="5"/>
  <c r="AP114" i="5"/>
  <c r="AO114" i="5"/>
  <c r="AK114" i="5"/>
  <c r="AJ114" i="5"/>
  <c r="AI114" i="5"/>
  <c r="S114" i="5"/>
  <c r="R114" i="5"/>
  <c r="Q114" i="5"/>
  <c r="M114" i="5"/>
  <c r="L114" i="5"/>
  <c r="K114" i="5"/>
  <c r="D114" i="5"/>
  <c r="CM113" i="5"/>
  <c r="CL113" i="5"/>
  <c r="CK113" i="5"/>
  <c r="CD113" i="5"/>
  <c r="CG113" i="5" s="1"/>
  <c r="CC113" i="5"/>
  <c r="CF113" i="5" s="1"/>
  <c r="CB113" i="5"/>
  <c r="CE113" i="5" s="1"/>
  <c r="CA113" i="5"/>
  <c r="BZ113" i="5"/>
  <c r="BY113" i="5"/>
  <c r="BU113" i="5"/>
  <c r="BT113" i="5"/>
  <c r="BS113" i="5"/>
  <c r="BO113" i="5"/>
  <c r="BN113" i="5"/>
  <c r="BM113" i="5"/>
  <c r="BI113" i="5"/>
  <c r="BH113" i="5"/>
  <c r="BG113" i="5"/>
  <c r="BC113" i="5"/>
  <c r="BB113" i="5"/>
  <c r="BA113" i="5"/>
  <c r="AW113" i="5"/>
  <c r="AV113" i="5"/>
  <c r="AU113" i="5"/>
  <c r="AQ113" i="5"/>
  <c r="AP113" i="5"/>
  <c r="AO113" i="5"/>
  <c r="AK113" i="5"/>
  <c r="AJ113" i="5"/>
  <c r="AI113" i="5"/>
  <c r="S113" i="5"/>
  <c r="R113" i="5"/>
  <c r="Q113" i="5"/>
  <c r="M113" i="5"/>
  <c r="L113" i="5"/>
  <c r="K113" i="5"/>
  <c r="D113" i="5"/>
  <c r="CM112" i="5"/>
  <c r="CL112" i="5"/>
  <c r="CK112" i="5"/>
  <c r="CD112" i="5"/>
  <c r="CG112" i="5" s="1"/>
  <c r="CC112" i="5"/>
  <c r="CF112" i="5" s="1"/>
  <c r="CB112" i="5"/>
  <c r="CE112" i="5" s="1"/>
  <c r="BZ112" i="5"/>
  <c r="CA112" i="5"/>
  <c r="BY112" i="5"/>
  <c r="BU112" i="5"/>
  <c r="BT112" i="5"/>
  <c r="BS112" i="5"/>
  <c r="BO112" i="5"/>
  <c r="BN112" i="5"/>
  <c r="BM112" i="5"/>
  <c r="BI112" i="5"/>
  <c r="BH112" i="5"/>
  <c r="BG112" i="5"/>
  <c r="BC112" i="5"/>
  <c r="BB112" i="5"/>
  <c r="BA112" i="5"/>
  <c r="AW112" i="5"/>
  <c r="AV112" i="5"/>
  <c r="AU112" i="5"/>
  <c r="AQ112" i="5"/>
  <c r="AP112" i="5"/>
  <c r="AO112" i="5"/>
  <c r="AK112" i="5"/>
  <c r="AJ112" i="5"/>
  <c r="AI112" i="5"/>
  <c r="S112" i="5"/>
  <c r="R112" i="5"/>
  <c r="Q112" i="5"/>
  <c r="M112" i="5"/>
  <c r="L112" i="5"/>
  <c r="K112" i="5"/>
  <c r="D112" i="5"/>
  <c r="CM111" i="5"/>
  <c r="CL111" i="5"/>
  <c r="CK111" i="5"/>
  <c r="CD111" i="5"/>
  <c r="CG111" i="5" s="1"/>
  <c r="CC111" i="5"/>
  <c r="CF111" i="5" s="1"/>
  <c r="CB111" i="5"/>
  <c r="CE111" i="5" s="1"/>
  <c r="CA111" i="5"/>
  <c r="BZ111" i="5"/>
  <c r="BY111" i="5"/>
  <c r="BU111" i="5"/>
  <c r="BT111" i="5"/>
  <c r="BS111" i="5"/>
  <c r="BO111" i="5"/>
  <c r="BN111" i="5"/>
  <c r="BM111" i="5"/>
  <c r="BI111" i="5"/>
  <c r="BH111" i="5"/>
  <c r="BG111" i="5"/>
  <c r="BC111" i="5"/>
  <c r="BB111" i="5"/>
  <c r="BA111" i="5"/>
  <c r="AW111" i="5"/>
  <c r="AV111" i="5"/>
  <c r="AU111" i="5"/>
  <c r="AQ111" i="5"/>
  <c r="AP111" i="5"/>
  <c r="AO111" i="5"/>
  <c r="AK111" i="5"/>
  <c r="AJ111" i="5"/>
  <c r="AI111" i="5"/>
  <c r="S111" i="5"/>
  <c r="R111" i="5"/>
  <c r="Q111" i="5"/>
  <c r="M111" i="5"/>
  <c r="L111" i="5"/>
  <c r="K111" i="5"/>
  <c r="D111" i="5"/>
  <c r="CM110" i="5"/>
  <c r="CL110" i="5"/>
  <c r="CK110" i="5"/>
  <c r="CD110" i="5"/>
  <c r="CG110" i="5" s="1"/>
  <c r="CC110" i="5"/>
  <c r="CF110" i="5" s="1"/>
  <c r="CB110" i="5"/>
  <c r="CE110" i="5" s="1"/>
  <c r="CA110" i="5"/>
  <c r="BZ110" i="5"/>
  <c r="BY110" i="5"/>
  <c r="BU110" i="5"/>
  <c r="BT110" i="5"/>
  <c r="BS110" i="5"/>
  <c r="BO110" i="5"/>
  <c r="BN110" i="5"/>
  <c r="BM110" i="5"/>
  <c r="BI110" i="5"/>
  <c r="BH110" i="5"/>
  <c r="BG110" i="5"/>
  <c r="BC110" i="5"/>
  <c r="BB110" i="5"/>
  <c r="BA110" i="5"/>
  <c r="AW110" i="5"/>
  <c r="AV110" i="5"/>
  <c r="AU110" i="5"/>
  <c r="AQ110" i="5"/>
  <c r="AP110" i="5"/>
  <c r="AO110" i="5"/>
  <c r="AK110" i="5"/>
  <c r="AJ110" i="5"/>
  <c r="AI110" i="5"/>
  <c r="S110" i="5"/>
  <c r="R110" i="5"/>
  <c r="Q110" i="5"/>
  <c r="M110" i="5"/>
  <c r="L110" i="5"/>
  <c r="K110" i="5"/>
  <c r="D110" i="5"/>
  <c r="CM109" i="5"/>
  <c r="CL109" i="5"/>
  <c r="CK109" i="5"/>
  <c r="CD109" i="5"/>
  <c r="CG109" i="5" s="1"/>
  <c r="CC109" i="5"/>
  <c r="CF109" i="5" s="1"/>
  <c r="CB109" i="5"/>
  <c r="CE109" i="5" s="1"/>
  <c r="CA109" i="5"/>
  <c r="BZ109" i="5"/>
  <c r="BY109" i="5"/>
  <c r="BU109" i="5"/>
  <c r="BT109" i="5"/>
  <c r="BS109" i="5"/>
  <c r="BO109" i="5"/>
  <c r="BN109" i="5"/>
  <c r="BM109" i="5"/>
  <c r="BI109" i="5"/>
  <c r="BH109" i="5"/>
  <c r="BG109" i="5"/>
  <c r="BC109" i="5"/>
  <c r="BB109" i="5"/>
  <c r="BA109" i="5"/>
  <c r="AW109" i="5"/>
  <c r="AV109" i="5"/>
  <c r="AU109" i="5"/>
  <c r="AQ109" i="5"/>
  <c r="AP109" i="5"/>
  <c r="AO109" i="5"/>
  <c r="AK109" i="5"/>
  <c r="AJ109" i="5"/>
  <c r="AI109" i="5"/>
  <c r="S109" i="5"/>
  <c r="R109" i="5"/>
  <c r="Q109" i="5"/>
  <c r="M109" i="5"/>
  <c r="L109" i="5"/>
  <c r="K109" i="5"/>
  <c r="D109" i="5"/>
  <c r="CM108" i="5"/>
  <c r="CL108" i="5"/>
  <c r="CK108" i="5"/>
  <c r="CD108" i="5"/>
  <c r="CG108" i="5" s="1"/>
  <c r="CC108" i="5"/>
  <c r="CF108" i="5" s="1"/>
  <c r="CB108" i="5"/>
  <c r="CE108" i="5" s="1"/>
  <c r="CA108" i="5"/>
  <c r="BZ108" i="5"/>
  <c r="BY108" i="5"/>
  <c r="BU108" i="5"/>
  <c r="BT108" i="5"/>
  <c r="BS108" i="5"/>
  <c r="BO108" i="5"/>
  <c r="BN108" i="5"/>
  <c r="BM108" i="5"/>
  <c r="BI108" i="5"/>
  <c r="BH108" i="5"/>
  <c r="BG108" i="5"/>
  <c r="BC108" i="5"/>
  <c r="BB108" i="5"/>
  <c r="BA108" i="5"/>
  <c r="AW108" i="5"/>
  <c r="AV108" i="5"/>
  <c r="AU108" i="5"/>
  <c r="AQ108" i="5"/>
  <c r="AP108" i="5"/>
  <c r="AO108" i="5"/>
  <c r="AK108" i="5"/>
  <c r="AJ108" i="5"/>
  <c r="AI108" i="5"/>
  <c r="S108" i="5"/>
  <c r="R108" i="5"/>
  <c r="Q108" i="5"/>
  <c r="M108" i="5"/>
  <c r="L108" i="5"/>
  <c r="K108" i="5"/>
  <c r="D108" i="5"/>
  <c r="CM107" i="5"/>
  <c r="CL107" i="5"/>
  <c r="CK107" i="5"/>
  <c r="CD107" i="5"/>
  <c r="CG107" i="5" s="1"/>
  <c r="CC107" i="5"/>
  <c r="CF107" i="5" s="1"/>
  <c r="CB107" i="5"/>
  <c r="CE107" i="5" s="1"/>
  <c r="CA107" i="5"/>
  <c r="BZ107" i="5"/>
  <c r="BY107" i="5"/>
  <c r="BU107" i="5"/>
  <c r="BT107" i="5"/>
  <c r="BS107" i="5"/>
  <c r="BO107" i="5"/>
  <c r="BN107" i="5"/>
  <c r="BM107" i="5"/>
  <c r="BI107" i="5"/>
  <c r="BH107" i="5"/>
  <c r="BG107" i="5"/>
  <c r="BC107" i="5"/>
  <c r="BB107" i="5"/>
  <c r="BA107" i="5"/>
  <c r="AW107" i="5"/>
  <c r="AV107" i="5"/>
  <c r="AU107" i="5"/>
  <c r="AQ107" i="5"/>
  <c r="AP107" i="5"/>
  <c r="AO107" i="5"/>
  <c r="AK107" i="5"/>
  <c r="AJ107" i="5"/>
  <c r="AI107" i="5"/>
  <c r="S107" i="5"/>
  <c r="R107" i="5"/>
  <c r="Q107" i="5"/>
  <c r="M107" i="5"/>
  <c r="L107" i="5"/>
  <c r="K107" i="5"/>
  <c r="D107" i="5"/>
  <c r="CM106" i="5"/>
  <c r="CL106" i="5"/>
  <c r="CK106" i="5"/>
  <c r="CD106" i="5"/>
  <c r="CG106" i="5" s="1"/>
  <c r="CC106" i="5"/>
  <c r="CF106" i="5" s="1"/>
  <c r="CB106" i="5"/>
  <c r="CE106" i="5" s="1"/>
  <c r="CA106" i="5"/>
  <c r="BZ106" i="5"/>
  <c r="BY106" i="5"/>
  <c r="BU106" i="5"/>
  <c r="BT106" i="5"/>
  <c r="BS106" i="5"/>
  <c r="BO106" i="5"/>
  <c r="BN106" i="5"/>
  <c r="BM106" i="5"/>
  <c r="BI106" i="5"/>
  <c r="BH106" i="5"/>
  <c r="BG106" i="5"/>
  <c r="BC106" i="5"/>
  <c r="BB106" i="5"/>
  <c r="BA106" i="5"/>
  <c r="AW106" i="5"/>
  <c r="AV106" i="5"/>
  <c r="AU106" i="5"/>
  <c r="AQ106" i="5"/>
  <c r="AP106" i="5"/>
  <c r="AO106" i="5"/>
  <c r="AK106" i="5"/>
  <c r="AJ106" i="5"/>
  <c r="AI106" i="5"/>
  <c r="S106" i="5"/>
  <c r="R106" i="5"/>
  <c r="Q106" i="5"/>
  <c r="M106" i="5"/>
  <c r="L106" i="5"/>
  <c r="K106" i="5"/>
  <c r="D106" i="5"/>
  <c r="CM105" i="5"/>
  <c r="CL105" i="5"/>
  <c r="CK105" i="5"/>
  <c r="CD105" i="5"/>
  <c r="CG105" i="5" s="1"/>
  <c r="CC105" i="5"/>
  <c r="CF105" i="5" s="1"/>
  <c r="CB105" i="5"/>
  <c r="CE105" i="5" s="1"/>
  <c r="CA105" i="5"/>
  <c r="BZ105" i="5"/>
  <c r="BY105" i="5"/>
  <c r="BU105" i="5"/>
  <c r="BT105" i="5"/>
  <c r="BS105" i="5"/>
  <c r="BO105" i="5"/>
  <c r="BN105" i="5"/>
  <c r="BM105" i="5"/>
  <c r="BI105" i="5"/>
  <c r="BH105" i="5"/>
  <c r="BG105" i="5"/>
  <c r="BC105" i="5"/>
  <c r="BB105" i="5"/>
  <c r="BA105" i="5"/>
  <c r="AW105" i="5"/>
  <c r="AV105" i="5"/>
  <c r="AU105" i="5"/>
  <c r="AQ105" i="5"/>
  <c r="AP105" i="5"/>
  <c r="AO105" i="5"/>
  <c r="AK105" i="5"/>
  <c r="AJ105" i="5"/>
  <c r="AI105" i="5"/>
  <c r="S105" i="5"/>
  <c r="R105" i="5"/>
  <c r="Q105" i="5"/>
  <c r="M105" i="5"/>
  <c r="L105" i="5"/>
  <c r="K105" i="5"/>
  <c r="D105" i="5"/>
  <c r="CM104" i="5"/>
  <c r="CL104" i="5"/>
  <c r="CK104" i="5"/>
  <c r="CD104" i="5"/>
  <c r="CG104" i="5" s="1"/>
  <c r="CC104" i="5"/>
  <c r="CF104" i="5" s="1"/>
  <c r="CB104" i="5"/>
  <c r="CE104" i="5" s="1"/>
  <c r="CA104" i="5"/>
  <c r="BZ104" i="5"/>
  <c r="BY104" i="5"/>
  <c r="BU104" i="5"/>
  <c r="BT104" i="5"/>
  <c r="BS104" i="5"/>
  <c r="BO104" i="5"/>
  <c r="BN104" i="5"/>
  <c r="BM104" i="5"/>
  <c r="BI104" i="5"/>
  <c r="BH104" i="5"/>
  <c r="BG104" i="5"/>
  <c r="BC104" i="5"/>
  <c r="BB104" i="5"/>
  <c r="BA104" i="5"/>
  <c r="AW104" i="5"/>
  <c r="AV104" i="5"/>
  <c r="AU104" i="5"/>
  <c r="AQ104" i="5"/>
  <c r="AP104" i="5"/>
  <c r="AO104" i="5"/>
  <c r="AK104" i="5"/>
  <c r="AJ104" i="5"/>
  <c r="AI104" i="5"/>
  <c r="S104" i="5"/>
  <c r="R104" i="5"/>
  <c r="Q104" i="5"/>
  <c r="M104" i="5"/>
  <c r="L104" i="5"/>
  <c r="K104" i="5"/>
  <c r="D104" i="5"/>
  <c r="CM103" i="5"/>
  <c r="CL103" i="5"/>
  <c r="CK103" i="5"/>
  <c r="CD103" i="5"/>
  <c r="CG103" i="5" s="1"/>
  <c r="CC103" i="5"/>
  <c r="CF103" i="5" s="1"/>
  <c r="CB103" i="5"/>
  <c r="CE103" i="5" s="1"/>
  <c r="CA103" i="5"/>
  <c r="BZ103" i="5"/>
  <c r="BY103" i="5"/>
  <c r="BU103" i="5"/>
  <c r="BT103" i="5"/>
  <c r="BS103" i="5"/>
  <c r="BO103" i="5"/>
  <c r="BN103" i="5"/>
  <c r="BM103" i="5"/>
  <c r="BI103" i="5"/>
  <c r="BH103" i="5"/>
  <c r="BG103" i="5"/>
  <c r="BC103" i="5"/>
  <c r="BB103" i="5"/>
  <c r="BA103" i="5"/>
  <c r="AW103" i="5"/>
  <c r="AV103" i="5"/>
  <c r="AU103" i="5"/>
  <c r="AQ103" i="5"/>
  <c r="AP103" i="5"/>
  <c r="AO103" i="5"/>
  <c r="AK103" i="5"/>
  <c r="AJ103" i="5"/>
  <c r="AI103" i="5"/>
  <c r="S103" i="5"/>
  <c r="R103" i="5"/>
  <c r="Q103" i="5"/>
  <c r="M103" i="5"/>
  <c r="L103" i="5"/>
  <c r="K103" i="5"/>
  <c r="D103" i="5"/>
  <c r="CM102" i="5"/>
  <c r="CL102" i="5"/>
  <c r="CK102" i="5"/>
  <c r="CD102" i="5"/>
  <c r="CG102" i="5" s="1"/>
  <c r="CC102" i="5"/>
  <c r="CF102" i="5" s="1"/>
  <c r="CB102" i="5"/>
  <c r="CE102" i="5" s="1"/>
  <c r="CA102" i="5"/>
  <c r="BZ102" i="5"/>
  <c r="BY102" i="5"/>
  <c r="BU102" i="5"/>
  <c r="BT102" i="5"/>
  <c r="BS102" i="5"/>
  <c r="BO102" i="5"/>
  <c r="BN102" i="5"/>
  <c r="BM102" i="5"/>
  <c r="BI102" i="5"/>
  <c r="BH102" i="5"/>
  <c r="BG102" i="5"/>
  <c r="BC102" i="5"/>
  <c r="BB102" i="5"/>
  <c r="BA102" i="5"/>
  <c r="AW102" i="5"/>
  <c r="AV102" i="5"/>
  <c r="AU102" i="5"/>
  <c r="AQ102" i="5"/>
  <c r="AP102" i="5"/>
  <c r="AO102" i="5"/>
  <c r="AK102" i="5"/>
  <c r="AJ102" i="5"/>
  <c r="AI102" i="5"/>
  <c r="S102" i="5"/>
  <c r="R102" i="5"/>
  <c r="Q102" i="5"/>
  <c r="M102" i="5"/>
  <c r="L102" i="5"/>
  <c r="K102" i="5"/>
  <c r="D102" i="5"/>
  <c r="CM101" i="5"/>
  <c r="CL101" i="5"/>
  <c r="CK101" i="5"/>
  <c r="CD101" i="5"/>
  <c r="CG101" i="5" s="1"/>
  <c r="CC101" i="5"/>
  <c r="CF101" i="5" s="1"/>
  <c r="CB101" i="5"/>
  <c r="CE101" i="5" s="1"/>
  <c r="CA101" i="5"/>
  <c r="BZ101" i="5"/>
  <c r="BY101" i="5"/>
  <c r="BU101" i="5"/>
  <c r="BT101" i="5"/>
  <c r="BS101" i="5"/>
  <c r="BO101" i="5"/>
  <c r="BN101" i="5"/>
  <c r="BM101" i="5"/>
  <c r="BI101" i="5"/>
  <c r="BH101" i="5"/>
  <c r="BG101" i="5"/>
  <c r="BC101" i="5"/>
  <c r="BB101" i="5"/>
  <c r="BA101" i="5"/>
  <c r="AW101" i="5"/>
  <c r="AV101" i="5"/>
  <c r="AU101" i="5"/>
  <c r="AQ101" i="5"/>
  <c r="AP101" i="5"/>
  <c r="AO101" i="5"/>
  <c r="AK101" i="5"/>
  <c r="AJ101" i="5"/>
  <c r="AI101" i="5"/>
  <c r="S101" i="5"/>
  <c r="R101" i="5"/>
  <c r="Q101" i="5"/>
  <c r="M101" i="5"/>
  <c r="L101" i="5"/>
  <c r="K101" i="5"/>
  <c r="D101" i="5"/>
  <c r="CM100" i="5"/>
  <c r="CL100" i="5"/>
  <c r="CK100" i="5"/>
  <c r="CD100" i="5"/>
  <c r="CG100" i="5" s="1"/>
  <c r="CC100" i="5"/>
  <c r="CF100" i="5" s="1"/>
  <c r="CB100" i="5"/>
  <c r="CE100" i="5" s="1"/>
  <c r="CA100" i="5"/>
  <c r="BZ100" i="5"/>
  <c r="BY100" i="5"/>
  <c r="BU100" i="5"/>
  <c r="BT100" i="5"/>
  <c r="BS100" i="5"/>
  <c r="BO100" i="5"/>
  <c r="BN100" i="5"/>
  <c r="BM100" i="5"/>
  <c r="BI100" i="5"/>
  <c r="BH100" i="5"/>
  <c r="BG100" i="5"/>
  <c r="BC100" i="5"/>
  <c r="BB100" i="5"/>
  <c r="BA100" i="5"/>
  <c r="AW100" i="5"/>
  <c r="AV100" i="5"/>
  <c r="AU100" i="5"/>
  <c r="AQ100" i="5"/>
  <c r="AP100" i="5"/>
  <c r="AO100" i="5"/>
  <c r="AK100" i="5"/>
  <c r="AJ100" i="5"/>
  <c r="AI100" i="5"/>
  <c r="S100" i="5"/>
  <c r="R100" i="5"/>
  <c r="Q100" i="5"/>
  <c r="M100" i="5"/>
  <c r="L100" i="5"/>
  <c r="K100" i="5"/>
  <c r="D100" i="5"/>
  <c r="CM99" i="5"/>
  <c r="CL99" i="5"/>
  <c r="CK99" i="5"/>
  <c r="CD99" i="5"/>
  <c r="CG99" i="5" s="1"/>
  <c r="CC99" i="5"/>
  <c r="CF99" i="5" s="1"/>
  <c r="CB99" i="5"/>
  <c r="CE99" i="5" s="1"/>
  <c r="CA99" i="5"/>
  <c r="BZ99" i="5"/>
  <c r="BY99" i="5"/>
  <c r="BU99" i="5"/>
  <c r="BT99" i="5"/>
  <c r="BS99" i="5"/>
  <c r="BO99" i="5"/>
  <c r="BN99" i="5"/>
  <c r="BM99" i="5"/>
  <c r="BI99" i="5"/>
  <c r="BH99" i="5"/>
  <c r="BG99" i="5"/>
  <c r="BC99" i="5"/>
  <c r="BB99" i="5"/>
  <c r="BA99" i="5"/>
  <c r="AW99" i="5"/>
  <c r="AV99" i="5"/>
  <c r="AU99" i="5"/>
  <c r="AQ99" i="5"/>
  <c r="AP99" i="5"/>
  <c r="AO99" i="5"/>
  <c r="AK99" i="5"/>
  <c r="AJ99" i="5"/>
  <c r="AI99" i="5"/>
  <c r="S99" i="5"/>
  <c r="R99" i="5"/>
  <c r="Q99" i="5"/>
  <c r="M99" i="5"/>
  <c r="L99" i="5"/>
  <c r="K99" i="5"/>
  <c r="D99" i="5"/>
  <c r="CM98" i="5"/>
  <c r="CL98" i="5"/>
  <c r="CK98" i="5"/>
  <c r="CD98" i="5"/>
  <c r="CG98" i="5" s="1"/>
  <c r="CC98" i="5"/>
  <c r="CF98" i="5" s="1"/>
  <c r="CB98" i="5"/>
  <c r="CE98" i="5" s="1"/>
  <c r="CA98" i="5"/>
  <c r="BZ98" i="5"/>
  <c r="BY98" i="5"/>
  <c r="BU98" i="5"/>
  <c r="BT98" i="5"/>
  <c r="BS98" i="5"/>
  <c r="BO98" i="5"/>
  <c r="BN98" i="5"/>
  <c r="BM98" i="5"/>
  <c r="BI98" i="5"/>
  <c r="BH98" i="5"/>
  <c r="BG98" i="5"/>
  <c r="BC98" i="5"/>
  <c r="BB98" i="5"/>
  <c r="BA98" i="5"/>
  <c r="AW98" i="5"/>
  <c r="AV98" i="5"/>
  <c r="AU98" i="5"/>
  <c r="AQ98" i="5"/>
  <c r="AP98" i="5"/>
  <c r="AO98" i="5"/>
  <c r="AK98" i="5"/>
  <c r="AJ98" i="5"/>
  <c r="AI98" i="5"/>
  <c r="S98" i="5"/>
  <c r="R98" i="5"/>
  <c r="Q98" i="5"/>
  <c r="M98" i="5"/>
  <c r="L98" i="5"/>
  <c r="K98" i="5"/>
  <c r="D98" i="5"/>
  <c r="CM97" i="5"/>
  <c r="CL97" i="5"/>
  <c r="CK97" i="5"/>
  <c r="CD97" i="5"/>
  <c r="CG97" i="5" s="1"/>
  <c r="CC97" i="5"/>
  <c r="CF97" i="5" s="1"/>
  <c r="CB97" i="5"/>
  <c r="CE97" i="5" s="1"/>
  <c r="CA97" i="5"/>
  <c r="BZ97" i="5"/>
  <c r="BY97" i="5"/>
  <c r="BU97" i="5"/>
  <c r="BT97" i="5"/>
  <c r="BS97" i="5"/>
  <c r="BO97" i="5"/>
  <c r="BN97" i="5"/>
  <c r="BM97" i="5"/>
  <c r="BI97" i="5"/>
  <c r="BH97" i="5"/>
  <c r="BG97" i="5"/>
  <c r="BC97" i="5"/>
  <c r="BB97" i="5"/>
  <c r="BA97" i="5"/>
  <c r="AW97" i="5"/>
  <c r="AV97" i="5"/>
  <c r="AU97" i="5"/>
  <c r="AQ97" i="5"/>
  <c r="AP97" i="5"/>
  <c r="AO97" i="5"/>
  <c r="AK97" i="5"/>
  <c r="AJ97" i="5"/>
  <c r="AI97" i="5"/>
  <c r="S97" i="5"/>
  <c r="R97" i="5"/>
  <c r="Q97" i="5"/>
  <c r="M97" i="5"/>
  <c r="L97" i="5"/>
  <c r="K97" i="5"/>
  <c r="D97" i="5"/>
  <c r="CM96" i="5"/>
  <c r="CL96" i="5"/>
  <c r="CK96" i="5"/>
  <c r="CD96" i="5"/>
  <c r="CG96" i="5" s="1"/>
  <c r="CC96" i="5"/>
  <c r="CF96" i="5" s="1"/>
  <c r="CB96" i="5"/>
  <c r="CE96" i="5" s="1"/>
  <c r="CA96" i="5"/>
  <c r="BZ96" i="5"/>
  <c r="BY96" i="5"/>
  <c r="BU96" i="5"/>
  <c r="BT96" i="5"/>
  <c r="BS96" i="5"/>
  <c r="BO96" i="5"/>
  <c r="BN96" i="5"/>
  <c r="BM96" i="5"/>
  <c r="BI96" i="5"/>
  <c r="BH96" i="5"/>
  <c r="BG96" i="5"/>
  <c r="BC96" i="5"/>
  <c r="BB96" i="5"/>
  <c r="BA96" i="5"/>
  <c r="AW96" i="5"/>
  <c r="AV96" i="5"/>
  <c r="AU96" i="5"/>
  <c r="AQ96" i="5"/>
  <c r="AP96" i="5"/>
  <c r="AO96" i="5"/>
  <c r="AK96" i="5"/>
  <c r="AJ96" i="5"/>
  <c r="AI96" i="5"/>
  <c r="S96" i="5"/>
  <c r="R96" i="5"/>
  <c r="Q96" i="5"/>
  <c r="M96" i="5"/>
  <c r="L96" i="5"/>
  <c r="K96" i="5"/>
  <c r="D96" i="5"/>
  <c r="CM95" i="5"/>
  <c r="CL95" i="5"/>
  <c r="CK95" i="5"/>
  <c r="CD95" i="5"/>
  <c r="CG95" i="5" s="1"/>
  <c r="CC95" i="5"/>
  <c r="CF95" i="5" s="1"/>
  <c r="CB95" i="5"/>
  <c r="CE95" i="5" s="1"/>
  <c r="CA95" i="5"/>
  <c r="BZ95" i="5"/>
  <c r="BY95" i="5"/>
  <c r="BU95" i="5"/>
  <c r="BT95" i="5"/>
  <c r="BS95" i="5"/>
  <c r="BO95" i="5"/>
  <c r="BN95" i="5"/>
  <c r="BM95" i="5"/>
  <c r="BI95" i="5"/>
  <c r="BH95" i="5"/>
  <c r="BG95" i="5"/>
  <c r="BC95" i="5"/>
  <c r="BB95" i="5"/>
  <c r="BA95" i="5"/>
  <c r="AW95" i="5"/>
  <c r="AV95" i="5"/>
  <c r="AU95" i="5"/>
  <c r="AQ95" i="5"/>
  <c r="AP95" i="5"/>
  <c r="AO95" i="5"/>
  <c r="AK95" i="5"/>
  <c r="AJ95" i="5"/>
  <c r="AI95" i="5"/>
  <c r="S95" i="5"/>
  <c r="R95" i="5"/>
  <c r="Q95" i="5"/>
  <c r="M95" i="5"/>
  <c r="L95" i="5"/>
  <c r="K95" i="5"/>
  <c r="D95" i="5"/>
  <c r="CM94" i="5"/>
  <c r="CL94" i="5"/>
  <c r="CK94" i="5"/>
  <c r="CD94" i="5"/>
  <c r="CG94" i="5" s="1"/>
  <c r="CC94" i="5"/>
  <c r="CF94" i="5" s="1"/>
  <c r="CB94" i="5"/>
  <c r="CE94" i="5" s="1"/>
  <c r="CA94" i="5"/>
  <c r="BZ94" i="5"/>
  <c r="BY94" i="5"/>
  <c r="BU94" i="5"/>
  <c r="BT94" i="5"/>
  <c r="BS94" i="5"/>
  <c r="BO94" i="5"/>
  <c r="BN94" i="5"/>
  <c r="BM94" i="5"/>
  <c r="BI94" i="5"/>
  <c r="BH94" i="5"/>
  <c r="BG94" i="5"/>
  <c r="BC94" i="5"/>
  <c r="BB94" i="5"/>
  <c r="BA94" i="5"/>
  <c r="AW94" i="5"/>
  <c r="AV94" i="5"/>
  <c r="AU94" i="5"/>
  <c r="AQ94" i="5"/>
  <c r="AP94" i="5"/>
  <c r="AO94" i="5"/>
  <c r="AK94" i="5"/>
  <c r="AJ94" i="5"/>
  <c r="AI94" i="5"/>
  <c r="S94" i="5"/>
  <c r="R94" i="5"/>
  <c r="Q94" i="5"/>
  <c r="M94" i="5"/>
  <c r="L94" i="5"/>
  <c r="K94" i="5"/>
  <c r="D94" i="5"/>
  <c r="CM93" i="5"/>
  <c r="CL93" i="5"/>
  <c r="CK93" i="5"/>
  <c r="CD93" i="5"/>
  <c r="CG93" i="5" s="1"/>
  <c r="CC93" i="5"/>
  <c r="CF93" i="5" s="1"/>
  <c r="CB93" i="5"/>
  <c r="CE93" i="5" s="1"/>
  <c r="CA93" i="5"/>
  <c r="BZ93" i="5"/>
  <c r="BY93" i="5"/>
  <c r="BU93" i="5"/>
  <c r="BT93" i="5"/>
  <c r="BS93" i="5"/>
  <c r="BO93" i="5"/>
  <c r="BN93" i="5"/>
  <c r="BM93" i="5"/>
  <c r="BI93" i="5"/>
  <c r="BH93" i="5"/>
  <c r="BG93" i="5"/>
  <c r="BC93" i="5"/>
  <c r="BB93" i="5"/>
  <c r="BA93" i="5"/>
  <c r="AW93" i="5"/>
  <c r="AV93" i="5"/>
  <c r="AU93" i="5"/>
  <c r="AQ93" i="5"/>
  <c r="AP93" i="5"/>
  <c r="AO93" i="5"/>
  <c r="AK93" i="5"/>
  <c r="AJ93" i="5"/>
  <c r="AI93" i="5"/>
  <c r="S93" i="5"/>
  <c r="R93" i="5"/>
  <c r="Q93" i="5"/>
  <c r="M93" i="5"/>
  <c r="L93" i="5"/>
  <c r="K93" i="5"/>
  <c r="D93" i="5"/>
  <c r="CM92" i="5"/>
  <c r="CL92" i="5"/>
  <c r="CK92" i="5"/>
  <c r="CD92" i="5"/>
  <c r="CG92" i="5" s="1"/>
  <c r="CC92" i="5"/>
  <c r="CF92" i="5" s="1"/>
  <c r="CB92" i="5"/>
  <c r="CE92" i="5" s="1"/>
  <c r="CA92" i="5"/>
  <c r="BZ92" i="5"/>
  <c r="BY92" i="5"/>
  <c r="BU92" i="5"/>
  <c r="BT92" i="5"/>
  <c r="BS92" i="5"/>
  <c r="BO92" i="5"/>
  <c r="BN92" i="5"/>
  <c r="BM92" i="5"/>
  <c r="BI92" i="5"/>
  <c r="BH92" i="5"/>
  <c r="BG92" i="5"/>
  <c r="BC92" i="5"/>
  <c r="BB92" i="5"/>
  <c r="BA92" i="5"/>
  <c r="AW92" i="5"/>
  <c r="AV92" i="5"/>
  <c r="AU92" i="5"/>
  <c r="AQ92" i="5"/>
  <c r="AP92" i="5"/>
  <c r="AO92" i="5"/>
  <c r="AK92" i="5"/>
  <c r="AJ92" i="5"/>
  <c r="AI92" i="5"/>
  <c r="S92" i="5"/>
  <c r="R92" i="5"/>
  <c r="Q92" i="5"/>
  <c r="M92" i="5"/>
  <c r="L92" i="5"/>
  <c r="K92" i="5"/>
  <c r="D92" i="5"/>
  <c r="CM91" i="5"/>
  <c r="CL91" i="5"/>
  <c r="CK91" i="5"/>
  <c r="CD91" i="5"/>
  <c r="CG91" i="5" s="1"/>
  <c r="CC91" i="5"/>
  <c r="CF91" i="5" s="1"/>
  <c r="CB91" i="5"/>
  <c r="CE91" i="5" s="1"/>
  <c r="CA91" i="5"/>
  <c r="BZ91" i="5"/>
  <c r="BY91" i="5"/>
  <c r="BU91" i="5"/>
  <c r="BT91" i="5"/>
  <c r="BS91" i="5"/>
  <c r="BO91" i="5"/>
  <c r="BN91" i="5"/>
  <c r="BM91" i="5"/>
  <c r="BI91" i="5"/>
  <c r="BH91" i="5"/>
  <c r="BG91" i="5"/>
  <c r="BC91" i="5"/>
  <c r="BB91" i="5"/>
  <c r="BA91" i="5"/>
  <c r="AW91" i="5"/>
  <c r="AV91" i="5"/>
  <c r="AU91" i="5"/>
  <c r="AQ91" i="5"/>
  <c r="AP91" i="5"/>
  <c r="AO91" i="5"/>
  <c r="AK91" i="5"/>
  <c r="AJ91" i="5"/>
  <c r="AI91" i="5"/>
  <c r="S91" i="5"/>
  <c r="R91" i="5"/>
  <c r="Q91" i="5"/>
  <c r="M91" i="5"/>
  <c r="L91" i="5"/>
  <c r="K91" i="5"/>
  <c r="D91" i="5"/>
  <c r="CM90" i="5"/>
  <c r="CL90" i="5"/>
  <c r="CK90" i="5"/>
  <c r="CD90" i="5"/>
  <c r="CG90" i="5" s="1"/>
  <c r="CC90" i="5"/>
  <c r="CF90" i="5" s="1"/>
  <c r="CB90" i="5"/>
  <c r="CE90" i="5" s="1"/>
  <c r="CA90" i="5"/>
  <c r="BZ90" i="5"/>
  <c r="BY90" i="5"/>
  <c r="BU90" i="5"/>
  <c r="BT90" i="5"/>
  <c r="BS90" i="5"/>
  <c r="BO90" i="5"/>
  <c r="BN90" i="5"/>
  <c r="BM90" i="5"/>
  <c r="BI90" i="5"/>
  <c r="BH90" i="5"/>
  <c r="BG90" i="5"/>
  <c r="BC90" i="5"/>
  <c r="BB90" i="5"/>
  <c r="BA90" i="5"/>
  <c r="AW90" i="5"/>
  <c r="AV90" i="5"/>
  <c r="AU90" i="5"/>
  <c r="AQ90" i="5"/>
  <c r="AP90" i="5"/>
  <c r="AO90" i="5"/>
  <c r="AK90" i="5"/>
  <c r="AJ90" i="5"/>
  <c r="AI90" i="5"/>
  <c r="S90" i="5"/>
  <c r="R90" i="5"/>
  <c r="Q90" i="5"/>
  <c r="M90" i="5"/>
  <c r="L90" i="5"/>
  <c r="K90" i="5"/>
  <c r="D90" i="5"/>
  <c r="CM89" i="5"/>
  <c r="CL89" i="5"/>
  <c r="CK89" i="5"/>
  <c r="CD89" i="5"/>
  <c r="CG89" i="5" s="1"/>
  <c r="CC89" i="5"/>
  <c r="CF89" i="5" s="1"/>
  <c r="CB89" i="5"/>
  <c r="CE89" i="5" s="1"/>
  <c r="CA89" i="5"/>
  <c r="BZ89" i="5"/>
  <c r="BY89" i="5"/>
  <c r="BU89" i="5"/>
  <c r="BT89" i="5"/>
  <c r="BS89" i="5"/>
  <c r="BO89" i="5"/>
  <c r="BN89" i="5"/>
  <c r="BM89" i="5"/>
  <c r="BI89" i="5"/>
  <c r="BH89" i="5"/>
  <c r="BG89" i="5"/>
  <c r="BC89" i="5"/>
  <c r="BB89" i="5"/>
  <c r="BA89" i="5"/>
  <c r="AW89" i="5"/>
  <c r="AV89" i="5"/>
  <c r="AU89" i="5"/>
  <c r="AQ89" i="5"/>
  <c r="AP89" i="5"/>
  <c r="AO89" i="5"/>
  <c r="AK89" i="5"/>
  <c r="AJ89" i="5"/>
  <c r="AI89" i="5"/>
  <c r="S89" i="5"/>
  <c r="R89" i="5"/>
  <c r="Q89" i="5"/>
  <c r="M89" i="5"/>
  <c r="L89" i="5"/>
  <c r="K89" i="5"/>
  <c r="D89" i="5"/>
  <c r="CM88" i="5"/>
  <c r="CL88" i="5"/>
  <c r="CK88" i="5"/>
  <c r="CD88" i="5"/>
  <c r="CG88" i="5" s="1"/>
  <c r="CC88" i="5"/>
  <c r="CF88" i="5" s="1"/>
  <c r="CB88" i="5"/>
  <c r="CE88" i="5" s="1"/>
  <c r="CA88" i="5"/>
  <c r="BZ88" i="5"/>
  <c r="BY88" i="5"/>
  <c r="BU88" i="5"/>
  <c r="BT88" i="5"/>
  <c r="BS88" i="5"/>
  <c r="BO88" i="5"/>
  <c r="BN88" i="5"/>
  <c r="BM88" i="5"/>
  <c r="BI88" i="5"/>
  <c r="BH88" i="5"/>
  <c r="BG88" i="5"/>
  <c r="BC88" i="5"/>
  <c r="BB88" i="5"/>
  <c r="BA88" i="5"/>
  <c r="AW88" i="5"/>
  <c r="AV88" i="5"/>
  <c r="AU88" i="5"/>
  <c r="AQ88" i="5"/>
  <c r="AP88" i="5"/>
  <c r="AO88" i="5"/>
  <c r="AK88" i="5"/>
  <c r="AJ88" i="5"/>
  <c r="AI88" i="5"/>
  <c r="S88" i="5"/>
  <c r="R88" i="5"/>
  <c r="Q88" i="5"/>
  <c r="M88" i="5"/>
  <c r="L88" i="5"/>
  <c r="K88" i="5"/>
  <c r="D88" i="5"/>
  <c r="CM87" i="5"/>
  <c r="CL87" i="5"/>
  <c r="CK87" i="5"/>
  <c r="CG87" i="5"/>
  <c r="CC87" i="5"/>
  <c r="CF87" i="5" s="1"/>
  <c r="CB87" i="5"/>
  <c r="CE87" i="5" s="1"/>
  <c r="CA87" i="5"/>
  <c r="BZ87" i="5"/>
  <c r="BY87" i="5"/>
  <c r="BU87" i="5"/>
  <c r="BT87" i="5"/>
  <c r="BS87" i="5"/>
  <c r="BO87" i="5"/>
  <c r="BN87" i="5"/>
  <c r="BM87" i="5"/>
  <c r="BI87" i="5"/>
  <c r="BH87" i="5"/>
  <c r="BG87" i="5"/>
  <c r="BC87" i="5"/>
  <c r="BB87" i="5"/>
  <c r="BA87" i="5"/>
  <c r="AW87" i="5"/>
  <c r="AV87" i="5"/>
  <c r="AU87" i="5"/>
  <c r="AQ87" i="5"/>
  <c r="AP87" i="5"/>
  <c r="AO87" i="5"/>
  <c r="AK87" i="5"/>
  <c r="AJ87" i="5"/>
  <c r="AI87" i="5"/>
  <c r="S87" i="5"/>
  <c r="R87" i="5"/>
  <c r="Q87" i="5"/>
  <c r="M87" i="5"/>
  <c r="L87" i="5"/>
  <c r="K87" i="5"/>
  <c r="D87" i="5"/>
  <c r="CM86" i="5"/>
  <c r="CL86" i="5"/>
  <c r="CK86" i="5"/>
  <c r="CD86" i="5"/>
  <c r="CG86" i="5" s="1"/>
  <c r="CC86" i="5"/>
  <c r="CF86" i="5" s="1"/>
  <c r="CB86" i="5"/>
  <c r="CE86" i="5" s="1"/>
  <c r="CA86" i="5"/>
  <c r="BZ86" i="5"/>
  <c r="BY86" i="5"/>
  <c r="BU86" i="5"/>
  <c r="BT86" i="5"/>
  <c r="BS86" i="5"/>
  <c r="BO86" i="5"/>
  <c r="BN86" i="5"/>
  <c r="BM86" i="5"/>
  <c r="BI86" i="5"/>
  <c r="BH86" i="5"/>
  <c r="BG86" i="5"/>
  <c r="BC86" i="5"/>
  <c r="BB86" i="5"/>
  <c r="BA86" i="5"/>
  <c r="AW86" i="5"/>
  <c r="AV86" i="5"/>
  <c r="AU86" i="5"/>
  <c r="AQ86" i="5"/>
  <c r="AP86" i="5"/>
  <c r="AO86" i="5"/>
  <c r="AK86" i="5"/>
  <c r="AJ86" i="5"/>
  <c r="AI86" i="5"/>
  <c r="S86" i="5"/>
  <c r="R86" i="5"/>
  <c r="Q86" i="5"/>
  <c r="M86" i="5"/>
  <c r="L86" i="5"/>
  <c r="K86" i="5"/>
  <c r="D86" i="5"/>
  <c r="CM85" i="5"/>
  <c r="CL85" i="5"/>
  <c r="CK85" i="5"/>
  <c r="CD85" i="5"/>
  <c r="CG85" i="5" s="1"/>
  <c r="CC85" i="5"/>
  <c r="CF85" i="5" s="1"/>
  <c r="CB85" i="5"/>
  <c r="CE85" i="5" s="1"/>
  <c r="CA85" i="5"/>
  <c r="BZ85" i="5"/>
  <c r="BY85" i="5"/>
  <c r="BU85" i="5"/>
  <c r="BT85" i="5"/>
  <c r="BS85" i="5"/>
  <c r="BO85" i="5"/>
  <c r="BN85" i="5"/>
  <c r="BM85" i="5"/>
  <c r="BI85" i="5"/>
  <c r="BH85" i="5"/>
  <c r="BG85" i="5"/>
  <c r="BC85" i="5"/>
  <c r="BB85" i="5"/>
  <c r="BA85" i="5"/>
  <c r="AW85" i="5"/>
  <c r="AV85" i="5"/>
  <c r="AU85" i="5"/>
  <c r="AQ85" i="5"/>
  <c r="AP85" i="5"/>
  <c r="AO85" i="5"/>
  <c r="AK85" i="5"/>
  <c r="AJ85" i="5"/>
  <c r="AI85" i="5"/>
  <c r="S85" i="5"/>
  <c r="R85" i="5"/>
  <c r="Q85" i="5"/>
  <c r="M85" i="5"/>
  <c r="L85" i="5"/>
  <c r="K85" i="5"/>
  <c r="D85" i="5"/>
  <c r="CM84" i="5"/>
  <c r="CL84" i="5"/>
  <c r="CK84" i="5"/>
  <c r="CD84" i="5"/>
  <c r="CG84" i="5" s="1"/>
  <c r="CC84" i="5"/>
  <c r="CF84" i="5" s="1"/>
  <c r="CB84" i="5"/>
  <c r="CE84" i="5" s="1"/>
  <c r="CA84" i="5"/>
  <c r="BZ84" i="5"/>
  <c r="BY84" i="5"/>
  <c r="BU84" i="5"/>
  <c r="BT84" i="5"/>
  <c r="BS84" i="5"/>
  <c r="BO84" i="5"/>
  <c r="BN84" i="5"/>
  <c r="BM84" i="5"/>
  <c r="BI84" i="5"/>
  <c r="BH84" i="5"/>
  <c r="BG84" i="5"/>
  <c r="BC84" i="5"/>
  <c r="BB84" i="5"/>
  <c r="BA84" i="5"/>
  <c r="AW84" i="5"/>
  <c r="AV84" i="5"/>
  <c r="AU84" i="5"/>
  <c r="AQ84" i="5"/>
  <c r="AP84" i="5"/>
  <c r="AO84" i="5"/>
  <c r="AK84" i="5"/>
  <c r="AJ84" i="5"/>
  <c r="AI84" i="5"/>
  <c r="S84" i="5"/>
  <c r="R84" i="5"/>
  <c r="Q84" i="5"/>
  <c r="M84" i="5"/>
  <c r="L84" i="5"/>
  <c r="K84" i="5"/>
  <c r="D84" i="5"/>
  <c r="CM83" i="5"/>
  <c r="CL83" i="5"/>
  <c r="CK83" i="5"/>
  <c r="CD83" i="5"/>
  <c r="CG83" i="5" s="1"/>
  <c r="CC83" i="5"/>
  <c r="CF83" i="5" s="1"/>
  <c r="CB83" i="5"/>
  <c r="CE83" i="5" s="1"/>
  <c r="CA83" i="5"/>
  <c r="BZ83" i="5"/>
  <c r="BY83" i="5"/>
  <c r="BU83" i="5"/>
  <c r="BT83" i="5"/>
  <c r="BS83" i="5"/>
  <c r="BO83" i="5"/>
  <c r="BN83" i="5"/>
  <c r="BM83" i="5"/>
  <c r="BI83" i="5"/>
  <c r="BH83" i="5"/>
  <c r="BG83" i="5"/>
  <c r="BC83" i="5"/>
  <c r="BB83" i="5"/>
  <c r="BA83" i="5"/>
  <c r="AW83" i="5"/>
  <c r="AV83" i="5"/>
  <c r="AU83" i="5"/>
  <c r="AQ83" i="5"/>
  <c r="AP83" i="5"/>
  <c r="AO83" i="5"/>
  <c r="AK83" i="5"/>
  <c r="AJ83" i="5"/>
  <c r="AI83" i="5"/>
  <c r="S83" i="5"/>
  <c r="R83" i="5"/>
  <c r="Q83" i="5"/>
  <c r="M83" i="5"/>
  <c r="L83" i="5"/>
  <c r="K83" i="5"/>
  <c r="D83" i="5"/>
  <c r="CM82" i="5"/>
  <c r="CL82" i="5"/>
  <c r="CK82" i="5"/>
  <c r="CD82" i="5"/>
  <c r="CG82" i="5" s="1"/>
  <c r="CC82" i="5"/>
  <c r="CF82" i="5" s="1"/>
  <c r="CB82" i="5"/>
  <c r="CE82" i="5" s="1"/>
  <c r="CA82" i="5"/>
  <c r="BZ82" i="5"/>
  <c r="BY82" i="5"/>
  <c r="BU82" i="5"/>
  <c r="BT82" i="5"/>
  <c r="BS82" i="5"/>
  <c r="BO82" i="5"/>
  <c r="BN82" i="5"/>
  <c r="BM82" i="5"/>
  <c r="BI82" i="5"/>
  <c r="BH82" i="5"/>
  <c r="BG82" i="5"/>
  <c r="BC82" i="5"/>
  <c r="BB82" i="5"/>
  <c r="BA82" i="5"/>
  <c r="AW82" i="5"/>
  <c r="AV82" i="5"/>
  <c r="AU82" i="5"/>
  <c r="AQ82" i="5"/>
  <c r="AP82" i="5"/>
  <c r="AO82" i="5"/>
  <c r="AK82" i="5"/>
  <c r="AJ82" i="5"/>
  <c r="AI82" i="5"/>
  <c r="S82" i="5"/>
  <c r="R82" i="5"/>
  <c r="Q82" i="5"/>
  <c r="M82" i="5"/>
  <c r="L82" i="5"/>
  <c r="K82" i="5"/>
  <c r="D82" i="5"/>
  <c r="CM81" i="5"/>
  <c r="CL81" i="5"/>
  <c r="CK81" i="5"/>
  <c r="CD81" i="5"/>
  <c r="CG81" i="5" s="1"/>
  <c r="CC81" i="5"/>
  <c r="CF81" i="5" s="1"/>
  <c r="CB81" i="5"/>
  <c r="CE81" i="5" s="1"/>
  <c r="CA81" i="5"/>
  <c r="BZ81" i="5"/>
  <c r="BY81" i="5"/>
  <c r="BU81" i="5"/>
  <c r="BT81" i="5"/>
  <c r="BS81" i="5"/>
  <c r="BO81" i="5"/>
  <c r="BN81" i="5"/>
  <c r="BM81" i="5"/>
  <c r="BI81" i="5"/>
  <c r="BH81" i="5"/>
  <c r="BG81" i="5"/>
  <c r="BC81" i="5"/>
  <c r="BB81" i="5"/>
  <c r="BA81" i="5"/>
  <c r="AW81" i="5"/>
  <c r="AV81" i="5"/>
  <c r="AU81" i="5"/>
  <c r="AQ81" i="5"/>
  <c r="AP81" i="5"/>
  <c r="AO81" i="5"/>
  <c r="AK81" i="5"/>
  <c r="AJ81" i="5"/>
  <c r="AI81" i="5"/>
  <c r="S81" i="5"/>
  <c r="R81" i="5"/>
  <c r="Q81" i="5"/>
  <c r="M81" i="5"/>
  <c r="L81" i="5"/>
  <c r="K81" i="5"/>
  <c r="D81" i="5"/>
  <c r="CM80" i="5"/>
  <c r="CL80" i="5"/>
  <c r="CK80" i="5"/>
  <c r="CD80" i="5"/>
  <c r="CG80" i="5" s="1"/>
  <c r="CC80" i="5"/>
  <c r="CF80" i="5" s="1"/>
  <c r="CB80" i="5"/>
  <c r="CE80" i="5" s="1"/>
  <c r="CA80" i="5"/>
  <c r="BZ80" i="5"/>
  <c r="BY80" i="5"/>
  <c r="BU80" i="5"/>
  <c r="BT80" i="5"/>
  <c r="BS80" i="5"/>
  <c r="BO80" i="5"/>
  <c r="BN80" i="5"/>
  <c r="BM80" i="5"/>
  <c r="BI80" i="5"/>
  <c r="BH80" i="5"/>
  <c r="BG80" i="5"/>
  <c r="BC80" i="5"/>
  <c r="BB80" i="5"/>
  <c r="BA80" i="5"/>
  <c r="AW80" i="5"/>
  <c r="AV80" i="5"/>
  <c r="AU80" i="5"/>
  <c r="AQ80" i="5"/>
  <c r="AP80" i="5"/>
  <c r="AO80" i="5"/>
  <c r="AK80" i="5"/>
  <c r="AJ80" i="5"/>
  <c r="AI80" i="5"/>
  <c r="S80" i="5"/>
  <c r="R80" i="5"/>
  <c r="Q80" i="5"/>
  <c r="M80" i="5"/>
  <c r="L80" i="5"/>
  <c r="K80" i="5"/>
  <c r="D80" i="5"/>
  <c r="CM79" i="5"/>
  <c r="CL79" i="5"/>
  <c r="CK79" i="5"/>
  <c r="CD79" i="5"/>
  <c r="CG79" i="5" s="1"/>
  <c r="CC79" i="5"/>
  <c r="CF79" i="5" s="1"/>
  <c r="CB79" i="5"/>
  <c r="CE79" i="5" s="1"/>
  <c r="CA79" i="5"/>
  <c r="BZ79" i="5"/>
  <c r="BY79" i="5"/>
  <c r="BU79" i="5"/>
  <c r="BT79" i="5"/>
  <c r="BS79" i="5"/>
  <c r="BO79" i="5"/>
  <c r="BN79" i="5"/>
  <c r="BM79" i="5"/>
  <c r="BI79" i="5"/>
  <c r="BH79" i="5"/>
  <c r="BG79" i="5"/>
  <c r="BC79" i="5"/>
  <c r="BB79" i="5"/>
  <c r="BA79" i="5"/>
  <c r="AW79" i="5"/>
  <c r="AV79" i="5"/>
  <c r="AU79" i="5"/>
  <c r="AQ79" i="5"/>
  <c r="AP79" i="5"/>
  <c r="AO79" i="5"/>
  <c r="AK79" i="5"/>
  <c r="AJ79" i="5"/>
  <c r="AI79" i="5"/>
  <c r="S79" i="5"/>
  <c r="R79" i="5"/>
  <c r="Q79" i="5"/>
  <c r="M79" i="5"/>
  <c r="L79" i="5"/>
  <c r="K79" i="5"/>
  <c r="D79" i="5"/>
  <c r="CM78" i="5"/>
  <c r="CL78" i="5"/>
  <c r="CK78" i="5"/>
  <c r="CD78" i="5"/>
  <c r="CG78" i="5" s="1"/>
  <c r="CC78" i="5"/>
  <c r="CF78" i="5" s="1"/>
  <c r="CB78" i="5"/>
  <c r="CE78" i="5" s="1"/>
  <c r="CA78" i="5"/>
  <c r="BZ78" i="5"/>
  <c r="BY78" i="5"/>
  <c r="BU78" i="5"/>
  <c r="BT78" i="5"/>
  <c r="BS78" i="5"/>
  <c r="BO78" i="5"/>
  <c r="BN78" i="5"/>
  <c r="BM78" i="5"/>
  <c r="BI78" i="5"/>
  <c r="BH78" i="5"/>
  <c r="BG78" i="5"/>
  <c r="BC78" i="5"/>
  <c r="BB78" i="5"/>
  <c r="BA78" i="5"/>
  <c r="AW78" i="5"/>
  <c r="AV78" i="5"/>
  <c r="AU78" i="5"/>
  <c r="AQ78" i="5"/>
  <c r="AP78" i="5"/>
  <c r="AO78" i="5"/>
  <c r="AK78" i="5"/>
  <c r="AJ78" i="5"/>
  <c r="AI78" i="5"/>
  <c r="S78" i="5"/>
  <c r="R78" i="5"/>
  <c r="Q78" i="5"/>
  <c r="M78" i="5"/>
  <c r="L78" i="5"/>
  <c r="K78" i="5"/>
  <c r="D78" i="5"/>
  <c r="CM77" i="5"/>
  <c r="CL77" i="5"/>
  <c r="CK77" i="5"/>
  <c r="CD77" i="5"/>
  <c r="CG77" i="5" s="1"/>
  <c r="CC77" i="5"/>
  <c r="CF77" i="5" s="1"/>
  <c r="CB77" i="5"/>
  <c r="CE77" i="5" s="1"/>
  <c r="CA77" i="5"/>
  <c r="BZ77" i="5"/>
  <c r="BY77" i="5"/>
  <c r="BU77" i="5"/>
  <c r="BT77" i="5"/>
  <c r="BS77" i="5"/>
  <c r="BO77" i="5"/>
  <c r="BN77" i="5"/>
  <c r="BM77" i="5"/>
  <c r="BI77" i="5"/>
  <c r="BH77" i="5"/>
  <c r="BG77" i="5"/>
  <c r="BC77" i="5"/>
  <c r="BB77" i="5"/>
  <c r="BA77" i="5"/>
  <c r="AW77" i="5"/>
  <c r="AV77" i="5"/>
  <c r="AU77" i="5"/>
  <c r="AQ77" i="5"/>
  <c r="AP77" i="5"/>
  <c r="AO77" i="5"/>
  <c r="AK77" i="5"/>
  <c r="AJ77" i="5"/>
  <c r="AI77" i="5"/>
  <c r="S77" i="5"/>
  <c r="R77" i="5"/>
  <c r="Q77" i="5"/>
  <c r="M77" i="5"/>
  <c r="L77" i="5"/>
  <c r="K77" i="5"/>
  <c r="D77" i="5"/>
  <c r="CM76" i="5"/>
  <c r="CL76" i="5"/>
  <c r="CK76" i="5"/>
  <c r="CD76" i="5"/>
  <c r="CG76" i="5" s="1"/>
  <c r="CC76" i="5"/>
  <c r="CF76" i="5" s="1"/>
  <c r="CB76" i="5"/>
  <c r="CE76" i="5" s="1"/>
  <c r="CA76" i="5"/>
  <c r="BZ76" i="5"/>
  <c r="BY76" i="5"/>
  <c r="BU76" i="5"/>
  <c r="BT76" i="5"/>
  <c r="BS76" i="5"/>
  <c r="BO76" i="5"/>
  <c r="BN76" i="5"/>
  <c r="BM76" i="5"/>
  <c r="BI76" i="5"/>
  <c r="BH76" i="5"/>
  <c r="BG76" i="5"/>
  <c r="BC76" i="5"/>
  <c r="BB76" i="5"/>
  <c r="BA76" i="5"/>
  <c r="AW76" i="5"/>
  <c r="AV76" i="5"/>
  <c r="AU76" i="5"/>
  <c r="AQ76" i="5"/>
  <c r="AP76" i="5"/>
  <c r="AO76" i="5"/>
  <c r="AK76" i="5"/>
  <c r="AJ76" i="5"/>
  <c r="AI76" i="5"/>
  <c r="S76" i="5"/>
  <c r="R76" i="5"/>
  <c r="Q76" i="5"/>
  <c r="M76" i="5"/>
  <c r="L76" i="5"/>
  <c r="K76" i="5"/>
  <c r="D76" i="5"/>
  <c r="CM75" i="5"/>
  <c r="CL75" i="5"/>
  <c r="CK75" i="5"/>
  <c r="CD75" i="5"/>
  <c r="CG75" i="5" s="1"/>
  <c r="CC75" i="5"/>
  <c r="CF75" i="5" s="1"/>
  <c r="CB75" i="5"/>
  <c r="CE75" i="5" s="1"/>
  <c r="CA75" i="5"/>
  <c r="BZ75" i="5"/>
  <c r="BY75" i="5"/>
  <c r="BU75" i="5"/>
  <c r="BT75" i="5"/>
  <c r="BS75" i="5"/>
  <c r="BO75" i="5"/>
  <c r="BN75" i="5"/>
  <c r="BM75" i="5"/>
  <c r="BI75" i="5"/>
  <c r="BH75" i="5"/>
  <c r="BG75" i="5"/>
  <c r="BC75" i="5"/>
  <c r="BB75" i="5"/>
  <c r="BA75" i="5"/>
  <c r="AW75" i="5"/>
  <c r="AV75" i="5"/>
  <c r="AU75" i="5"/>
  <c r="AQ75" i="5"/>
  <c r="AP75" i="5"/>
  <c r="AO75" i="5"/>
  <c r="AK75" i="5"/>
  <c r="AJ75" i="5"/>
  <c r="AI75" i="5"/>
  <c r="S75" i="5"/>
  <c r="R75" i="5"/>
  <c r="Q75" i="5"/>
  <c r="M75" i="5"/>
  <c r="L75" i="5"/>
  <c r="K75" i="5"/>
  <c r="D75" i="5"/>
  <c r="CM74" i="5"/>
  <c r="CL74" i="5"/>
  <c r="CK74" i="5"/>
  <c r="CD74" i="5"/>
  <c r="CG74" i="5" s="1"/>
  <c r="CC74" i="5"/>
  <c r="CF74" i="5" s="1"/>
  <c r="CB74" i="5"/>
  <c r="CE74" i="5" s="1"/>
  <c r="CA74" i="5"/>
  <c r="BZ74" i="5"/>
  <c r="BY74" i="5"/>
  <c r="BU74" i="5"/>
  <c r="BT74" i="5"/>
  <c r="BS74" i="5"/>
  <c r="BO74" i="5"/>
  <c r="BN74" i="5"/>
  <c r="BM74" i="5"/>
  <c r="BI74" i="5"/>
  <c r="BH74" i="5"/>
  <c r="BG74" i="5"/>
  <c r="BC74" i="5"/>
  <c r="BB74" i="5"/>
  <c r="BA74" i="5"/>
  <c r="AW74" i="5"/>
  <c r="AV74" i="5"/>
  <c r="AU74" i="5"/>
  <c r="AQ74" i="5"/>
  <c r="AP74" i="5"/>
  <c r="AO74" i="5"/>
  <c r="AK74" i="5"/>
  <c r="AJ74" i="5"/>
  <c r="AI74" i="5"/>
  <c r="S74" i="5"/>
  <c r="R74" i="5"/>
  <c r="Q74" i="5"/>
  <c r="M74" i="5"/>
  <c r="L74" i="5"/>
  <c r="K74" i="5"/>
  <c r="D74" i="5"/>
  <c r="CM73" i="5"/>
  <c r="CL73" i="5"/>
  <c r="CK73" i="5"/>
  <c r="CD73" i="5"/>
  <c r="CG73" i="5" s="1"/>
  <c r="CC73" i="5"/>
  <c r="CF73" i="5" s="1"/>
  <c r="CB73" i="5"/>
  <c r="CE73" i="5" s="1"/>
  <c r="CA73" i="5"/>
  <c r="BZ73" i="5"/>
  <c r="BY73" i="5"/>
  <c r="BU73" i="5"/>
  <c r="BT73" i="5"/>
  <c r="BS73" i="5"/>
  <c r="BO73" i="5"/>
  <c r="BN73" i="5"/>
  <c r="BM73" i="5"/>
  <c r="BI73" i="5"/>
  <c r="BH73" i="5"/>
  <c r="BG73" i="5"/>
  <c r="BC73" i="5"/>
  <c r="BB73" i="5"/>
  <c r="BA73" i="5"/>
  <c r="AW73" i="5"/>
  <c r="AV73" i="5"/>
  <c r="AU73" i="5"/>
  <c r="AQ73" i="5"/>
  <c r="AP73" i="5"/>
  <c r="AO73" i="5"/>
  <c r="AK73" i="5"/>
  <c r="AJ73" i="5"/>
  <c r="AI73" i="5"/>
  <c r="S73" i="5"/>
  <c r="R73" i="5"/>
  <c r="Q73" i="5"/>
  <c r="M73" i="5"/>
  <c r="L73" i="5"/>
  <c r="K73" i="5"/>
  <c r="D73" i="5"/>
  <c r="CM72" i="5"/>
  <c r="CL72" i="5"/>
  <c r="CK72" i="5"/>
  <c r="CD72" i="5"/>
  <c r="CG72" i="5" s="1"/>
  <c r="CC72" i="5"/>
  <c r="CF72" i="5" s="1"/>
  <c r="CB72" i="5"/>
  <c r="CE72" i="5" s="1"/>
  <c r="CA72" i="5"/>
  <c r="BZ72" i="5"/>
  <c r="BY72" i="5"/>
  <c r="BU72" i="5"/>
  <c r="BT72" i="5"/>
  <c r="BS72" i="5"/>
  <c r="BO72" i="5"/>
  <c r="BN72" i="5"/>
  <c r="BM72" i="5"/>
  <c r="BI72" i="5"/>
  <c r="BH72" i="5"/>
  <c r="BG72" i="5"/>
  <c r="BC72" i="5"/>
  <c r="BB72" i="5"/>
  <c r="BA72" i="5"/>
  <c r="AW72" i="5"/>
  <c r="AV72" i="5"/>
  <c r="AU72" i="5"/>
  <c r="AQ72" i="5"/>
  <c r="AP72" i="5"/>
  <c r="AO72" i="5"/>
  <c r="AK72" i="5"/>
  <c r="AJ72" i="5"/>
  <c r="AI72" i="5"/>
  <c r="S72" i="5"/>
  <c r="R72" i="5"/>
  <c r="Q72" i="5"/>
  <c r="M72" i="5"/>
  <c r="L72" i="5"/>
  <c r="K72" i="5"/>
  <c r="D72" i="5"/>
  <c r="CM71" i="5"/>
  <c r="CL71" i="5"/>
  <c r="CK71" i="5"/>
  <c r="CD71" i="5"/>
  <c r="CG71" i="5" s="1"/>
  <c r="CC71" i="5"/>
  <c r="CF71" i="5" s="1"/>
  <c r="CB71" i="5"/>
  <c r="CE71" i="5" s="1"/>
  <c r="CA71" i="5"/>
  <c r="BZ71" i="5"/>
  <c r="BY71" i="5"/>
  <c r="BU71" i="5"/>
  <c r="BT71" i="5"/>
  <c r="BS71" i="5"/>
  <c r="BO71" i="5"/>
  <c r="BN71" i="5"/>
  <c r="BM71" i="5"/>
  <c r="BI71" i="5"/>
  <c r="BH71" i="5"/>
  <c r="BG71" i="5"/>
  <c r="BC71" i="5"/>
  <c r="BB71" i="5"/>
  <c r="BA71" i="5"/>
  <c r="AW71" i="5"/>
  <c r="AV71" i="5"/>
  <c r="AU71" i="5"/>
  <c r="AQ71" i="5"/>
  <c r="AP71" i="5"/>
  <c r="AO71" i="5"/>
  <c r="AK71" i="5"/>
  <c r="AJ71" i="5"/>
  <c r="AI71" i="5"/>
  <c r="S71" i="5"/>
  <c r="R71" i="5"/>
  <c r="Q71" i="5"/>
  <c r="M71" i="5"/>
  <c r="L71" i="5"/>
  <c r="K71" i="5"/>
  <c r="D71" i="5"/>
  <c r="CM70" i="5"/>
  <c r="CL70" i="5"/>
  <c r="CK70" i="5"/>
  <c r="CD70" i="5"/>
  <c r="CG70" i="5" s="1"/>
  <c r="CC70" i="5"/>
  <c r="CF70" i="5" s="1"/>
  <c r="CB70" i="5"/>
  <c r="CE70" i="5" s="1"/>
  <c r="CA70" i="5"/>
  <c r="BZ70" i="5"/>
  <c r="BY70" i="5"/>
  <c r="BU70" i="5"/>
  <c r="BT70" i="5"/>
  <c r="BS70" i="5"/>
  <c r="BO70" i="5"/>
  <c r="BN70" i="5"/>
  <c r="BM70" i="5"/>
  <c r="BI70" i="5"/>
  <c r="BH70" i="5"/>
  <c r="BG70" i="5"/>
  <c r="BC70" i="5"/>
  <c r="BB70" i="5"/>
  <c r="BA70" i="5"/>
  <c r="AW70" i="5"/>
  <c r="AV70" i="5"/>
  <c r="AU70" i="5"/>
  <c r="AQ70" i="5"/>
  <c r="AP70" i="5"/>
  <c r="AO70" i="5"/>
  <c r="AK70" i="5"/>
  <c r="AJ70" i="5"/>
  <c r="AI70" i="5"/>
  <c r="S70" i="5"/>
  <c r="R70" i="5"/>
  <c r="Q70" i="5"/>
  <c r="M70" i="5"/>
  <c r="L70" i="5"/>
  <c r="K70" i="5"/>
  <c r="D70" i="5"/>
  <c r="CM69" i="5"/>
  <c r="CL69" i="5"/>
  <c r="CK69" i="5"/>
  <c r="CD69" i="5"/>
  <c r="CG69" i="5" s="1"/>
  <c r="CC69" i="5"/>
  <c r="CF69" i="5" s="1"/>
  <c r="CB69" i="5"/>
  <c r="CE69" i="5" s="1"/>
  <c r="CA69" i="5"/>
  <c r="BZ69" i="5"/>
  <c r="BY69" i="5"/>
  <c r="BU69" i="5"/>
  <c r="BT69" i="5"/>
  <c r="BS69" i="5"/>
  <c r="BO69" i="5"/>
  <c r="BN69" i="5"/>
  <c r="BM69" i="5"/>
  <c r="BI69" i="5"/>
  <c r="BH69" i="5"/>
  <c r="BG69" i="5"/>
  <c r="BC69" i="5"/>
  <c r="BB69" i="5"/>
  <c r="BA69" i="5"/>
  <c r="AW69" i="5"/>
  <c r="AV69" i="5"/>
  <c r="AU69" i="5"/>
  <c r="AQ69" i="5"/>
  <c r="AP69" i="5"/>
  <c r="AO69" i="5"/>
  <c r="AK69" i="5"/>
  <c r="AJ69" i="5"/>
  <c r="AI69" i="5"/>
  <c r="S69" i="5"/>
  <c r="R69" i="5"/>
  <c r="Q69" i="5"/>
  <c r="M69" i="5"/>
  <c r="L69" i="5"/>
  <c r="K69" i="5"/>
  <c r="D69" i="5"/>
  <c r="CM68" i="5"/>
  <c r="CL68" i="5"/>
  <c r="CK68" i="5"/>
  <c r="CD68" i="5"/>
  <c r="CG68" i="5" s="1"/>
  <c r="CC68" i="5"/>
  <c r="CF68" i="5" s="1"/>
  <c r="CB68" i="5"/>
  <c r="CE68" i="5" s="1"/>
  <c r="CA68" i="5"/>
  <c r="BZ68" i="5"/>
  <c r="BY68" i="5"/>
  <c r="BU68" i="5"/>
  <c r="BT68" i="5"/>
  <c r="BS68" i="5"/>
  <c r="BO68" i="5"/>
  <c r="BN68" i="5"/>
  <c r="BM68" i="5"/>
  <c r="BI68" i="5"/>
  <c r="BH68" i="5"/>
  <c r="BG68" i="5"/>
  <c r="BC68" i="5"/>
  <c r="BB68" i="5"/>
  <c r="BA68" i="5"/>
  <c r="AW68" i="5"/>
  <c r="AV68" i="5"/>
  <c r="AU68" i="5"/>
  <c r="AQ68" i="5"/>
  <c r="AP68" i="5"/>
  <c r="AO68" i="5"/>
  <c r="AK68" i="5"/>
  <c r="AJ68" i="5"/>
  <c r="AI68" i="5"/>
  <c r="S68" i="5"/>
  <c r="R68" i="5"/>
  <c r="Q68" i="5"/>
  <c r="M68" i="5"/>
  <c r="L68" i="5"/>
  <c r="K68" i="5"/>
  <c r="D68" i="5"/>
  <c r="CM67" i="5"/>
  <c r="CL67" i="5"/>
  <c r="CK67" i="5"/>
  <c r="CD67" i="5"/>
  <c r="CG67" i="5" s="1"/>
  <c r="CC67" i="5"/>
  <c r="CF67" i="5" s="1"/>
  <c r="CB67" i="5"/>
  <c r="CE67" i="5" s="1"/>
  <c r="CA67" i="5"/>
  <c r="BZ67" i="5"/>
  <c r="BY67" i="5"/>
  <c r="BU67" i="5"/>
  <c r="BT67" i="5"/>
  <c r="BS67" i="5"/>
  <c r="BO67" i="5"/>
  <c r="BN67" i="5"/>
  <c r="BM67" i="5"/>
  <c r="BI67" i="5"/>
  <c r="BH67" i="5"/>
  <c r="BG67" i="5"/>
  <c r="BC67" i="5"/>
  <c r="BB67" i="5"/>
  <c r="BA67" i="5"/>
  <c r="AW67" i="5"/>
  <c r="AV67" i="5"/>
  <c r="AU67" i="5"/>
  <c r="AQ67" i="5"/>
  <c r="AP67" i="5"/>
  <c r="AO67" i="5"/>
  <c r="AK67" i="5"/>
  <c r="AJ67" i="5"/>
  <c r="AI67" i="5"/>
  <c r="S67" i="5"/>
  <c r="R67" i="5"/>
  <c r="Q67" i="5"/>
  <c r="M67" i="5"/>
  <c r="L67" i="5"/>
  <c r="K67" i="5"/>
  <c r="D67" i="5"/>
  <c r="CM66" i="5"/>
  <c r="CL66" i="5"/>
  <c r="CK66" i="5"/>
  <c r="CD66" i="5"/>
  <c r="CG66" i="5" s="1"/>
  <c r="CC66" i="5"/>
  <c r="CF66" i="5" s="1"/>
  <c r="CB66" i="5"/>
  <c r="CE66" i="5" s="1"/>
  <c r="CA66" i="5"/>
  <c r="BZ66" i="5"/>
  <c r="BY66" i="5"/>
  <c r="BU66" i="5"/>
  <c r="BT66" i="5"/>
  <c r="BS66" i="5"/>
  <c r="BO66" i="5"/>
  <c r="BN66" i="5"/>
  <c r="BM66" i="5"/>
  <c r="BI66" i="5"/>
  <c r="BH66" i="5"/>
  <c r="BG66" i="5"/>
  <c r="BC66" i="5"/>
  <c r="BB66" i="5"/>
  <c r="BA66" i="5"/>
  <c r="AW66" i="5"/>
  <c r="AV66" i="5"/>
  <c r="AU66" i="5"/>
  <c r="AQ66" i="5"/>
  <c r="AP66" i="5"/>
  <c r="AO66" i="5"/>
  <c r="AK66" i="5"/>
  <c r="AJ66" i="5"/>
  <c r="AI66" i="5"/>
  <c r="S66" i="5"/>
  <c r="R66" i="5"/>
  <c r="Q66" i="5"/>
  <c r="M66" i="5"/>
  <c r="L66" i="5"/>
  <c r="K66" i="5"/>
  <c r="D66" i="5"/>
  <c r="CM65" i="5"/>
  <c r="CL65" i="5"/>
  <c r="CK65" i="5"/>
  <c r="CD65" i="5"/>
  <c r="CG65" i="5" s="1"/>
  <c r="CC65" i="5"/>
  <c r="CF65" i="5" s="1"/>
  <c r="CB65" i="5"/>
  <c r="CE65" i="5" s="1"/>
  <c r="CA65" i="5"/>
  <c r="BZ65" i="5"/>
  <c r="BY65" i="5"/>
  <c r="BU65" i="5"/>
  <c r="BT65" i="5"/>
  <c r="BS65" i="5"/>
  <c r="BO65" i="5"/>
  <c r="BN65" i="5"/>
  <c r="BM65" i="5"/>
  <c r="BI65" i="5"/>
  <c r="BH65" i="5"/>
  <c r="BG65" i="5"/>
  <c r="BC65" i="5"/>
  <c r="BB65" i="5"/>
  <c r="BA65" i="5"/>
  <c r="AW65" i="5"/>
  <c r="AV65" i="5"/>
  <c r="AU65" i="5"/>
  <c r="AQ65" i="5"/>
  <c r="AP65" i="5"/>
  <c r="AO65" i="5"/>
  <c r="AK65" i="5"/>
  <c r="AJ65" i="5"/>
  <c r="AI65" i="5"/>
  <c r="S65" i="5"/>
  <c r="R65" i="5"/>
  <c r="Q65" i="5"/>
  <c r="M65" i="5"/>
  <c r="L65" i="5"/>
  <c r="K65" i="5"/>
  <c r="D65" i="5"/>
  <c r="CM64" i="5"/>
  <c r="CL64" i="5"/>
  <c r="CK64" i="5"/>
  <c r="CD64" i="5"/>
  <c r="CG64" i="5" s="1"/>
  <c r="CC64" i="5"/>
  <c r="CF64" i="5" s="1"/>
  <c r="CB64" i="5"/>
  <c r="CE64" i="5" s="1"/>
  <c r="CA64" i="5"/>
  <c r="BZ64" i="5"/>
  <c r="BY64" i="5"/>
  <c r="BU64" i="5"/>
  <c r="BT64" i="5"/>
  <c r="BS64" i="5"/>
  <c r="BO64" i="5"/>
  <c r="BN64" i="5"/>
  <c r="BM64" i="5"/>
  <c r="BI64" i="5"/>
  <c r="BH64" i="5"/>
  <c r="BG64" i="5"/>
  <c r="BC64" i="5"/>
  <c r="BB64" i="5"/>
  <c r="BA64" i="5"/>
  <c r="AW64" i="5"/>
  <c r="AV64" i="5"/>
  <c r="AU64" i="5"/>
  <c r="AQ64" i="5"/>
  <c r="AP64" i="5"/>
  <c r="AO64" i="5"/>
  <c r="AK64" i="5"/>
  <c r="AJ64" i="5"/>
  <c r="AI64" i="5"/>
  <c r="S64" i="5"/>
  <c r="R64" i="5"/>
  <c r="Q64" i="5"/>
  <c r="M64" i="5"/>
  <c r="L64" i="5"/>
  <c r="K64" i="5"/>
  <c r="D64" i="5"/>
  <c r="CM63" i="5"/>
  <c r="CL63" i="5"/>
  <c r="CK63" i="5"/>
  <c r="CD63" i="5"/>
  <c r="CG63" i="5" s="1"/>
  <c r="CC63" i="5"/>
  <c r="CF63" i="5" s="1"/>
  <c r="CB63" i="5"/>
  <c r="CE63" i="5" s="1"/>
  <c r="CA63" i="5"/>
  <c r="BZ63" i="5"/>
  <c r="BY63" i="5"/>
  <c r="BU63" i="5"/>
  <c r="BT63" i="5"/>
  <c r="BS63" i="5"/>
  <c r="BO63" i="5"/>
  <c r="BN63" i="5"/>
  <c r="BM63" i="5"/>
  <c r="BI63" i="5"/>
  <c r="BH63" i="5"/>
  <c r="BG63" i="5"/>
  <c r="BC63" i="5"/>
  <c r="BB63" i="5"/>
  <c r="BA63" i="5"/>
  <c r="AW63" i="5"/>
  <c r="AV63" i="5"/>
  <c r="AU63" i="5"/>
  <c r="AQ63" i="5"/>
  <c r="AP63" i="5"/>
  <c r="AO63" i="5"/>
  <c r="AK63" i="5"/>
  <c r="AJ63" i="5"/>
  <c r="AI63" i="5"/>
  <c r="S63" i="5"/>
  <c r="R63" i="5"/>
  <c r="Q63" i="5"/>
  <c r="M63" i="5"/>
  <c r="L63" i="5"/>
  <c r="K63" i="5"/>
  <c r="D63" i="5"/>
  <c r="CM62" i="5"/>
  <c r="CL62" i="5"/>
  <c r="CK62" i="5"/>
  <c r="CD62" i="5"/>
  <c r="CG62" i="5" s="1"/>
  <c r="CC62" i="5"/>
  <c r="CF62" i="5" s="1"/>
  <c r="CB62" i="5"/>
  <c r="CE62" i="5" s="1"/>
  <c r="BZ62" i="5"/>
  <c r="CA62" i="5"/>
  <c r="BY62" i="5"/>
  <c r="BU62" i="5"/>
  <c r="BT62" i="5"/>
  <c r="BS62" i="5"/>
  <c r="BO62" i="5"/>
  <c r="BN62" i="5"/>
  <c r="BM62" i="5"/>
  <c r="BI62" i="5"/>
  <c r="BH62" i="5"/>
  <c r="BG62" i="5"/>
  <c r="BC62" i="5"/>
  <c r="BB62" i="5"/>
  <c r="BA62" i="5"/>
  <c r="AW62" i="5"/>
  <c r="AV62" i="5"/>
  <c r="AU62" i="5"/>
  <c r="AQ62" i="5"/>
  <c r="AP62" i="5"/>
  <c r="AO62" i="5"/>
  <c r="AK62" i="5"/>
  <c r="AJ62" i="5"/>
  <c r="AI62" i="5"/>
  <c r="S62" i="5"/>
  <c r="R62" i="5"/>
  <c r="Q62" i="5"/>
  <c r="M62" i="5"/>
  <c r="L62" i="5"/>
  <c r="K62" i="5"/>
  <c r="D62" i="5"/>
  <c r="CM61" i="5"/>
  <c r="CL61" i="5"/>
  <c r="CK61" i="5"/>
  <c r="CD61" i="5"/>
  <c r="CG61" i="5" s="1"/>
  <c r="CC61" i="5"/>
  <c r="CF61" i="5" s="1"/>
  <c r="CB61" i="5"/>
  <c r="CE61" i="5" s="1"/>
  <c r="CA61" i="5"/>
  <c r="BZ61" i="5"/>
  <c r="BY61" i="5"/>
  <c r="BU61" i="5"/>
  <c r="BT61" i="5"/>
  <c r="BS61" i="5"/>
  <c r="BO61" i="5"/>
  <c r="BN61" i="5"/>
  <c r="BM61" i="5"/>
  <c r="BI61" i="5"/>
  <c r="BH61" i="5"/>
  <c r="BG61" i="5"/>
  <c r="BC61" i="5"/>
  <c r="BB61" i="5"/>
  <c r="BA61" i="5"/>
  <c r="AW61" i="5"/>
  <c r="AV61" i="5"/>
  <c r="AU61" i="5"/>
  <c r="AQ61" i="5"/>
  <c r="AP61" i="5"/>
  <c r="AO61" i="5"/>
  <c r="AK61" i="5"/>
  <c r="AJ61" i="5"/>
  <c r="AI61" i="5"/>
  <c r="S61" i="5"/>
  <c r="R61" i="5"/>
  <c r="Q61" i="5"/>
  <c r="M61" i="5"/>
  <c r="L61" i="5"/>
  <c r="K61" i="5"/>
  <c r="D61" i="5"/>
  <c r="CM60" i="5"/>
  <c r="CL60" i="5"/>
  <c r="CK60" i="5"/>
  <c r="CD60" i="5"/>
  <c r="CG60" i="5" s="1"/>
  <c r="CC60" i="5"/>
  <c r="CF60" i="5" s="1"/>
  <c r="CB60" i="5"/>
  <c r="CE60" i="5" s="1"/>
  <c r="CA60" i="5"/>
  <c r="BZ60" i="5"/>
  <c r="BY60" i="5"/>
  <c r="BU60" i="5"/>
  <c r="BT60" i="5"/>
  <c r="BS60" i="5"/>
  <c r="BO60" i="5"/>
  <c r="BN60" i="5"/>
  <c r="BM60" i="5"/>
  <c r="BI60" i="5"/>
  <c r="BH60" i="5"/>
  <c r="BG60" i="5"/>
  <c r="BC60" i="5"/>
  <c r="BB60" i="5"/>
  <c r="BA60" i="5"/>
  <c r="AW60" i="5"/>
  <c r="AV60" i="5"/>
  <c r="AU60" i="5"/>
  <c r="AQ60" i="5"/>
  <c r="AP60" i="5"/>
  <c r="AO60" i="5"/>
  <c r="AK60" i="5"/>
  <c r="AJ60" i="5"/>
  <c r="AI60" i="5"/>
  <c r="S60" i="5"/>
  <c r="R60" i="5"/>
  <c r="Q60" i="5"/>
  <c r="M60" i="5"/>
  <c r="L60" i="5"/>
  <c r="K60" i="5"/>
  <c r="D60" i="5"/>
  <c r="CM59" i="5"/>
  <c r="CL59" i="5"/>
  <c r="CK59" i="5"/>
  <c r="CD59" i="5"/>
  <c r="CG59" i="5" s="1"/>
  <c r="CC59" i="5"/>
  <c r="CF59" i="5" s="1"/>
  <c r="CB59" i="5"/>
  <c r="CE59" i="5" s="1"/>
  <c r="CA59" i="5"/>
  <c r="BZ59" i="5"/>
  <c r="BY59" i="5"/>
  <c r="BU59" i="5"/>
  <c r="BT59" i="5"/>
  <c r="BS59" i="5"/>
  <c r="BO59" i="5"/>
  <c r="BN59" i="5"/>
  <c r="BM59" i="5"/>
  <c r="BI59" i="5"/>
  <c r="BH59" i="5"/>
  <c r="BG59" i="5"/>
  <c r="BC59" i="5"/>
  <c r="BB59" i="5"/>
  <c r="BA59" i="5"/>
  <c r="AW59" i="5"/>
  <c r="AV59" i="5"/>
  <c r="AU59" i="5"/>
  <c r="AQ59" i="5"/>
  <c r="AP59" i="5"/>
  <c r="AO59" i="5"/>
  <c r="AK59" i="5"/>
  <c r="AJ59" i="5"/>
  <c r="AI59" i="5"/>
  <c r="S59" i="5"/>
  <c r="R59" i="5"/>
  <c r="Q59" i="5"/>
  <c r="M59" i="5"/>
  <c r="L59" i="5"/>
  <c r="K59" i="5"/>
  <c r="D59" i="5"/>
  <c r="CM58" i="5"/>
  <c r="CL58" i="5"/>
  <c r="CK58" i="5"/>
  <c r="CD58" i="5"/>
  <c r="CG58" i="5" s="1"/>
  <c r="CC58" i="5"/>
  <c r="CF58" i="5" s="1"/>
  <c r="CB58" i="5"/>
  <c r="CE58" i="5" s="1"/>
  <c r="CA58" i="5"/>
  <c r="BZ58" i="5"/>
  <c r="BY58" i="5"/>
  <c r="BU58" i="5"/>
  <c r="BT58" i="5"/>
  <c r="BS58" i="5"/>
  <c r="BO58" i="5"/>
  <c r="BN58" i="5"/>
  <c r="BM58" i="5"/>
  <c r="BI58" i="5"/>
  <c r="BH58" i="5"/>
  <c r="BG58" i="5"/>
  <c r="BC58" i="5"/>
  <c r="BB58" i="5"/>
  <c r="BA58" i="5"/>
  <c r="AW58" i="5"/>
  <c r="AV58" i="5"/>
  <c r="AU58" i="5"/>
  <c r="AQ58" i="5"/>
  <c r="AP58" i="5"/>
  <c r="AO58" i="5"/>
  <c r="AK58" i="5"/>
  <c r="AJ58" i="5"/>
  <c r="AI58" i="5"/>
  <c r="S58" i="5"/>
  <c r="R58" i="5"/>
  <c r="Q58" i="5"/>
  <c r="M58" i="5"/>
  <c r="L58" i="5"/>
  <c r="K58" i="5"/>
  <c r="D58" i="5"/>
  <c r="CM57" i="5"/>
  <c r="CL57" i="5"/>
  <c r="CK57" i="5"/>
  <c r="CD57" i="5"/>
  <c r="CG57" i="5" s="1"/>
  <c r="CC57" i="5"/>
  <c r="CF57" i="5" s="1"/>
  <c r="CB57" i="5"/>
  <c r="CE57" i="5" s="1"/>
  <c r="CA57" i="5"/>
  <c r="BZ57" i="5"/>
  <c r="BY57" i="5"/>
  <c r="BU57" i="5"/>
  <c r="BT57" i="5"/>
  <c r="BS57" i="5"/>
  <c r="BO57" i="5"/>
  <c r="BN57" i="5"/>
  <c r="BM57" i="5"/>
  <c r="BI57" i="5"/>
  <c r="BH57" i="5"/>
  <c r="BG57" i="5"/>
  <c r="BC57" i="5"/>
  <c r="BB57" i="5"/>
  <c r="BA57" i="5"/>
  <c r="AW57" i="5"/>
  <c r="AV57" i="5"/>
  <c r="AU57" i="5"/>
  <c r="AQ57" i="5"/>
  <c r="AP57" i="5"/>
  <c r="AO57" i="5"/>
  <c r="AK57" i="5"/>
  <c r="AJ57" i="5"/>
  <c r="AI57" i="5"/>
  <c r="S57" i="5"/>
  <c r="R57" i="5"/>
  <c r="Q57" i="5"/>
  <c r="M57" i="5"/>
  <c r="L57" i="5"/>
  <c r="K57" i="5"/>
  <c r="D57" i="5"/>
  <c r="CM56" i="5"/>
  <c r="CL56" i="5"/>
  <c r="CK56" i="5"/>
  <c r="CD56" i="5"/>
  <c r="CG56" i="5" s="1"/>
  <c r="CC56" i="5"/>
  <c r="CF56" i="5" s="1"/>
  <c r="CB56" i="5"/>
  <c r="CE56" i="5" s="1"/>
  <c r="CA56" i="5"/>
  <c r="BZ56" i="5"/>
  <c r="BY56" i="5"/>
  <c r="BU56" i="5"/>
  <c r="BT56" i="5"/>
  <c r="BS56" i="5"/>
  <c r="BO56" i="5"/>
  <c r="BN56" i="5"/>
  <c r="BM56" i="5"/>
  <c r="BI56" i="5"/>
  <c r="BH56" i="5"/>
  <c r="BG56" i="5"/>
  <c r="BC56" i="5"/>
  <c r="BB56" i="5"/>
  <c r="BA56" i="5"/>
  <c r="AW56" i="5"/>
  <c r="AV56" i="5"/>
  <c r="AU56" i="5"/>
  <c r="AQ56" i="5"/>
  <c r="AP56" i="5"/>
  <c r="AO56" i="5"/>
  <c r="AK56" i="5"/>
  <c r="AJ56" i="5"/>
  <c r="AI56" i="5"/>
  <c r="S56" i="5"/>
  <c r="R56" i="5"/>
  <c r="Q56" i="5"/>
  <c r="M56" i="5"/>
  <c r="L56" i="5"/>
  <c r="K56" i="5"/>
  <c r="D56" i="5"/>
  <c r="CM55" i="5"/>
  <c r="CL55" i="5"/>
  <c r="CK55" i="5"/>
  <c r="CD55" i="5"/>
  <c r="CG55" i="5" s="1"/>
  <c r="CC55" i="5"/>
  <c r="CF55" i="5" s="1"/>
  <c r="CB55" i="5"/>
  <c r="CE55" i="5" s="1"/>
  <c r="CA55" i="5"/>
  <c r="BZ55" i="5"/>
  <c r="BY55" i="5"/>
  <c r="BU55" i="5"/>
  <c r="BT55" i="5"/>
  <c r="BS55" i="5"/>
  <c r="BO55" i="5"/>
  <c r="BN55" i="5"/>
  <c r="BM55" i="5"/>
  <c r="BI55" i="5"/>
  <c r="BH55" i="5"/>
  <c r="BG55" i="5"/>
  <c r="BC55" i="5"/>
  <c r="BB55" i="5"/>
  <c r="BA55" i="5"/>
  <c r="AW55" i="5"/>
  <c r="AV55" i="5"/>
  <c r="AU55" i="5"/>
  <c r="AQ55" i="5"/>
  <c r="AP55" i="5"/>
  <c r="AO55" i="5"/>
  <c r="AK55" i="5"/>
  <c r="AJ55" i="5"/>
  <c r="AI55" i="5"/>
  <c r="S55" i="5"/>
  <c r="R55" i="5"/>
  <c r="Q55" i="5"/>
  <c r="M55" i="5"/>
  <c r="L55" i="5"/>
  <c r="K55" i="5"/>
  <c r="D55" i="5"/>
  <c r="CM54" i="5"/>
  <c r="CL54" i="5"/>
  <c r="CK54" i="5"/>
  <c r="CD54" i="5"/>
  <c r="CG54" i="5" s="1"/>
  <c r="CC54" i="5"/>
  <c r="CF54" i="5" s="1"/>
  <c r="CB54" i="5"/>
  <c r="CE54" i="5" s="1"/>
  <c r="CA54" i="5"/>
  <c r="BZ54" i="5"/>
  <c r="BY54" i="5"/>
  <c r="BU54" i="5"/>
  <c r="BT54" i="5"/>
  <c r="BS54" i="5"/>
  <c r="BO54" i="5"/>
  <c r="BN54" i="5"/>
  <c r="BM54" i="5"/>
  <c r="BI54" i="5"/>
  <c r="BH54" i="5"/>
  <c r="BG54" i="5"/>
  <c r="BC54" i="5"/>
  <c r="BB54" i="5"/>
  <c r="BA54" i="5"/>
  <c r="AW54" i="5"/>
  <c r="AV54" i="5"/>
  <c r="AU54" i="5"/>
  <c r="AQ54" i="5"/>
  <c r="AP54" i="5"/>
  <c r="AO54" i="5"/>
  <c r="AK54" i="5"/>
  <c r="AJ54" i="5"/>
  <c r="AI54" i="5"/>
  <c r="S54" i="5"/>
  <c r="R54" i="5"/>
  <c r="Q54" i="5"/>
  <c r="M54" i="5"/>
  <c r="L54" i="5"/>
  <c r="K54" i="5"/>
  <c r="D54" i="5"/>
  <c r="CM53" i="5"/>
  <c r="CL53" i="5"/>
  <c r="CK53" i="5"/>
  <c r="CD53" i="5"/>
  <c r="CG53" i="5" s="1"/>
  <c r="CC53" i="5"/>
  <c r="CF53" i="5" s="1"/>
  <c r="CB53" i="5"/>
  <c r="CE53" i="5" s="1"/>
  <c r="CA53" i="5"/>
  <c r="BZ53" i="5"/>
  <c r="BY53" i="5"/>
  <c r="BU53" i="5"/>
  <c r="BT53" i="5"/>
  <c r="BS53" i="5"/>
  <c r="BO53" i="5"/>
  <c r="BN53" i="5"/>
  <c r="BM53" i="5"/>
  <c r="BI53" i="5"/>
  <c r="BH53" i="5"/>
  <c r="BG53" i="5"/>
  <c r="BC53" i="5"/>
  <c r="BB53" i="5"/>
  <c r="BA53" i="5"/>
  <c r="AW53" i="5"/>
  <c r="AV53" i="5"/>
  <c r="AU53" i="5"/>
  <c r="AQ53" i="5"/>
  <c r="AP53" i="5"/>
  <c r="AO53" i="5"/>
  <c r="AK53" i="5"/>
  <c r="AJ53" i="5"/>
  <c r="AI53" i="5"/>
  <c r="S53" i="5"/>
  <c r="R53" i="5"/>
  <c r="Q53" i="5"/>
  <c r="M53" i="5"/>
  <c r="L53" i="5"/>
  <c r="K53" i="5"/>
  <c r="D53" i="5"/>
  <c r="CM52" i="5"/>
  <c r="CL52" i="5"/>
  <c r="CK52" i="5"/>
  <c r="CD52" i="5"/>
  <c r="CG52" i="5" s="1"/>
  <c r="CC52" i="5"/>
  <c r="CF52" i="5" s="1"/>
  <c r="CB52" i="5"/>
  <c r="CE52" i="5" s="1"/>
  <c r="CA52" i="5"/>
  <c r="BZ52" i="5"/>
  <c r="BY52" i="5"/>
  <c r="BU52" i="5"/>
  <c r="BT52" i="5"/>
  <c r="BS52" i="5"/>
  <c r="BO52" i="5"/>
  <c r="BN52" i="5"/>
  <c r="BM52" i="5"/>
  <c r="BI52" i="5"/>
  <c r="BH52" i="5"/>
  <c r="BG52" i="5"/>
  <c r="BC52" i="5"/>
  <c r="BB52" i="5"/>
  <c r="BA52" i="5"/>
  <c r="AW52" i="5"/>
  <c r="AV52" i="5"/>
  <c r="AU52" i="5"/>
  <c r="AQ52" i="5"/>
  <c r="AP52" i="5"/>
  <c r="AO52" i="5"/>
  <c r="AK52" i="5"/>
  <c r="AJ52" i="5"/>
  <c r="AI52" i="5"/>
  <c r="S52" i="5"/>
  <c r="R52" i="5"/>
  <c r="Q52" i="5"/>
  <c r="M52" i="5"/>
  <c r="L52" i="5"/>
  <c r="K52" i="5"/>
  <c r="D52" i="5"/>
  <c r="CM51" i="5"/>
  <c r="CL51" i="5"/>
  <c r="CK51" i="5"/>
  <c r="CD51" i="5"/>
  <c r="CG51" i="5" s="1"/>
  <c r="CC51" i="5"/>
  <c r="CF51" i="5" s="1"/>
  <c r="CB51" i="5"/>
  <c r="CE51" i="5" s="1"/>
  <c r="CA51" i="5"/>
  <c r="BZ51" i="5"/>
  <c r="BY51" i="5"/>
  <c r="BU51" i="5"/>
  <c r="BT51" i="5"/>
  <c r="BS51" i="5"/>
  <c r="BO51" i="5"/>
  <c r="BN51" i="5"/>
  <c r="BM51" i="5"/>
  <c r="BI51" i="5"/>
  <c r="BH51" i="5"/>
  <c r="BG51" i="5"/>
  <c r="BC51" i="5"/>
  <c r="BB51" i="5"/>
  <c r="BA51" i="5"/>
  <c r="AW51" i="5"/>
  <c r="AV51" i="5"/>
  <c r="AU51" i="5"/>
  <c r="AQ51" i="5"/>
  <c r="AP51" i="5"/>
  <c r="AO51" i="5"/>
  <c r="AK51" i="5"/>
  <c r="AJ51" i="5"/>
  <c r="AI51" i="5"/>
  <c r="S51" i="5"/>
  <c r="R51" i="5"/>
  <c r="Q51" i="5"/>
  <c r="M51" i="5"/>
  <c r="L51" i="5"/>
  <c r="K51" i="5"/>
  <c r="D51" i="5"/>
  <c r="CM50" i="5"/>
  <c r="CL50" i="5"/>
  <c r="CK50" i="5"/>
  <c r="CD50" i="5"/>
  <c r="CG50" i="5" s="1"/>
  <c r="CC50" i="5"/>
  <c r="CF50" i="5" s="1"/>
  <c r="CB50" i="5"/>
  <c r="CE50" i="5" s="1"/>
  <c r="CA50" i="5"/>
  <c r="BZ50" i="5"/>
  <c r="BY50" i="5"/>
  <c r="BU50" i="5"/>
  <c r="BT50" i="5"/>
  <c r="BS50" i="5"/>
  <c r="BO50" i="5"/>
  <c r="BN50" i="5"/>
  <c r="BM50" i="5"/>
  <c r="BI50" i="5"/>
  <c r="BH50" i="5"/>
  <c r="BG50" i="5"/>
  <c r="BC50" i="5"/>
  <c r="BB50" i="5"/>
  <c r="BA50" i="5"/>
  <c r="AW50" i="5"/>
  <c r="AV50" i="5"/>
  <c r="AU50" i="5"/>
  <c r="AQ50" i="5"/>
  <c r="AP50" i="5"/>
  <c r="AO50" i="5"/>
  <c r="AK50" i="5"/>
  <c r="AJ50" i="5"/>
  <c r="AI50" i="5"/>
  <c r="S50" i="5"/>
  <c r="R50" i="5"/>
  <c r="Q50" i="5"/>
  <c r="M50" i="5"/>
  <c r="L50" i="5"/>
  <c r="K50" i="5"/>
  <c r="D50" i="5"/>
  <c r="CM49" i="5"/>
  <c r="CL49" i="5"/>
  <c r="CK49" i="5"/>
  <c r="CD49" i="5"/>
  <c r="CG49" i="5" s="1"/>
  <c r="CC49" i="5"/>
  <c r="CF49" i="5" s="1"/>
  <c r="CB49" i="5"/>
  <c r="CE49" i="5" s="1"/>
  <c r="CA49" i="5"/>
  <c r="BZ49" i="5"/>
  <c r="BY49" i="5"/>
  <c r="BU49" i="5"/>
  <c r="BT49" i="5"/>
  <c r="BS49" i="5"/>
  <c r="BO49" i="5"/>
  <c r="BN49" i="5"/>
  <c r="BM49" i="5"/>
  <c r="BI49" i="5"/>
  <c r="BH49" i="5"/>
  <c r="BG49" i="5"/>
  <c r="BC49" i="5"/>
  <c r="BB49" i="5"/>
  <c r="BA49" i="5"/>
  <c r="AW49" i="5"/>
  <c r="AV49" i="5"/>
  <c r="AU49" i="5"/>
  <c r="AQ49" i="5"/>
  <c r="AP49" i="5"/>
  <c r="AO49" i="5"/>
  <c r="AK49" i="5"/>
  <c r="AJ49" i="5"/>
  <c r="AI49" i="5"/>
  <c r="S49" i="5"/>
  <c r="R49" i="5"/>
  <c r="Q49" i="5"/>
  <c r="M49" i="5"/>
  <c r="L49" i="5"/>
  <c r="K49" i="5"/>
  <c r="D49" i="5"/>
  <c r="CM48" i="5"/>
  <c r="CL48" i="5"/>
  <c r="CK48" i="5"/>
  <c r="CD48" i="5"/>
  <c r="CG48" i="5" s="1"/>
  <c r="CC48" i="5"/>
  <c r="CF48" i="5" s="1"/>
  <c r="CB48" i="5"/>
  <c r="CE48" i="5" s="1"/>
  <c r="CA48" i="5"/>
  <c r="BZ48" i="5"/>
  <c r="BY48" i="5"/>
  <c r="BU48" i="5"/>
  <c r="BT48" i="5"/>
  <c r="BS48" i="5"/>
  <c r="BO48" i="5"/>
  <c r="BN48" i="5"/>
  <c r="BM48" i="5"/>
  <c r="BI48" i="5"/>
  <c r="BH48" i="5"/>
  <c r="BG48" i="5"/>
  <c r="BC48" i="5"/>
  <c r="BB48" i="5"/>
  <c r="BA48" i="5"/>
  <c r="AW48" i="5"/>
  <c r="AV48" i="5"/>
  <c r="AU48" i="5"/>
  <c r="AQ48" i="5"/>
  <c r="AP48" i="5"/>
  <c r="AO48" i="5"/>
  <c r="AK48" i="5"/>
  <c r="AJ48" i="5"/>
  <c r="AI48" i="5"/>
  <c r="S48" i="5"/>
  <c r="R48" i="5"/>
  <c r="Q48" i="5"/>
  <c r="M48" i="5"/>
  <c r="L48" i="5"/>
  <c r="K48" i="5"/>
  <c r="D48" i="5"/>
  <c r="CM47" i="5"/>
  <c r="CL47" i="5"/>
  <c r="CK47" i="5"/>
  <c r="CD47" i="5"/>
  <c r="CG47" i="5" s="1"/>
  <c r="CC47" i="5"/>
  <c r="CF47" i="5" s="1"/>
  <c r="CB47" i="5"/>
  <c r="CE47" i="5" s="1"/>
  <c r="CA47" i="5"/>
  <c r="BZ47" i="5"/>
  <c r="BY47" i="5"/>
  <c r="BU47" i="5"/>
  <c r="BT47" i="5"/>
  <c r="BS47" i="5"/>
  <c r="BO47" i="5"/>
  <c r="BN47" i="5"/>
  <c r="BM47" i="5"/>
  <c r="BI47" i="5"/>
  <c r="BH47" i="5"/>
  <c r="BG47" i="5"/>
  <c r="BC47" i="5"/>
  <c r="BB47" i="5"/>
  <c r="BA47" i="5"/>
  <c r="AW47" i="5"/>
  <c r="AV47" i="5"/>
  <c r="AU47" i="5"/>
  <c r="AQ47" i="5"/>
  <c r="AP47" i="5"/>
  <c r="AO47" i="5"/>
  <c r="AK47" i="5"/>
  <c r="AJ47" i="5"/>
  <c r="AI47" i="5"/>
  <c r="S47" i="5"/>
  <c r="R47" i="5"/>
  <c r="Q47" i="5"/>
  <c r="M47" i="5"/>
  <c r="L47" i="5"/>
  <c r="K47" i="5"/>
  <c r="D47" i="5"/>
  <c r="CM46" i="5"/>
  <c r="CL46" i="5"/>
  <c r="CK46" i="5"/>
  <c r="CD46" i="5"/>
  <c r="CG46" i="5" s="1"/>
  <c r="CC46" i="5"/>
  <c r="CF46" i="5" s="1"/>
  <c r="CB46" i="5"/>
  <c r="CE46" i="5" s="1"/>
  <c r="CA46" i="5"/>
  <c r="BZ46" i="5"/>
  <c r="BY46" i="5"/>
  <c r="BU46" i="5"/>
  <c r="BT46" i="5"/>
  <c r="BS46" i="5"/>
  <c r="BO46" i="5"/>
  <c r="BN46" i="5"/>
  <c r="BM46" i="5"/>
  <c r="BI46" i="5"/>
  <c r="BH46" i="5"/>
  <c r="BG46" i="5"/>
  <c r="BC46" i="5"/>
  <c r="BB46" i="5"/>
  <c r="BA46" i="5"/>
  <c r="AW46" i="5"/>
  <c r="AV46" i="5"/>
  <c r="AU46" i="5"/>
  <c r="AQ46" i="5"/>
  <c r="AP46" i="5"/>
  <c r="AO46" i="5"/>
  <c r="AK46" i="5"/>
  <c r="AJ46" i="5"/>
  <c r="AI46" i="5"/>
  <c r="S46" i="5"/>
  <c r="R46" i="5"/>
  <c r="Q46" i="5"/>
  <c r="M46" i="5"/>
  <c r="L46" i="5"/>
  <c r="K46" i="5"/>
  <c r="D46" i="5"/>
  <c r="CM45" i="5"/>
  <c r="CL45" i="5"/>
  <c r="CK45" i="5"/>
  <c r="CD45" i="5"/>
  <c r="CG45" i="5" s="1"/>
  <c r="CC45" i="5"/>
  <c r="CF45" i="5" s="1"/>
  <c r="CB45" i="5"/>
  <c r="CE45" i="5" s="1"/>
  <c r="CA45" i="5"/>
  <c r="BZ45" i="5"/>
  <c r="BY45" i="5"/>
  <c r="BU45" i="5"/>
  <c r="BT45" i="5"/>
  <c r="BS45" i="5"/>
  <c r="BO45" i="5"/>
  <c r="BN45" i="5"/>
  <c r="BM45" i="5"/>
  <c r="BI45" i="5"/>
  <c r="BH45" i="5"/>
  <c r="BG45" i="5"/>
  <c r="BC45" i="5"/>
  <c r="BB45" i="5"/>
  <c r="BA45" i="5"/>
  <c r="AW45" i="5"/>
  <c r="AV45" i="5"/>
  <c r="AU45" i="5"/>
  <c r="AQ45" i="5"/>
  <c r="AP45" i="5"/>
  <c r="AO45" i="5"/>
  <c r="AK45" i="5"/>
  <c r="AJ45" i="5"/>
  <c r="AI45" i="5"/>
  <c r="S45" i="5"/>
  <c r="R45" i="5"/>
  <c r="Q45" i="5"/>
  <c r="M45" i="5"/>
  <c r="L45" i="5"/>
  <c r="K45" i="5"/>
  <c r="D45" i="5"/>
  <c r="CM44" i="5"/>
  <c r="CL44" i="5"/>
  <c r="CK44" i="5"/>
  <c r="CD44" i="5"/>
  <c r="CG44" i="5" s="1"/>
  <c r="CC44" i="5"/>
  <c r="CF44" i="5" s="1"/>
  <c r="CB44" i="5"/>
  <c r="CE44" i="5" s="1"/>
  <c r="CA44" i="5"/>
  <c r="BZ44" i="5"/>
  <c r="BY44" i="5"/>
  <c r="BU44" i="5"/>
  <c r="BT44" i="5"/>
  <c r="BS44" i="5"/>
  <c r="BO44" i="5"/>
  <c r="BN44" i="5"/>
  <c r="BM44" i="5"/>
  <c r="BI44" i="5"/>
  <c r="BH44" i="5"/>
  <c r="BG44" i="5"/>
  <c r="BC44" i="5"/>
  <c r="BB44" i="5"/>
  <c r="BA44" i="5"/>
  <c r="AW44" i="5"/>
  <c r="AV44" i="5"/>
  <c r="AU44" i="5"/>
  <c r="AQ44" i="5"/>
  <c r="AP44" i="5"/>
  <c r="AO44" i="5"/>
  <c r="AK44" i="5"/>
  <c r="AJ44" i="5"/>
  <c r="AI44" i="5"/>
  <c r="S44" i="5"/>
  <c r="R44" i="5"/>
  <c r="Q44" i="5"/>
  <c r="M44" i="5"/>
  <c r="L44" i="5"/>
  <c r="K44" i="5"/>
  <c r="D44" i="5"/>
  <c r="CM43" i="5"/>
  <c r="CL43" i="5"/>
  <c r="CK43" i="5"/>
  <c r="CD43" i="5"/>
  <c r="CG43" i="5" s="1"/>
  <c r="CC43" i="5"/>
  <c r="CF43" i="5" s="1"/>
  <c r="CB43" i="5"/>
  <c r="CE43" i="5" s="1"/>
  <c r="CA43" i="5"/>
  <c r="BZ43" i="5"/>
  <c r="BY43" i="5"/>
  <c r="BU43" i="5"/>
  <c r="BT43" i="5"/>
  <c r="BS43" i="5"/>
  <c r="BO43" i="5"/>
  <c r="BN43" i="5"/>
  <c r="BM43" i="5"/>
  <c r="BI43" i="5"/>
  <c r="BH43" i="5"/>
  <c r="BG43" i="5"/>
  <c r="BC43" i="5"/>
  <c r="BB43" i="5"/>
  <c r="BA43" i="5"/>
  <c r="AW43" i="5"/>
  <c r="AV43" i="5"/>
  <c r="AU43" i="5"/>
  <c r="AQ43" i="5"/>
  <c r="AP43" i="5"/>
  <c r="AO43" i="5"/>
  <c r="AK43" i="5"/>
  <c r="AJ43" i="5"/>
  <c r="AI43" i="5"/>
  <c r="S43" i="5"/>
  <c r="R43" i="5"/>
  <c r="Q43" i="5"/>
  <c r="M43" i="5"/>
  <c r="L43" i="5"/>
  <c r="K43" i="5"/>
  <c r="D43" i="5"/>
  <c r="CM42" i="5"/>
  <c r="CL42" i="5"/>
  <c r="CK42" i="5"/>
  <c r="CD42" i="5"/>
  <c r="CG42" i="5" s="1"/>
  <c r="CC42" i="5"/>
  <c r="CF42" i="5" s="1"/>
  <c r="CB42" i="5"/>
  <c r="CE42" i="5" s="1"/>
  <c r="CA42" i="5"/>
  <c r="BZ42" i="5"/>
  <c r="BY42" i="5"/>
  <c r="BU42" i="5"/>
  <c r="BT42" i="5"/>
  <c r="BS42" i="5"/>
  <c r="BO42" i="5"/>
  <c r="BN42" i="5"/>
  <c r="BM42" i="5"/>
  <c r="BI42" i="5"/>
  <c r="BH42" i="5"/>
  <c r="BG42" i="5"/>
  <c r="BC42" i="5"/>
  <c r="BB42" i="5"/>
  <c r="BA42" i="5"/>
  <c r="AW42" i="5"/>
  <c r="AV42" i="5"/>
  <c r="AU42" i="5"/>
  <c r="AQ42" i="5"/>
  <c r="AP42" i="5"/>
  <c r="AO42" i="5"/>
  <c r="AK42" i="5"/>
  <c r="AJ42" i="5"/>
  <c r="AI42" i="5"/>
  <c r="S42" i="5"/>
  <c r="R42" i="5"/>
  <c r="Q42" i="5"/>
  <c r="M42" i="5"/>
  <c r="L42" i="5"/>
  <c r="K42" i="5"/>
  <c r="D42" i="5"/>
  <c r="CM41" i="5"/>
  <c r="CL41" i="5"/>
  <c r="CK41" i="5"/>
  <c r="CD41" i="5"/>
  <c r="CG41" i="5" s="1"/>
  <c r="CC41" i="5"/>
  <c r="CF41" i="5" s="1"/>
  <c r="CB41" i="5"/>
  <c r="CE41" i="5" s="1"/>
  <c r="CA41" i="5"/>
  <c r="BZ41" i="5"/>
  <c r="BY41" i="5"/>
  <c r="BU41" i="5"/>
  <c r="BT41" i="5"/>
  <c r="BS41" i="5"/>
  <c r="BO41" i="5"/>
  <c r="BN41" i="5"/>
  <c r="BM41" i="5"/>
  <c r="BI41" i="5"/>
  <c r="BH41" i="5"/>
  <c r="BG41" i="5"/>
  <c r="BC41" i="5"/>
  <c r="BB41" i="5"/>
  <c r="BA41" i="5"/>
  <c r="AW41" i="5"/>
  <c r="AV41" i="5"/>
  <c r="AU41" i="5"/>
  <c r="AQ41" i="5"/>
  <c r="AP41" i="5"/>
  <c r="AO41" i="5"/>
  <c r="AK41" i="5"/>
  <c r="AJ41" i="5"/>
  <c r="AI41" i="5"/>
  <c r="S41" i="5"/>
  <c r="R41" i="5"/>
  <c r="Q41" i="5"/>
  <c r="M41" i="5"/>
  <c r="L41" i="5"/>
  <c r="K41" i="5"/>
  <c r="D41" i="5"/>
  <c r="CM40" i="5"/>
  <c r="CL40" i="5"/>
  <c r="CK40" i="5"/>
  <c r="CD40" i="5"/>
  <c r="CG40" i="5" s="1"/>
  <c r="CC40" i="5"/>
  <c r="CF40" i="5" s="1"/>
  <c r="CB40" i="5"/>
  <c r="CE40" i="5" s="1"/>
  <c r="CA40" i="5"/>
  <c r="BZ40" i="5"/>
  <c r="BY40" i="5"/>
  <c r="BU40" i="5"/>
  <c r="BT40" i="5"/>
  <c r="BS40" i="5"/>
  <c r="BO40" i="5"/>
  <c r="BN40" i="5"/>
  <c r="BM40" i="5"/>
  <c r="BI40" i="5"/>
  <c r="BH40" i="5"/>
  <c r="BG40" i="5"/>
  <c r="BC40" i="5"/>
  <c r="BB40" i="5"/>
  <c r="BA40" i="5"/>
  <c r="AW40" i="5"/>
  <c r="AV40" i="5"/>
  <c r="AU40" i="5"/>
  <c r="AQ40" i="5"/>
  <c r="AP40" i="5"/>
  <c r="AO40" i="5"/>
  <c r="AK40" i="5"/>
  <c r="AJ40" i="5"/>
  <c r="AI40" i="5"/>
  <c r="S40" i="5"/>
  <c r="R40" i="5"/>
  <c r="Q40" i="5"/>
  <c r="M40" i="5"/>
  <c r="L40" i="5"/>
  <c r="K40" i="5"/>
  <c r="D40" i="5"/>
  <c r="CM39" i="5"/>
  <c r="CL39" i="5"/>
  <c r="CK39" i="5"/>
  <c r="CD39" i="5"/>
  <c r="CG39" i="5" s="1"/>
  <c r="CC39" i="5"/>
  <c r="CF39" i="5" s="1"/>
  <c r="CB39" i="5"/>
  <c r="CE39" i="5" s="1"/>
  <c r="CA39" i="5"/>
  <c r="BZ39" i="5"/>
  <c r="BY39" i="5"/>
  <c r="BU39" i="5"/>
  <c r="BT39" i="5"/>
  <c r="BS39" i="5"/>
  <c r="BO39" i="5"/>
  <c r="BN39" i="5"/>
  <c r="BM39" i="5"/>
  <c r="BI39" i="5"/>
  <c r="BH39" i="5"/>
  <c r="BG39" i="5"/>
  <c r="BC39" i="5"/>
  <c r="BB39" i="5"/>
  <c r="BA39" i="5"/>
  <c r="AW39" i="5"/>
  <c r="AV39" i="5"/>
  <c r="AU39" i="5"/>
  <c r="AQ39" i="5"/>
  <c r="AP39" i="5"/>
  <c r="AO39" i="5"/>
  <c r="AK39" i="5"/>
  <c r="AJ39" i="5"/>
  <c r="AI39" i="5"/>
  <c r="S39" i="5"/>
  <c r="R39" i="5"/>
  <c r="Q39" i="5"/>
  <c r="M39" i="5"/>
  <c r="L39" i="5"/>
  <c r="K39" i="5"/>
  <c r="D39" i="5"/>
  <c r="CM38" i="5"/>
  <c r="CL38" i="5"/>
  <c r="CK38" i="5"/>
  <c r="CD38" i="5"/>
  <c r="CG38" i="5" s="1"/>
  <c r="CC38" i="5"/>
  <c r="CF38" i="5" s="1"/>
  <c r="CB38" i="5"/>
  <c r="CE38" i="5" s="1"/>
  <c r="CA38" i="5"/>
  <c r="BZ38" i="5"/>
  <c r="BY38" i="5"/>
  <c r="BU38" i="5"/>
  <c r="BT38" i="5"/>
  <c r="BS38" i="5"/>
  <c r="BO38" i="5"/>
  <c r="BN38" i="5"/>
  <c r="BM38" i="5"/>
  <c r="BI38" i="5"/>
  <c r="BH38" i="5"/>
  <c r="BG38" i="5"/>
  <c r="BC38" i="5"/>
  <c r="BB38" i="5"/>
  <c r="BA38" i="5"/>
  <c r="AW38" i="5"/>
  <c r="AV38" i="5"/>
  <c r="AU38" i="5"/>
  <c r="AQ38" i="5"/>
  <c r="AP38" i="5"/>
  <c r="AO38" i="5"/>
  <c r="AK38" i="5"/>
  <c r="AJ38" i="5"/>
  <c r="AI38" i="5"/>
  <c r="S38" i="5"/>
  <c r="R38" i="5"/>
  <c r="Q38" i="5"/>
  <c r="M38" i="5"/>
  <c r="L38" i="5"/>
  <c r="K38" i="5"/>
  <c r="D38" i="5"/>
  <c r="CM37" i="5"/>
  <c r="CL37" i="5"/>
  <c r="CK37" i="5"/>
  <c r="CD37" i="5"/>
  <c r="CG37" i="5" s="1"/>
  <c r="CC37" i="5"/>
  <c r="CF37" i="5" s="1"/>
  <c r="CB37" i="5"/>
  <c r="CE37" i="5" s="1"/>
  <c r="CA37" i="5"/>
  <c r="BZ37" i="5"/>
  <c r="BY37" i="5"/>
  <c r="BU37" i="5"/>
  <c r="BT37" i="5"/>
  <c r="BS37" i="5"/>
  <c r="BO37" i="5"/>
  <c r="BN37" i="5"/>
  <c r="BM37" i="5"/>
  <c r="BI37" i="5"/>
  <c r="BH37" i="5"/>
  <c r="BG37" i="5"/>
  <c r="BC37" i="5"/>
  <c r="BB37" i="5"/>
  <c r="BA37" i="5"/>
  <c r="AW37" i="5"/>
  <c r="AV37" i="5"/>
  <c r="AU37" i="5"/>
  <c r="AQ37" i="5"/>
  <c r="AP37" i="5"/>
  <c r="AO37" i="5"/>
  <c r="AK37" i="5"/>
  <c r="AJ37" i="5"/>
  <c r="AI37" i="5"/>
  <c r="S37" i="5"/>
  <c r="R37" i="5"/>
  <c r="Q37" i="5"/>
  <c r="M37" i="5"/>
  <c r="L37" i="5"/>
  <c r="K37" i="5"/>
  <c r="D37" i="5"/>
  <c r="CM36" i="5"/>
  <c r="CL36" i="5"/>
  <c r="CK36" i="5"/>
  <c r="CD36" i="5"/>
  <c r="CG36" i="5" s="1"/>
  <c r="CC36" i="5"/>
  <c r="CF36" i="5" s="1"/>
  <c r="CB36" i="5"/>
  <c r="CE36" i="5" s="1"/>
  <c r="CA36" i="5"/>
  <c r="BZ36" i="5"/>
  <c r="BY36" i="5"/>
  <c r="BU36" i="5"/>
  <c r="BT36" i="5"/>
  <c r="BS36" i="5"/>
  <c r="BO36" i="5"/>
  <c r="BN36" i="5"/>
  <c r="BM36" i="5"/>
  <c r="BI36" i="5"/>
  <c r="BH36" i="5"/>
  <c r="BG36" i="5"/>
  <c r="BC36" i="5"/>
  <c r="BB36" i="5"/>
  <c r="BA36" i="5"/>
  <c r="AW36" i="5"/>
  <c r="AV36" i="5"/>
  <c r="AU36" i="5"/>
  <c r="AQ36" i="5"/>
  <c r="AP36" i="5"/>
  <c r="AO36" i="5"/>
  <c r="AK36" i="5"/>
  <c r="AJ36" i="5"/>
  <c r="AI36" i="5"/>
  <c r="S36" i="5"/>
  <c r="R36" i="5"/>
  <c r="Q36" i="5"/>
  <c r="M36" i="5"/>
  <c r="L36" i="5"/>
  <c r="K36" i="5"/>
  <c r="D36" i="5"/>
  <c r="CM35" i="5"/>
  <c r="CL35" i="5"/>
  <c r="CK35" i="5"/>
  <c r="CD35" i="5"/>
  <c r="CG35" i="5" s="1"/>
  <c r="CC35" i="5"/>
  <c r="CF35" i="5" s="1"/>
  <c r="CB35" i="5"/>
  <c r="CE35" i="5" s="1"/>
  <c r="CA35" i="5"/>
  <c r="BZ35" i="5"/>
  <c r="BY35" i="5"/>
  <c r="BU35" i="5"/>
  <c r="BT35" i="5"/>
  <c r="BS35" i="5"/>
  <c r="BO35" i="5"/>
  <c r="BN35" i="5"/>
  <c r="BM35" i="5"/>
  <c r="BI35" i="5"/>
  <c r="BH35" i="5"/>
  <c r="BG35" i="5"/>
  <c r="BC35" i="5"/>
  <c r="BB35" i="5"/>
  <c r="BA35" i="5"/>
  <c r="AW35" i="5"/>
  <c r="AV35" i="5"/>
  <c r="AU35" i="5"/>
  <c r="AQ35" i="5"/>
  <c r="AP35" i="5"/>
  <c r="AO35" i="5"/>
  <c r="AK35" i="5"/>
  <c r="AJ35" i="5"/>
  <c r="AI35" i="5"/>
  <c r="S35" i="5"/>
  <c r="R35" i="5"/>
  <c r="Q35" i="5"/>
  <c r="M35" i="5"/>
  <c r="L35" i="5"/>
  <c r="K35" i="5"/>
  <c r="D35" i="5"/>
  <c r="CM34" i="5"/>
  <c r="CL34" i="5"/>
  <c r="CK34" i="5"/>
  <c r="CD34" i="5"/>
  <c r="CG34" i="5" s="1"/>
  <c r="CC34" i="5"/>
  <c r="CF34" i="5" s="1"/>
  <c r="CB34" i="5"/>
  <c r="CE34" i="5" s="1"/>
  <c r="CA34" i="5"/>
  <c r="BZ34" i="5"/>
  <c r="BY34" i="5"/>
  <c r="BU34" i="5"/>
  <c r="BT34" i="5"/>
  <c r="BS34" i="5"/>
  <c r="BO34" i="5"/>
  <c r="BN34" i="5"/>
  <c r="BM34" i="5"/>
  <c r="BI34" i="5"/>
  <c r="BH34" i="5"/>
  <c r="BG34" i="5"/>
  <c r="BC34" i="5"/>
  <c r="BB34" i="5"/>
  <c r="BA34" i="5"/>
  <c r="AW34" i="5"/>
  <c r="AV34" i="5"/>
  <c r="AU34" i="5"/>
  <c r="AQ34" i="5"/>
  <c r="AP34" i="5"/>
  <c r="AO34" i="5"/>
  <c r="AK34" i="5"/>
  <c r="AJ34" i="5"/>
  <c r="AI34" i="5"/>
  <c r="S34" i="5"/>
  <c r="R34" i="5"/>
  <c r="Q34" i="5"/>
  <c r="M34" i="5"/>
  <c r="L34" i="5"/>
  <c r="K34" i="5"/>
  <c r="D34" i="5"/>
  <c r="CM33" i="5"/>
  <c r="CL33" i="5"/>
  <c r="CK33" i="5"/>
  <c r="CD33" i="5"/>
  <c r="CG33" i="5" s="1"/>
  <c r="CC33" i="5"/>
  <c r="CF33" i="5" s="1"/>
  <c r="CB33" i="5"/>
  <c r="CE33" i="5" s="1"/>
  <c r="CA33" i="5"/>
  <c r="BZ33" i="5"/>
  <c r="BY33" i="5"/>
  <c r="BU33" i="5"/>
  <c r="BT33" i="5"/>
  <c r="BS33" i="5"/>
  <c r="BO33" i="5"/>
  <c r="BN33" i="5"/>
  <c r="BM33" i="5"/>
  <c r="BI33" i="5"/>
  <c r="BH33" i="5"/>
  <c r="BG33" i="5"/>
  <c r="BC33" i="5"/>
  <c r="BB33" i="5"/>
  <c r="BA33" i="5"/>
  <c r="AW33" i="5"/>
  <c r="AV33" i="5"/>
  <c r="AU33" i="5"/>
  <c r="AQ33" i="5"/>
  <c r="AP33" i="5"/>
  <c r="AO33" i="5"/>
  <c r="AK33" i="5"/>
  <c r="AJ33" i="5"/>
  <c r="AI33" i="5"/>
  <c r="S33" i="5"/>
  <c r="R33" i="5"/>
  <c r="Q33" i="5"/>
  <c r="M33" i="5"/>
  <c r="L33" i="5"/>
  <c r="K33" i="5"/>
  <c r="D33" i="5"/>
  <c r="CM32" i="5"/>
  <c r="CL32" i="5"/>
  <c r="CK32" i="5"/>
  <c r="CD32" i="5"/>
  <c r="CG32" i="5" s="1"/>
  <c r="CC32" i="5"/>
  <c r="CF32" i="5" s="1"/>
  <c r="CB32" i="5"/>
  <c r="CE32" i="5" s="1"/>
  <c r="CA32" i="5"/>
  <c r="BZ32" i="5"/>
  <c r="BY32" i="5"/>
  <c r="BU32" i="5"/>
  <c r="BT32" i="5"/>
  <c r="BS32" i="5"/>
  <c r="BO32" i="5"/>
  <c r="BN32" i="5"/>
  <c r="BM32" i="5"/>
  <c r="BI32" i="5"/>
  <c r="BH32" i="5"/>
  <c r="BG32" i="5"/>
  <c r="BC32" i="5"/>
  <c r="BB32" i="5"/>
  <c r="BA32" i="5"/>
  <c r="AW32" i="5"/>
  <c r="AV32" i="5"/>
  <c r="AU32" i="5"/>
  <c r="AQ32" i="5"/>
  <c r="AP32" i="5"/>
  <c r="AO32" i="5"/>
  <c r="AK32" i="5"/>
  <c r="AJ32" i="5"/>
  <c r="AI32" i="5"/>
  <c r="S32" i="5"/>
  <c r="R32" i="5"/>
  <c r="Q32" i="5"/>
  <c r="M32" i="5"/>
  <c r="L32" i="5"/>
  <c r="K32" i="5"/>
  <c r="D32" i="5"/>
  <c r="CM31" i="5"/>
  <c r="CL31" i="5"/>
  <c r="CK31" i="5"/>
  <c r="CD31" i="5"/>
  <c r="CG31" i="5" s="1"/>
  <c r="CC31" i="5"/>
  <c r="CF31" i="5" s="1"/>
  <c r="CB31" i="5"/>
  <c r="CE31" i="5" s="1"/>
  <c r="CA31" i="5"/>
  <c r="BZ31" i="5"/>
  <c r="BY31" i="5"/>
  <c r="BU31" i="5"/>
  <c r="BT31" i="5"/>
  <c r="BS31" i="5"/>
  <c r="BO31" i="5"/>
  <c r="BN31" i="5"/>
  <c r="BM31" i="5"/>
  <c r="BI31" i="5"/>
  <c r="BH31" i="5"/>
  <c r="BG31" i="5"/>
  <c r="BC31" i="5"/>
  <c r="BB31" i="5"/>
  <c r="BA31" i="5"/>
  <c r="AW31" i="5"/>
  <c r="AV31" i="5"/>
  <c r="AU31" i="5"/>
  <c r="AQ31" i="5"/>
  <c r="AP31" i="5"/>
  <c r="AO31" i="5"/>
  <c r="AK31" i="5"/>
  <c r="AJ31" i="5"/>
  <c r="AI31" i="5"/>
  <c r="S31" i="5"/>
  <c r="R31" i="5"/>
  <c r="Q31" i="5"/>
  <c r="M31" i="5"/>
  <c r="L31" i="5"/>
  <c r="K31" i="5"/>
  <c r="D31" i="5"/>
  <c r="CM30" i="5"/>
  <c r="CL30" i="5"/>
  <c r="CK30" i="5"/>
  <c r="CD30" i="5"/>
  <c r="CG30" i="5" s="1"/>
  <c r="CC30" i="5"/>
  <c r="CF30" i="5" s="1"/>
  <c r="CB30" i="5"/>
  <c r="CE30" i="5" s="1"/>
  <c r="CA30" i="5"/>
  <c r="BZ30" i="5"/>
  <c r="BY30" i="5"/>
  <c r="BU30" i="5"/>
  <c r="BT30" i="5"/>
  <c r="BS30" i="5"/>
  <c r="BO30" i="5"/>
  <c r="BN30" i="5"/>
  <c r="BM30" i="5"/>
  <c r="BI30" i="5"/>
  <c r="BH30" i="5"/>
  <c r="BG30" i="5"/>
  <c r="BC30" i="5"/>
  <c r="BB30" i="5"/>
  <c r="BA30" i="5"/>
  <c r="AW30" i="5"/>
  <c r="AV30" i="5"/>
  <c r="AU30" i="5"/>
  <c r="AQ30" i="5"/>
  <c r="AP30" i="5"/>
  <c r="AO30" i="5"/>
  <c r="AK30" i="5"/>
  <c r="AJ30" i="5"/>
  <c r="AI30" i="5"/>
  <c r="S30" i="5"/>
  <c r="R30" i="5"/>
  <c r="Q30" i="5"/>
  <c r="M30" i="5"/>
  <c r="L30" i="5"/>
  <c r="K30" i="5"/>
  <c r="D30" i="5"/>
  <c r="CM29" i="5"/>
  <c r="CL29" i="5"/>
  <c r="CK29" i="5"/>
  <c r="CD29" i="5"/>
  <c r="CG29" i="5" s="1"/>
  <c r="CC29" i="5"/>
  <c r="CF29" i="5" s="1"/>
  <c r="CB29" i="5"/>
  <c r="CE29" i="5" s="1"/>
  <c r="CA29" i="5"/>
  <c r="BZ29" i="5"/>
  <c r="BY29" i="5"/>
  <c r="BU29" i="5"/>
  <c r="BT29" i="5"/>
  <c r="BS29" i="5"/>
  <c r="BO29" i="5"/>
  <c r="BN29" i="5"/>
  <c r="BM29" i="5"/>
  <c r="BI29" i="5"/>
  <c r="BH29" i="5"/>
  <c r="BG29" i="5"/>
  <c r="BC29" i="5"/>
  <c r="BB29" i="5"/>
  <c r="BA29" i="5"/>
  <c r="AW29" i="5"/>
  <c r="AV29" i="5"/>
  <c r="AU29" i="5"/>
  <c r="AQ29" i="5"/>
  <c r="AP29" i="5"/>
  <c r="AO29" i="5"/>
  <c r="AK29" i="5"/>
  <c r="AJ29" i="5"/>
  <c r="AI29" i="5"/>
  <c r="S29" i="5"/>
  <c r="R29" i="5"/>
  <c r="Q29" i="5"/>
  <c r="M29" i="5"/>
  <c r="L29" i="5"/>
  <c r="K29" i="5"/>
  <c r="D29" i="5"/>
  <c r="CM28" i="5"/>
  <c r="CL28" i="5"/>
  <c r="CK28" i="5"/>
  <c r="CD28" i="5"/>
  <c r="CG28" i="5" s="1"/>
  <c r="CC28" i="5"/>
  <c r="CF28" i="5" s="1"/>
  <c r="CB28" i="5"/>
  <c r="CE28" i="5" s="1"/>
  <c r="CA28" i="5"/>
  <c r="BZ28" i="5"/>
  <c r="BY28" i="5"/>
  <c r="BU28" i="5"/>
  <c r="BT28" i="5"/>
  <c r="BS28" i="5"/>
  <c r="BO28" i="5"/>
  <c r="BN28" i="5"/>
  <c r="BM28" i="5"/>
  <c r="BI28" i="5"/>
  <c r="BH28" i="5"/>
  <c r="BG28" i="5"/>
  <c r="BC28" i="5"/>
  <c r="BB28" i="5"/>
  <c r="BA28" i="5"/>
  <c r="AW28" i="5"/>
  <c r="AV28" i="5"/>
  <c r="AU28" i="5"/>
  <c r="AQ28" i="5"/>
  <c r="AP28" i="5"/>
  <c r="AO28" i="5"/>
  <c r="AK28" i="5"/>
  <c r="AJ28" i="5"/>
  <c r="AI28" i="5"/>
  <c r="S28" i="5"/>
  <c r="R28" i="5"/>
  <c r="Q28" i="5"/>
  <c r="M28" i="5"/>
  <c r="L28" i="5"/>
  <c r="K28" i="5"/>
  <c r="D28" i="5"/>
  <c r="CM27" i="5"/>
  <c r="CL27" i="5"/>
  <c r="CK27" i="5"/>
  <c r="CD27" i="5"/>
  <c r="CG27" i="5" s="1"/>
  <c r="CC27" i="5"/>
  <c r="CF27" i="5" s="1"/>
  <c r="CB27" i="5"/>
  <c r="CE27" i="5" s="1"/>
  <c r="CA27" i="5"/>
  <c r="BZ27" i="5"/>
  <c r="BY27" i="5"/>
  <c r="BU27" i="5"/>
  <c r="BT27" i="5"/>
  <c r="BS27" i="5"/>
  <c r="BO27" i="5"/>
  <c r="BN27" i="5"/>
  <c r="BM27" i="5"/>
  <c r="BI27" i="5"/>
  <c r="BH27" i="5"/>
  <c r="BG27" i="5"/>
  <c r="BC27" i="5"/>
  <c r="BB27" i="5"/>
  <c r="BA27" i="5"/>
  <c r="AW27" i="5"/>
  <c r="AV27" i="5"/>
  <c r="AU27" i="5"/>
  <c r="AQ27" i="5"/>
  <c r="AP27" i="5"/>
  <c r="AO27" i="5"/>
  <c r="AK27" i="5"/>
  <c r="AJ27" i="5"/>
  <c r="AI27" i="5"/>
  <c r="S27" i="5"/>
  <c r="R27" i="5"/>
  <c r="Q27" i="5"/>
  <c r="M27" i="5"/>
  <c r="L27" i="5"/>
  <c r="K27" i="5"/>
  <c r="D27" i="5"/>
  <c r="CM26" i="5"/>
  <c r="CL26" i="5"/>
  <c r="CK26" i="5"/>
  <c r="CD26" i="5"/>
  <c r="CG26" i="5" s="1"/>
  <c r="CC26" i="5"/>
  <c r="CF26" i="5" s="1"/>
  <c r="CB26" i="5"/>
  <c r="CE26" i="5" s="1"/>
  <c r="CA26" i="5"/>
  <c r="BZ26" i="5"/>
  <c r="BY26" i="5"/>
  <c r="BU26" i="5"/>
  <c r="BT26" i="5"/>
  <c r="BS26" i="5"/>
  <c r="BO26" i="5"/>
  <c r="BN26" i="5"/>
  <c r="BM26" i="5"/>
  <c r="BI26" i="5"/>
  <c r="BH26" i="5"/>
  <c r="BG26" i="5"/>
  <c r="BC26" i="5"/>
  <c r="BB26" i="5"/>
  <c r="BA26" i="5"/>
  <c r="AW26" i="5"/>
  <c r="AV26" i="5"/>
  <c r="AU26" i="5"/>
  <c r="AQ26" i="5"/>
  <c r="AP26" i="5"/>
  <c r="AO26" i="5"/>
  <c r="AK26" i="5"/>
  <c r="AJ26" i="5"/>
  <c r="AI26" i="5"/>
  <c r="S26" i="5"/>
  <c r="R26" i="5"/>
  <c r="Q26" i="5"/>
  <c r="M26" i="5"/>
  <c r="L26" i="5"/>
  <c r="K26" i="5"/>
  <c r="D26" i="5"/>
  <c r="CM25" i="5"/>
  <c r="CL25" i="5"/>
  <c r="CK25" i="5"/>
  <c r="CD25" i="5"/>
  <c r="CG25" i="5" s="1"/>
  <c r="CC25" i="5"/>
  <c r="CF25" i="5" s="1"/>
  <c r="CB25" i="5"/>
  <c r="CE25" i="5" s="1"/>
  <c r="CA25" i="5"/>
  <c r="BZ25" i="5"/>
  <c r="BY25" i="5"/>
  <c r="BU25" i="5"/>
  <c r="BT25" i="5"/>
  <c r="BS25" i="5"/>
  <c r="BO25" i="5"/>
  <c r="BN25" i="5"/>
  <c r="BM25" i="5"/>
  <c r="BI25" i="5"/>
  <c r="BH25" i="5"/>
  <c r="BG25" i="5"/>
  <c r="BC25" i="5"/>
  <c r="BB25" i="5"/>
  <c r="BA25" i="5"/>
  <c r="AW25" i="5"/>
  <c r="AV25" i="5"/>
  <c r="AU25" i="5"/>
  <c r="AQ25" i="5"/>
  <c r="AP25" i="5"/>
  <c r="AO25" i="5"/>
  <c r="AK25" i="5"/>
  <c r="AJ25" i="5"/>
  <c r="AI25" i="5"/>
  <c r="S25" i="5"/>
  <c r="R25" i="5"/>
  <c r="Q25" i="5"/>
  <c r="M25" i="5"/>
  <c r="L25" i="5"/>
  <c r="K25" i="5"/>
  <c r="D25" i="5"/>
  <c r="CM24" i="5"/>
  <c r="CL24" i="5"/>
  <c r="CK24" i="5"/>
  <c r="CD24" i="5"/>
  <c r="CG24" i="5" s="1"/>
  <c r="CC24" i="5"/>
  <c r="CF24" i="5" s="1"/>
  <c r="CB24" i="5"/>
  <c r="CE24" i="5" s="1"/>
  <c r="CA24" i="5"/>
  <c r="BZ24" i="5"/>
  <c r="BY24" i="5"/>
  <c r="BU24" i="5"/>
  <c r="BT24" i="5"/>
  <c r="BS24" i="5"/>
  <c r="BO24" i="5"/>
  <c r="BN24" i="5"/>
  <c r="BM24" i="5"/>
  <c r="BI24" i="5"/>
  <c r="BH24" i="5"/>
  <c r="BG24" i="5"/>
  <c r="BC24" i="5"/>
  <c r="BB24" i="5"/>
  <c r="BA24" i="5"/>
  <c r="AW24" i="5"/>
  <c r="AV24" i="5"/>
  <c r="AU24" i="5"/>
  <c r="AQ24" i="5"/>
  <c r="AP24" i="5"/>
  <c r="AO24" i="5"/>
  <c r="AK24" i="5"/>
  <c r="AJ24" i="5"/>
  <c r="AI24" i="5"/>
  <c r="S24" i="5"/>
  <c r="R24" i="5"/>
  <c r="Q24" i="5"/>
  <c r="M24" i="5"/>
  <c r="L24" i="5"/>
  <c r="K24" i="5"/>
  <c r="D24" i="5"/>
  <c r="CM23" i="5"/>
  <c r="CL23" i="5"/>
  <c r="CK23" i="5"/>
  <c r="CD23" i="5"/>
  <c r="CG23" i="5" s="1"/>
  <c r="CC23" i="5"/>
  <c r="CF23" i="5" s="1"/>
  <c r="CB23" i="5"/>
  <c r="CE23" i="5" s="1"/>
  <c r="CA23" i="5"/>
  <c r="BZ23" i="5"/>
  <c r="BY23" i="5"/>
  <c r="BU23" i="5"/>
  <c r="BT23" i="5"/>
  <c r="BS23" i="5"/>
  <c r="BO23" i="5"/>
  <c r="BN23" i="5"/>
  <c r="BM23" i="5"/>
  <c r="BI23" i="5"/>
  <c r="BH23" i="5"/>
  <c r="BG23" i="5"/>
  <c r="BC23" i="5"/>
  <c r="BB23" i="5"/>
  <c r="BA23" i="5"/>
  <c r="AW23" i="5"/>
  <c r="AV23" i="5"/>
  <c r="AU23" i="5"/>
  <c r="AQ23" i="5"/>
  <c r="AP23" i="5"/>
  <c r="AO23" i="5"/>
  <c r="AK23" i="5"/>
  <c r="AJ23" i="5"/>
  <c r="AI23" i="5"/>
  <c r="S23" i="5"/>
  <c r="R23" i="5"/>
  <c r="Q23" i="5"/>
  <c r="M23" i="5"/>
  <c r="L23" i="5"/>
  <c r="K23" i="5"/>
  <c r="D23" i="5"/>
  <c r="CM22" i="5"/>
  <c r="CL22" i="5"/>
  <c r="CK22" i="5"/>
  <c r="CD22" i="5"/>
  <c r="CG22" i="5" s="1"/>
  <c r="CC22" i="5"/>
  <c r="CF22" i="5" s="1"/>
  <c r="CB22" i="5"/>
  <c r="CE22" i="5" s="1"/>
  <c r="CA22" i="5"/>
  <c r="BZ22" i="5"/>
  <c r="BY22" i="5"/>
  <c r="BU22" i="5"/>
  <c r="BT22" i="5"/>
  <c r="BS22" i="5"/>
  <c r="BO22" i="5"/>
  <c r="BN22" i="5"/>
  <c r="BM22" i="5"/>
  <c r="BI22" i="5"/>
  <c r="BH22" i="5"/>
  <c r="BG22" i="5"/>
  <c r="BC22" i="5"/>
  <c r="BB22" i="5"/>
  <c r="BA22" i="5"/>
  <c r="AW22" i="5"/>
  <c r="AV22" i="5"/>
  <c r="AU22" i="5"/>
  <c r="AQ22" i="5"/>
  <c r="AP22" i="5"/>
  <c r="AO22" i="5"/>
  <c r="AK22" i="5"/>
  <c r="AJ22" i="5"/>
  <c r="AI22" i="5"/>
  <c r="S22" i="5"/>
  <c r="R22" i="5"/>
  <c r="Q22" i="5"/>
  <c r="M22" i="5"/>
  <c r="L22" i="5"/>
  <c r="K22" i="5"/>
  <c r="D22" i="5"/>
  <c r="CM21" i="5"/>
  <c r="CL21" i="5"/>
  <c r="CK21" i="5"/>
  <c r="CD21" i="5"/>
  <c r="CG21" i="5" s="1"/>
  <c r="CC21" i="5"/>
  <c r="CF21" i="5" s="1"/>
  <c r="CB21" i="5"/>
  <c r="CE21" i="5" s="1"/>
  <c r="CA21" i="5"/>
  <c r="BZ21" i="5"/>
  <c r="BY21" i="5"/>
  <c r="BU21" i="5"/>
  <c r="BT21" i="5"/>
  <c r="BS21" i="5"/>
  <c r="BO21" i="5"/>
  <c r="BN21" i="5"/>
  <c r="BM21" i="5"/>
  <c r="BI21" i="5"/>
  <c r="BH21" i="5"/>
  <c r="BG21" i="5"/>
  <c r="BC21" i="5"/>
  <c r="BB21" i="5"/>
  <c r="BA21" i="5"/>
  <c r="AW21" i="5"/>
  <c r="AV21" i="5"/>
  <c r="AU21" i="5"/>
  <c r="AQ21" i="5"/>
  <c r="AP21" i="5"/>
  <c r="AO21" i="5"/>
  <c r="AK21" i="5"/>
  <c r="AJ21" i="5"/>
  <c r="AI21" i="5"/>
  <c r="S21" i="5"/>
  <c r="R21" i="5"/>
  <c r="Q21" i="5"/>
  <c r="M21" i="5"/>
  <c r="L21" i="5"/>
  <c r="K21" i="5"/>
  <c r="D21" i="5"/>
  <c r="CM20" i="5"/>
  <c r="CL20" i="5"/>
  <c r="CK20" i="5"/>
  <c r="CD20" i="5"/>
  <c r="CG20" i="5" s="1"/>
  <c r="CC20" i="5"/>
  <c r="CF20" i="5" s="1"/>
  <c r="CB20" i="5"/>
  <c r="CE20" i="5" s="1"/>
  <c r="CA20" i="5"/>
  <c r="BZ20" i="5"/>
  <c r="BY20" i="5"/>
  <c r="BU20" i="5"/>
  <c r="BT20" i="5"/>
  <c r="BS20" i="5"/>
  <c r="BO20" i="5"/>
  <c r="BN20" i="5"/>
  <c r="BM20" i="5"/>
  <c r="BI20" i="5"/>
  <c r="BH20" i="5"/>
  <c r="BG20" i="5"/>
  <c r="BC20" i="5"/>
  <c r="BB20" i="5"/>
  <c r="BA20" i="5"/>
  <c r="AW20" i="5"/>
  <c r="AV20" i="5"/>
  <c r="AU20" i="5"/>
  <c r="AQ20" i="5"/>
  <c r="AP20" i="5"/>
  <c r="AO20" i="5"/>
  <c r="AK20" i="5"/>
  <c r="AJ20" i="5"/>
  <c r="AI20" i="5"/>
  <c r="S20" i="5"/>
  <c r="R20" i="5"/>
  <c r="Q20" i="5"/>
  <c r="M20" i="5"/>
  <c r="L20" i="5"/>
  <c r="K20" i="5"/>
  <c r="D20" i="5"/>
  <c r="CM19" i="5"/>
  <c r="CL19" i="5"/>
  <c r="CK19" i="5"/>
  <c r="CD19" i="5"/>
  <c r="CG19" i="5" s="1"/>
  <c r="CC19" i="5"/>
  <c r="CF19" i="5" s="1"/>
  <c r="CB19" i="5"/>
  <c r="CE19" i="5" s="1"/>
  <c r="CA19" i="5"/>
  <c r="BZ19" i="5"/>
  <c r="BY19" i="5"/>
  <c r="BU19" i="5"/>
  <c r="BT19" i="5"/>
  <c r="BS19" i="5"/>
  <c r="BO19" i="5"/>
  <c r="BN19" i="5"/>
  <c r="BM19" i="5"/>
  <c r="BI19" i="5"/>
  <c r="BH19" i="5"/>
  <c r="BG19" i="5"/>
  <c r="BC19" i="5"/>
  <c r="BB19" i="5"/>
  <c r="BA19" i="5"/>
  <c r="AW19" i="5"/>
  <c r="AV19" i="5"/>
  <c r="AU19" i="5"/>
  <c r="AQ19" i="5"/>
  <c r="AP19" i="5"/>
  <c r="AO19" i="5"/>
  <c r="AK19" i="5"/>
  <c r="AJ19" i="5"/>
  <c r="AI19" i="5"/>
  <c r="S19" i="5"/>
  <c r="R19" i="5"/>
  <c r="Q19" i="5"/>
  <c r="M19" i="5"/>
  <c r="L19" i="5"/>
  <c r="K19" i="5"/>
  <c r="D19" i="5"/>
  <c r="CM18" i="5"/>
  <c r="CL18" i="5"/>
  <c r="CK18" i="5"/>
  <c r="CD18" i="5"/>
  <c r="CG18" i="5" s="1"/>
  <c r="CC18" i="5"/>
  <c r="CF18" i="5" s="1"/>
  <c r="CB18" i="5"/>
  <c r="CE18" i="5" s="1"/>
  <c r="CA18" i="5"/>
  <c r="BZ18" i="5"/>
  <c r="BY18" i="5"/>
  <c r="BU18" i="5"/>
  <c r="BT18" i="5"/>
  <c r="BS18" i="5"/>
  <c r="BO18" i="5"/>
  <c r="BN18" i="5"/>
  <c r="BM18" i="5"/>
  <c r="BI18" i="5"/>
  <c r="BH18" i="5"/>
  <c r="BG18" i="5"/>
  <c r="BC18" i="5"/>
  <c r="BB18" i="5"/>
  <c r="BA18" i="5"/>
  <c r="AW18" i="5"/>
  <c r="AV18" i="5"/>
  <c r="AU18" i="5"/>
  <c r="AQ18" i="5"/>
  <c r="AP18" i="5"/>
  <c r="AO18" i="5"/>
  <c r="AK18" i="5"/>
  <c r="AJ18" i="5"/>
  <c r="AI18" i="5"/>
  <c r="S18" i="5"/>
  <c r="R18" i="5"/>
  <c r="Q18" i="5"/>
  <c r="M18" i="5"/>
  <c r="L18" i="5"/>
  <c r="K18" i="5"/>
  <c r="D18" i="5"/>
  <c r="CM17" i="5"/>
  <c r="CL17" i="5"/>
  <c r="CK17" i="5"/>
  <c r="CD17" i="5"/>
  <c r="CG17" i="5" s="1"/>
  <c r="CC17" i="5"/>
  <c r="CF17" i="5" s="1"/>
  <c r="CB17" i="5"/>
  <c r="CE17" i="5" s="1"/>
  <c r="CA17" i="5"/>
  <c r="BZ17" i="5"/>
  <c r="BY17" i="5"/>
  <c r="BU17" i="5"/>
  <c r="BT17" i="5"/>
  <c r="BS17" i="5"/>
  <c r="BO17" i="5"/>
  <c r="BN17" i="5"/>
  <c r="BM17" i="5"/>
  <c r="BI17" i="5"/>
  <c r="BH17" i="5"/>
  <c r="BG17" i="5"/>
  <c r="BC17" i="5"/>
  <c r="BB17" i="5"/>
  <c r="BA17" i="5"/>
  <c r="AW17" i="5"/>
  <c r="AV17" i="5"/>
  <c r="AU17" i="5"/>
  <c r="AQ17" i="5"/>
  <c r="AP17" i="5"/>
  <c r="AO17" i="5"/>
  <c r="AK17" i="5"/>
  <c r="AJ17" i="5"/>
  <c r="AI17" i="5"/>
  <c r="S17" i="5"/>
  <c r="R17" i="5"/>
  <c r="Q17" i="5"/>
  <c r="M17" i="5"/>
  <c r="L17" i="5"/>
  <c r="K17" i="5"/>
  <c r="D17" i="5"/>
  <c r="CM16" i="5"/>
  <c r="CL16" i="5"/>
  <c r="CK16" i="5"/>
  <c r="CD16" i="5"/>
  <c r="CG16" i="5" s="1"/>
  <c r="CC16" i="5"/>
  <c r="CF16" i="5" s="1"/>
  <c r="CB16" i="5"/>
  <c r="CE16" i="5" s="1"/>
  <c r="CA16" i="5"/>
  <c r="BZ16" i="5"/>
  <c r="BY16" i="5"/>
  <c r="BU16" i="5"/>
  <c r="BT16" i="5"/>
  <c r="BS16" i="5"/>
  <c r="BO16" i="5"/>
  <c r="BN16" i="5"/>
  <c r="BM16" i="5"/>
  <c r="BI16" i="5"/>
  <c r="BH16" i="5"/>
  <c r="BG16" i="5"/>
  <c r="BC16" i="5"/>
  <c r="BB16" i="5"/>
  <c r="BA16" i="5"/>
  <c r="AW16" i="5"/>
  <c r="AV16" i="5"/>
  <c r="AU16" i="5"/>
  <c r="AQ16" i="5"/>
  <c r="AP16" i="5"/>
  <c r="AO16" i="5"/>
  <c r="AK16" i="5"/>
  <c r="AJ16" i="5"/>
  <c r="AI16" i="5"/>
  <c r="S16" i="5"/>
  <c r="R16" i="5"/>
  <c r="Q16" i="5"/>
  <c r="M16" i="5"/>
  <c r="L16" i="5"/>
  <c r="K16" i="5"/>
  <c r="D16" i="5"/>
  <c r="CM15" i="5"/>
  <c r="CL15" i="5"/>
  <c r="CK15" i="5"/>
  <c r="CD15" i="5"/>
  <c r="CG15" i="5" s="1"/>
  <c r="CC15" i="5"/>
  <c r="CF15" i="5" s="1"/>
  <c r="CB15" i="5"/>
  <c r="CE15" i="5" s="1"/>
  <c r="CA15" i="5"/>
  <c r="BZ15" i="5"/>
  <c r="BY15" i="5"/>
  <c r="BU15" i="5"/>
  <c r="BT15" i="5"/>
  <c r="BS15" i="5"/>
  <c r="BO15" i="5"/>
  <c r="BN15" i="5"/>
  <c r="BM15" i="5"/>
  <c r="BI15" i="5"/>
  <c r="BH15" i="5"/>
  <c r="BG15" i="5"/>
  <c r="BC15" i="5"/>
  <c r="BB15" i="5"/>
  <c r="BA15" i="5"/>
  <c r="AW15" i="5"/>
  <c r="AV15" i="5"/>
  <c r="AU15" i="5"/>
  <c r="AQ15" i="5"/>
  <c r="AP15" i="5"/>
  <c r="AO15" i="5"/>
  <c r="AK15" i="5"/>
  <c r="AJ15" i="5"/>
  <c r="AI15" i="5"/>
  <c r="S15" i="5"/>
  <c r="R15" i="5"/>
  <c r="Q15" i="5"/>
  <c r="M15" i="5"/>
  <c r="L15" i="5"/>
  <c r="K15" i="5"/>
  <c r="D15" i="5"/>
  <c r="CM14" i="5"/>
  <c r="CL14" i="5"/>
  <c r="CK14" i="5"/>
  <c r="CD14" i="5"/>
  <c r="CG14" i="5" s="1"/>
  <c r="CC14" i="5"/>
  <c r="CF14" i="5" s="1"/>
  <c r="CB14" i="5"/>
  <c r="CE14" i="5" s="1"/>
  <c r="CA14" i="5"/>
  <c r="BZ14" i="5"/>
  <c r="BY14" i="5"/>
  <c r="BU14" i="5"/>
  <c r="BT14" i="5"/>
  <c r="BS14" i="5"/>
  <c r="BO14" i="5"/>
  <c r="BN14" i="5"/>
  <c r="BM14" i="5"/>
  <c r="BI14" i="5"/>
  <c r="BH14" i="5"/>
  <c r="BG14" i="5"/>
  <c r="BC14" i="5"/>
  <c r="BB14" i="5"/>
  <c r="BA14" i="5"/>
  <c r="AW14" i="5"/>
  <c r="AV14" i="5"/>
  <c r="AU14" i="5"/>
  <c r="AQ14" i="5"/>
  <c r="AP14" i="5"/>
  <c r="AO14" i="5"/>
  <c r="AK14" i="5"/>
  <c r="AJ14" i="5"/>
  <c r="AI14" i="5"/>
  <c r="S14" i="5"/>
  <c r="R14" i="5"/>
  <c r="Q14" i="5"/>
  <c r="M14" i="5"/>
  <c r="L14" i="5"/>
  <c r="K14" i="5"/>
  <c r="D14" i="5"/>
  <c r="CM13" i="5"/>
  <c r="CL13" i="5"/>
  <c r="CK13" i="5"/>
  <c r="CD13" i="5"/>
  <c r="CG13" i="5" s="1"/>
  <c r="CC13" i="5"/>
  <c r="CF13" i="5" s="1"/>
  <c r="CB13" i="5"/>
  <c r="CE13" i="5" s="1"/>
  <c r="CA13" i="5"/>
  <c r="BZ13" i="5"/>
  <c r="BY13" i="5"/>
  <c r="BU13" i="5"/>
  <c r="BT13" i="5"/>
  <c r="BS13" i="5"/>
  <c r="BO13" i="5"/>
  <c r="BN13" i="5"/>
  <c r="BM13" i="5"/>
  <c r="BI13" i="5"/>
  <c r="BH13" i="5"/>
  <c r="BG13" i="5"/>
  <c r="BC13" i="5"/>
  <c r="BB13" i="5"/>
  <c r="BA13" i="5"/>
  <c r="AW13" i="5"/>
  <c r="AV13" i="5"/>
  <c r="AU13" i="5"/>
  <c r="AQ13" i="5"/>
  <c r="AP13" i="5"/>
  <c r="AO13" i="5"/>
  <c r="AK13" i="5"/>
  <c r="AJ13" i="5"/>
  <c r="AI13" i="5"/>
  <c r="M13" i="5"/>
  <c r="L13" i="5"/>
  <c r="K13" i="5"/>
  <c r="D13" i="5"/>
  <c r="CM12" i="5"/>
  <c r="CL12" i="5"/>
  <c r="CK12" i="5"/>
  <c r="CD12" i="5"/>
  <c r="CG12" i="5" s="1"/>
  <c r="CC12" i="5"/>
  <c r="CF12" i="5" s="1"/>
  <c r="CB12" i="5"/>
  <c r="CE12" i="5" s="1"/>
  <c r="CA12" i="5"/>
  <c r="BZ12" i="5"/>
  <c r="BY12" i="5"/>
  <c r="BU12" i="5"/>
  <c r="BT12" i="5"/>
  <c r="BS12" i="5"/>
  <c r="BO12" i="5"/>
  <c r="BN12" i="5"/>
  <c r="BM12" i="5"/>
  <c r="BI12" i="5"/>
  <c r="BH12" i="5"/>
  <c r="BG12" i="5"/>
  <c r="BC12" i="5"/>
  <c r="BB12" i="5"/>
  <c r="BA12" i="5"/>
  <c r="AW12" i="5"/>
  <c r="AV12" i="5"/>
  <c r="AU12" i="5"/>
  <c r="AQ12" i="5"/>
  <c r="AP12" i="5"/>
  <c r="AO12" i="5"/>
  <c r="AK12" i="5"/>
  <c r="AJ12" i="5"/>
  <c r="AI12" i="5"/>
  <c r="M12" i="5"/>
  <c r="L12" i="5"/>
  <c r="K12" i="5"/>
  <c r="D12" i="5"/>
  <c r="CM11" i="5"/>
  <c r="CL11" i="5"/>
  <c r="CK11" i="5"/>
  <c r="CD11" i="5"/>
  <c r="CG11" i="5" s="1"/>
  <c r="CC11" i="5"/>
  <c r="CF11" i="5" s="1"/>
  <c r="CB11" i="5"/>
  <c r="CE11" i="5" s="1"/>
  <c r="CA11" i="5"/>
  <c r="BZ11" i="5"/>
  <c r="BY11" i="5"/>
  <c r="BU11" i="5"/>
  <c r="BT11" i="5"/>
  <c r="BS11" i="5"/>
  <c r="BO11" i="5"/>
  <c r="BN11" i="5"/>
  <c r="BM11" i="5"/>
  <c r="BI11" i="5"/>
  <c r="BH11" i="5"/>
  <c r="BG11" i="5"/>
  <c r="BC11" i="5"/>
  <c r="BB11" i="5"/>
  <c r="BA11" i="5"/>
  <c r="AW11" i="5"/>
  <c r="AV11" i="5"/>
  <c r="AU11" i="5"/>
  <c r="AQ11" i="5"/>
  <c r="AP11" i="5"/>
  <c r="AO11" i="5"/>
  <c r="AK11" i="5"/>
  <c r="AJ11" i="5"/>
  <c r="AI11" i="5"/>
  <c r="M11" i="5"/>
  <c r="L11" i="5"/>
  <c r="K11" i="5"/>
  <c r="D11" i="5"/>
  <c r="CM10" i="5"/>
  <c r="CL10" i="5"/>
  <c r="CK10" i="5"/>
  <c r="CD10" i="5"/>
  <c r="CG10" i="5" s="1"/>
  <c r="CC10" i="5"/>
  <c r="CF10" i="5" s="1"/>
  <c r="CB10" i="5"/>
  <c r="CE10" i="5" s="1"/>
  <c r="CA10" i="5"/>
  <c r="BZ10" i="5"/>
  <c r="BY10" i="5"/>
  <c r="BU10" i="5"/>
  <c r="BT10" i="5"/>
  <c r="BS10" i="5"/>
  <c r="BO10" i="5"/>
  <c r="BN10" i="5"/>
  <c r="BM10" i="5"/>
  <c r="BI10" i="5"/>
  <c r="BH10" i="5"/>
  <c r="BG10" i="5"/>
  <c r="BC10" i="5"/>
  <c r="BB10" i="5"/>
  <c r="BA10" i="5"/>
  <c r="AW10" i="5"/>
  <c r="AV10" i="5"/>
  <c r="AU10" i="5"/>
  <c r="AQ10" i="5"/>
  <c r="AP10" i="5"/>
  <c r="AO10" i="5"/>
  <c r="AK10" i="5"/>
  <c r="AJ10" i="5"/>
  <c r="AI10" i="5"/>
  <c r="M10" i="5"/>
  <c r="L10" i="5"/>
  <c r="K10" i="5"/>
  <c r="D10" i="5"/>
  <c r="CM9" i="5"/>
  <c r="CL9" i="5"/>
  <c r="CK9" i="5"/>
  <c r="CD9" i="5"/>
  <c r="CG9" i="5" s="1"/>
  <c r="CC9" i="5"/>
  <c r="CF9" i="5" s="1"/>
  <c r="CB9" i="5"/>
  <c r="CE9" i="5" s="1"/>
  <c r="CA9" i="5"/>
  <c r="BZ9" i="5"/>
  <c r="BY9" i="5"/>
  <c r="BU9" i="5"/>
  <c r="BT9" i="5"/>
  <c r="BS9" i="5"/>
  <c r="BO9" i="5"/>
  <c r="BN9" i="5"/>
  <c r="BM9" i="5"/>
  <c r="BI9" i="5"/>
  <c r="BH9" i="5"/>
  <c r="BG9" i="5"/>
  <c r="BC9" i="5"/>
  <c r="BB9" i="5"/>
  <c r="BA9" i="5"/>
  <c r="AW9" i="5"/>
  <c r="AV9" i="5"/>
  <c r="AU9" i="5"/>
  <c r="AQ9" i="5"/>
  <c r="AP9" i="5"/>
  <c r="AO9" i="5"/>
  <c r="AK9" i="5"/>
  <c r="AJ9" i="5"/>
  <c r="AI9" i="5"/>
  <c r="M9" i="5"/>
  <c r="L9" i="5"/>
  <c r="K9" i="5"/>
  <c r="D9" i="5"/>
  <c r="CM8" i="5"/>
  <c r="CL8" i="5"/>
  <c r="CK8" i="5"/>
  <c r="CD8" i="5"/>
  <c r="CG8" i="5" s="1"/>
  <c r="CC8" i="5"/>
  <c r="CF8" i="5" s="1"/>
  <c r="CB8" i="5"/>
  <c r="CE8" i="5" s="1"/>
  <c r="CA8" i="5"/>
  <c r="BZ8" i="5"/>
  <c r="BY8" i="5"/>
  <c r="BU8" i="5"/>
  <c r="BT8" i="5"/>
  <c r="BS8" i="5"/>
  <c r="BO8" i="5"/>
  <c r="BN8" i="5"/>
  <c r="BM8" i="5"/>
  <c r="BI8" i="5"/>
  <c r="BH8" i="5"/>
  <c r="BG8" i="5"/>
  <c r="BC8" i="5"/>
  <c r="BB8" i="5"/>
  <c r="BA8" i="5"/>
  <c r="AW8" i="5"/>
  <c r="AV8" i="5"/>
  <c r="AU8" i="5"/>
  <c r="AQ8" i="5"/>
  <c r="AP8" i="5"/>
  <c r="AO8" i="5"/>
  <c r="AK8" i="5"/>
  <c r="AJ8" i="5"/>
  <c r="AI8" i="5"/>
  <c r="M8" i="5"/>
  <c r="L8" i="5"/>
  <c r="K8" i="5"/>
  <c r="D8" i="5"/>
  <c r="CM7" i="5"/>
  <c r="CL7" i="5"/>
  <c r="CK7" i="5"/>
  <c r="CD7" i="5"/>
  <c r="CG7" i="5" s="1"/>
  <c r="CC7" i="5"/>
  <c r="CF7" i="5" s="1"/>
  <c r="CB7" i="5"/>
  <c r="CE7" i="5" s="1"/>
  <c r="CA7" i="5"/>
  <c r="BZ7" i="5"/>
  <c r="BY7" i="5"/>
  <c r="BU7" i="5"/>
  <c r="BT7" i="5"/>
  <c r="BS7" i="5"/>
  <c r="BO7" i="5"/>
  <c r="BN7" i="5"/>
  <c r="BM7" i="5"/>
  <c r="BI7" i="5"/>
  <c r="BH7" i="5"/>
  <c r="BG7" i="5"/>
  <c r="BC7" i="5"/>
  <c r="BB7" i="5"/>
  <c r="BA7" i="5"/>
  <c r="AW7" i="5"/>
  <c r="AV7" i="5"/>
  <c r="AU7" i="5"/>
  <c r="AQ7" i="5"/>
  <c r="AP7" i="5"/>
  <c r="AO7" i="5"/>
  <c r="AK7" i="5"/>
  <c r="AJ7" i="5"/>
  <c r="AI7" i="5"/>
  <c r="M7" i="5"/>
  <c r="L7" i="5"/>
  <c r="K7" i="5"/>
  <c r="D7" i="5"/>
  <c r="CM6" i="5"/>
  <c r="CL6" i="5"/>
  <c r="CK6" i="5"/>
  <c r="CD6" i="5"/>
  <c r="CG6" i="5" s="1"/>
  <c r="CC6" i="5"/>
  <c r="CF6" i="5" s="1"/>
  <c r="CB6" i="5"/>
  <c r="CE6" i="5" s="1"/>
  <c r="CA6" i="5"/>
  <c r="BZ6" i="5"/>
  <c r="BY6" i="5"/>
  <c r="BU6" i="5"/>
  <c r="BT6" i="5"/>
  <c r="BS6" i="5"/>
  <c r="BO6" i="5"/>
  <c r="BN6" i="5"/>
  <c r="BM6" i="5"/>
  <c r="BI6" i="5"/>
  <c r="BH6" i="5"/>
  <c r="BG6" i="5"/>
  <c r="BC6" i="5"/>
  <c r="BB6" i="5"/>
  <c r="BA6" i="5"/>
  <c r="AW6" i="5"/>
  <c r="AV6" i="5"/>
  <c r="AU6" i="5"/>
  <c r="AQ6" i="5"/>
  <c r="AP6" i="5"/>
  <c r="AO6" i="5"/>
  <c r="AK6" i="5"/>
  <c r="AJ6" i="5"/>
  <c r="AI6" i="5"/>
  <c r="M6" i="5"/>
  <c r="L6" i="5"/>
  <c r="K6" i="5"/>
  <c r="D6" i="5"/>
  <c r="CM5" i="5"/>
  <c r="CL5" i="5"/>
  <c r="CK5" i="5"/>
  <c r="CD5" i="5"/>
  <c r="CG5" i="5" s="1"/>
  <c r="CC5" i="5"/>
  <c r="CF5" i="5" s="1"/>
  <c r="CB5" i="5"/>
  <c r="CE5" i="5" s="1"/>
  <c r="CA5" i="5"/>
  <c r="BZ5" i="5"/>
  <c r="BY5" i="5"/>
  <c r="BU5" i="5"/>
  <c r="BT5" i="5"/>
  <c r="BS5" i="5"/>
  <c r="BO5" i="5"/>
  <c r="BN5" i="5"/>
  <c r="BM5" i="5"/>
  <c r="BI5" i="5"/>
  <c r="BH5" i="5"/>
  <c r="BG5" i="5"/>
  <c r="BC5" i="5"/>
  <c r="BB5" i="5"/>
  <c r="BA5" i="5"/>
  <c r="AW5" i="5"/>
  <c r="AV5" i="5"/>
  <c r="AU5" i="5"/>
  <c r="AQ5" i="5"/>
  <c r="AP5" i="5"/>
  <c r="AO5" i="5"/>
  <c r="AK5" i="5"/>
  <c r="AJ5" i="5"/>
  <c r="AI5" i="5"/>
  <c r="M5" i="5"/>
  <c r="L5" i="5"/>
  <c r="K5" i="5"/>
  <c r="D5" i="5"/>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CM4" i="5"/>
  <c r="CL4" i="5"/>
  <c r="CK4" i="5"/>
  <c r="CD4" i="5"/>
  <c r="CG4" i="5" s="1"/>
  <c r="CC4" i="5"/>
  <c r="CF4" i="5" s="1"/>
  <c r="CB4" i="5"/>
  <c r="CE4" i="5" s="1"/>
  <c r="CA4" i="5"/>
  <c r="BZ4" i="5"/>
  <c r="BY4" i="5"/>
  <c r="BU4" i="5"/>
  <c r="BT4" i="5"/>
  <c r="BS4" i="5"/>
  <c r="BO4" i="5"/>
  <c r="BN4" i="5"/>
  <c r="BM4" i="5"/>
  <c r="BI4" i="5"/>
  <c r="BH4" i="5"/>
  <c r="BG4" i="5"/>
  <c r="BC4" i="5"/>
  <c r="BB4" i="5"/>
  <c r="BA4" i="5"/>
  <c r="AW4" i="5"/>
  <c r="AV4" i="5"/>
  <c r="AU4" i="5"/>
  <c r="AQ4" i="5"/>
  <c r="AP4" i="5"/>
  <c r="AO4" i="5"/>
  <c r="AK4" i="5"/>
  <c r="AJ4" i="5"/>
  <c r="AI4" i="5"/>
  <c r="M4" i="5"/>
  <c r="L4" i="5"/>
  <c r="K4" i="5"/>
  <c r="D4" i="5"/>
  <c r="C1" i="5"/>
  <c r="D1" i="5" s="1"/>
  <c r="E1" i="5" s="1"/>
  <c r="F1" i="5" s="1"/>
  <c r="G1" i="5" s="1"/>
  <c r="L1" i="5" s="1"/>
  <c r="M1" i="5" s="1"/>
  <c r="N1" i="5" s="1"/>
  <c r="O1" i="5" s="1"/>
  <c r="P1" i="5" s="1"/>
  <c r="Q1" i="5" s="1"/>
  <c r="R1" i="5" s="1"/>
  <c r="S1" i="5" s="1"/>
  <c r="N4" i="5" l="1"/>
  <c r="Q4" i="5" s="1"/>
  <c r="P11" i="5"/>
  <c r="S11" i="5" s="1"/>
  <c r="P5" i="5"/>
  <c r="S5" i="5" s="1"/>
  <c r="O9" i="5"/>
  <c r="R9" i="5" s="1"/>
  <c r="O7" i="5"/>
  <c r="R7" i="5" s="1"/>
  <c r="O4" i="5"/>
  <c r="R4" i="5" s="1"/>
  <c r="P12" i="5"/>
  <c r="S12" i="5" s="1"/>
  <c r="P10" i="5"/>
  <c r="S10" i="5" s="1"/>
  <c r="P8" i="5"/>
  <c r="S8" i="5" s="1"/>
  <c r="P6" i="5"/>
  <c r="S6" i="5" s="1"/>
  <c r="P13" i="5"/>
  <c r="S13" i="5" s="1"/>
  <c r="P9" i="5"/>
  <c r="S9" i="5" s="1"/>
  <c r="P7" i="5"/>
  <c r="S7" i="5" s="1"/>
  <c r="O13" i="5"/>
  <c r="R13" i="5" s="1"/>
  <c r="O11" i="5"/>
  <c r="R11" i="5" s="1"/>
  <c r="O5" i="5"/>
  <c r="R5" i="5" s="1"/>
  <c r="P4" i="5"/>
  <c r="S4" i="5" s="1"/>
  <c r="O12" i="5"/>
  <c r="R12" i="5" s="1"/>
  <c r="O10" i="5"/>
  <c r="R10" i="5" s="1"/>
  <c r="O8" i="5"/>
  <c r="R8" i="5" s="1"/>
  <c r="O6" i="5"/>
  <c r="R6" i="5" s="1"/>
  <c r="BC194" i="5"/>
  <c r="BT194" i="5"/>
  <c r="AV194" i="5"/>
  <c r="BM194" i="5"/>
  <c r="AO194" i="5"/>
  <c r="AP194" i="5"/>
  <c r="AI194" i="5"/>
  <c r="AW194" i="5"/>
  <c r="BU194" i="5"/>
  <c r="BG194" i="5"/>
  <c r="BN194" i="5"/>
  <c r="L194" i="5"/>
  <c r="AG1" i="5"/>
  <c r="AH1" i="5" s="1"/>
  <c r="AI1" i="5" s="1"/>
  <c r="AJ1" i="5" s="1"/>
  <c r="AK1" i="5" s="1"/>
  <c r="AL1" i="5" s="1"/>
  <c r="T1" i="5"/>
  <c r="U1" i="5" s="1"/>
  <c r="V1" i="5" s="1"/>
  <c r="W1" i="5" s="1"/>
  <c r="X1" i="5" s="1"/>
  <c r="Y1" i="5" s="1"/>
  <c r="BY194" i="5"/>
  <c r="BZ194" i="5"/>
  <c r="M194" i="5"/>
  <c r="CK194" i="5"/>
  <c r="CG194" i="5"/>
  <c r="CF194" i="5"/>
  <c r="CM194" i="5"/>
  <c r="CA194" i="5"/>
  <c r="BA194" i="5"/>
  <c r="AJ194" i="5"/>
  <c r="AQ194" i="5"/>
  <c r="BH194" i="5"/>
  <c r="BO194" i="5"/>
  <c r="CE194" i="5"/>
  <c r="CL194" i="5"/>
  <c r="K194" i="5"/>
  <c r="AK194" i="5"/>
  <c r="AU194" i="5"/>
  <c r="BB194" i="5"/>
  <c r="BI194" i="5"/>
  <c r="BS194" i="5"/>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D5" i="4"/>
  <c r="A5" i="4"/>
  <c r="D4" i="4"/>
  <c r="C1" i="4"/>
  <c r="D1" i="4" s="1"/>
  <c r="AM1" i="5" l="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CK1" i="5" s="1"/>
  <c r="CL1" i="5" s="1"/>
  <c r="CM1" i="5" s="1"/>
  <c r="BL194" i="2"/>
  <c r="BK194" i="2"/>
  <c r="BJ194" i="2"/>
  <c r="BD194" i="2"/>
  <c r="AZ194" i="2"/>
  <c r="AY194" i="2"/>
  <c r="AX194" i="2"/>
  <c r="AT194" i="2"/>
  <c r="AS194" i="2"/>
  <c r="AR194" i="2"/>
  <c r="AN194" i="2"/>
  <c r="AM194" i="2"/>
  <c r="AL194" i="2"/>
  <c r="V194" i="2"/>
  <c r="U194" i="2"/>
  <c r="T194" i="2"/>
  <c r="AH194" i="2"/>
  <c r="AG194" i="2"/>
  <c r="AF194" i="2"/>
  <c r="S194" i="5" l="1"/>
  <c r="R194" i="5"/>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S33" i="1"/>
  <c r="AT34" i="1"/>
  <c r="AS34" i="1"/>
  <c r="W1" i="1" l="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Y5" i="1" l="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4" i="1"/>
  <c r="W16" i="1" l="1"/>
  <c r="W53" i="1"/>
  <c r="W58" i="1"/>
  <c r="W73" i="1"/>
  <c r="W77" i="1"/>
  <c r="W79" i="1"/>
  <c r="W109" i="1"/>
  <c r="W113" i="1"/>
  <c r="W119" i="1"/>
  <c r="W122" i="1"/>
  <c r="W130" i="1"/>
  <c r="W131" i="1"/>
  <c r="W143" i="1"/>
  <c r="W163" i="1"/>
  <c r="W174" i="1"/>
  <c r="W180" i="1"/>
  <c r="W4" i="1"/>
  <c r="W190" i="1" l="1"/>
  <c r="W177" i="1"/>
  <c r="W165" i="1"/>
  <c r="W157" i="1"/>
  <c r="W149" i="1"/>
  <c r="W193" i="1"/>
  <c r="W184" i="1"/>
  <c r="W176" i="1"/>
  <c r="W172" i="1"/>
  <c r="W168" i="1"/>
  <c r="W164" i="1"/>
  <c r="W160" i="1"/>
  <c r="W156" i="1"/>
  <c r="W152" i="1"/>
  <c r="W148" i="1"/>
  <c r="W144" i="1"/>
  <c r="W140" i="1"/>
  <c r="W136" i="1"/>
  <c r="W132" i="1"/>
  <c r="W128" i="1"/>
  <c r="W124" i="1"/>
  <c r="W120" i="1"/>
  <c r="W116" i="1"/>
  <c r="W112" i="1"/>
  <c r="W108" i="1"/>
  <c r="W104" i="1"/>
  <c r="W100" i="1"/>
  <c r="W96" i="1"/>
  <c r="W92" i="1"/>
  <c r="W88" i="1"/>
  <c r="W84" i="1"/>
  <c r="W80" i="1"/>
  <c r="W76" i="1"/>
  <c r="W72" i="1"/>
  <c r="W68" i="1"/>
  <c r="W64" i="1"/>
  <c r="W60" i="1"/>
  <c r="W56" i="1"/>
  <c r="W52" i="1"/>
  <c r="W48" i="1"/>
  <c r="W44" i="1"/>
  <c r="W40" i="1"/>
  <c r="W36" i="1"/>
  <c r="W32" i="1"/>
  <c r="W28" i="1"/>
  <c r="W24" i="1"/>
  <c r="W20" i="1"/>
  <c r="W12" i="1"/>
  <c r="W8" i="1"/>
  <c r="W185" i="1"/>
  <c r="W173" i="1"/>
  <c r="W161" i="1"/>
  <c r="W153" i="1"/>
  <c r="W145" i="1"/>
  <c r="W137" i="1"/>
  <c r="W188" i="1"/>
  <c r="W192" i="1"/>
  <c r="W187" i="1"/>
  <c r="W183" i="1"/>
  <c r="W179" i="1"/>
  <c r="W175" i="1"/>
  <c r="W171" i="1"/>
  <c r="W167" i="1"/>
  <c r="W159" i="1"/>
  <c r="W155" i="1"/>
  <c r="W151" i="1"/>
  <c r="W147" i="1"/>
  <c r="W139" i="1"/>
  <c r="W135" i="1"/>
  <c r="W127" i="1"/>
  <c r="W123" i="1"/>
  <c r="W115" i="1"/>
  <c r="W111" i="1"/>
  <c r="W107" i="1"/>
  <c r="W103" i="1"/>
  <c r="W99" i="1"/>
  <c r="W95" i="1"/>
  <c r="W91" i="1"/>
  <c r="W87" i="1"/>
  <c r="W83" i="1"/>
  <c r="W75" i="1"/>
  <c r="W71" i="1"/>
  <c r="W67" i="1"/>
  <c r="W63" i="1"/>
  <c r="W59" i="1"/>
  <c r="W55" i="1"/>
  <c r="W51" i="1"/>
  <c r="W47" i="1"/>
  <c r="W43" i="1"/>
  <c r="W39" i="1"/>
  <c r="W35" i="1"/>
  <c r="W31" i="1"/>
  <c r="W27" i="1"/>
  <c r="W23" i="1"/>
  <c r="W19" i="1"/>
  <c r="W15" i="1"/>
  <c r="W11" i="1"/>
  <c r="W7" i="1"/>
  <c r="W181" i="1"/>
  <c r="W169" i="1"/>
  <c r="W141" i="1"/>
  <c r="W191" i="1"/>
  <c r="W186" i="1"/>
  <c r="W182" i="1"/>
  <c r="W178" i="1"/>
  <c r="W170" i="1"/>
  <c r="W166" i="1"/>
  <c r="W162" i="1"/>
  <c r="W158" i="1"/>
  <c r="W154" i="1"/>
  <c r="W150" i="1"/>
  <c r="W146" i="1"/>
  <c r="W142" i="1"/>
  <c r="W138" i="1"/>
  <c r="W134" i="1"/>
  <c r="W126" i="1"/>
  <c r="W118" i="1"/>
  <c r="W114" i="1"/>
  <c r="W110" i="1"/>
  <c r="W106" i="1"/>
  <c r="W102" i="1"/>
  <c r="W98" i="1"/>
  <c r="W94" i="1"/>
  <c r="W90" i="1"/>
  <c r="W86" i="1"/>
  <c r="W82" i="1"/>
  <c r="W78" i="1"/>
  <c r="W74" i="1"/>
  <c r="W70" i="1"/>
  <c r="W66" i="1"/>
  <c r="W62" i="1"/>
  <c r="W54" i="1"/>
  <c r="W50" i="1"/>
  <c r="W46" i="1"/>
  <c r="W42" i="1"/>
  <c r="W38" i="1"/>
  <c r="W34" i="1"/>
  <c r="W30" i="1"/>
  <c r="W26" i="1"/>
  <c r="W22" i="1"/>
  <c r="W18" i="1"/>
  <c r="W14" i="1"/>
  <c r="W10" i="1"/>
  <c r="W6" i="1"/>
  <c r="W189" i="1"/>
  <c r="W133" i="1"/>
  <c r="W129" i="1"/>
  <c r="W125" i="1"/>
  <c r="W121" i="1"/>
  <c r="W117" i="1"/>
  <c r="W105" i="1"/>
  <c r="W101" i="1"/>
  <c r="W97" i="1"/>
  <c r="W93" i="1"/>
  <c r="W89" i="1"/>
  <c r="W85" i="1"/>
  <c r="W81" i="1"/>
  <c r="W69" i="1"/>
  <c r="W65" i="1"/>
  <c r="W61" i="1"/>
  <c r="W57" i="1"/>
  <c r="W49" i="1"/>
  <c r="W45" i="1"/>
  <c r="W41" i="1"/>
  <c r="W37" i="1"/>
  <c r="W33" i="1"/>
  <c r="W29" i="1"/>
  <c r="W25" i="1"/>
  <c r="W21" i="1"/>
  <c r="W17" i="1"/>
  <c r="W13" i="1"/>
  <c r="W9" i="1"/>
  <c r="W5"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4" i="1"/>
  <c r="N5" i="2" l="1"/>
  <c r="O5" i="2"/>
  <c r="P5" i="2"/>
  <c r="N6" i="2"/>
  <c r="O6" i="2"/>
  <c r="P6" i="2"/>
  <c r="N7" i="2"/>
  <c r="O7" i="2"/>
  <c r="P7" i="2"/>
  <c r="N8" i="2"/>
  <c r="O8" i="2"/>
  <c r="P8" i="2"/>
  <c r="N9" i="2"/>
  <c r="O9" i="2"/>
  <c r="P9" i="2"/>
  <c r="N10" i="2"/>
  <c r="O10" i="2"/>
  <c r="P10" i="2"/>
  <c r="N11" i="2"/>
  <c r="O11" i="2"/>
  <c r="P11" i="2"/>
  <c r="N12" i="2"/>
  <c r="O12" i="2"/>
  <c r="P12" i="2"/>
  <c r="N13" i="2"/>
  <c r="O13" i="2"/>
  <c r="P13" i="2"/>
  <c r="N14" i="2"/>
  <c r="O14" i="2"/>
  <c r="P14" i="2"/>
  <c r="N15" i="2"/>
  <c r="O15" i="2"/>
  <c r="P15" i="2"/>
  <c r="N16" i="2"/>
  <c r="O16" i="2"/>
  <c r="P16" i="2"/>
  <c r="N17" i="2"/>
  <c r="O17" i="2"/>
  <c r="P17" i="2"/>
  <c r="N18" i="2"/>
  <c r="O18" i="2"/>
  <c r="P18" i="2"/>
  <c r="N19" i="2"/>
  <c r="O19" i="2"/>
  <c r="P19" i="2"/>
  <c r="N20" i="2"/>
  <c r="O20" i="2"/>
  <c r="P20" i="2"/>
  <c r="N21" i="2"/>
  <c r="O21" i="2"/>
  <c r="P21" i="2"/>
  <c r="N22" i="2"/>
  <c r="O22" i="2"/>
  <c r="P22" i="2"/>
  <c r="N23" i="2"/>
  <c r="O23" i="2"/>
  <c r="P23" i="2"/>
  <c r="N24" i="2"/>
  <c r="O24" i="2"/>
  <c r="P24" i="2"/>
  <c r="N25" i="2"/>
  <c r="O25" i="2"/>
  <c r="P25" i="2"/>
  <c r="N26" i="2"/>
  <c r="O26" i="2"/>
  <c r="P26" i="2"/>
  <c r="N27" i="2"/>
  <c r="O27" i="2"/>
  <c r="P27" i="2"/>
  <c r="N28" i="2"/>
  <c r="O28" i="2"/>
  <c r="P28" i="2"/>
  <c r="N29" i="2"/>
  <c r="O29" i="2"/>
  <c r="P29" i="2"/>
  <c r="N30" i="2"/>
  <c r="O30" i="2"/>
  <c r="P30" i="2"/>
  <c r="N31" i="2"/>
  <c r="O31" i="2"/>
  <c r="P31" i="2"/>
  <c r="N32" i="2"/>
  <c r="O32" i="2"/>
  <c r="P32" i="2"/>
  <c r="N33" i="2"/>
  <c r="O33" i="2"/>
  <c r="P33" i="2"/>
  <c r="N34" i="2"/>
  <c r="O34" i="2"/>
  <c r="P34" i="2"/>
  <c r="N35" i="2"/>
  <c r="O35" i="2"/>
  <c r="P35" i="2"/>
  <c r="N36" i="2"/>
  <c r="O36" i="2"/>
  <c r="P36" i="2"/>
  <c r="N37" i="2"/>
  <c r="O37" i="2"/>
  <c r="P37" i="2"/>
  <c r="N38" i="2"/>
  <c r="O38" i="2"/>
  <c r="P38" i="2"/>
  <c r="N39" i="2"/>
  <c r="O39" i="2"/>
  <c r="P39" i="2"/>
  <c r="N40" i="2"/>
  <c r="O40" i="2"/>
  <c r="P40" i="2"/>
  <c r="N41" i="2"/>
  <c r="O41" i="2"/>
  <c r="P41" i="2"/>
  <c r="N42" i="2"/>
  <c r="O42" i="2"/>
  <c r="P42" i="2"/>
  <c r="N43" i="2"/>
  <c r="O43" i="2"/>
  <c r="P43" i="2"/>
  <c r="N44" i="2"/>
  <c r="O44" i="2"/>
  <c r="P44" i="2"/>
  <c r="N45" i="2"/>
  <c r="O45" i="2"/>
  <c r="P45" i="2"/>
  <c r="N46" i="2"/>
  <c r="O46" i="2"/>
  <c r="P46" i="2"/>
  <c r="N47" i="2"/>
  <c r="O47" i="2"/>
  <c r="P47" i="2"/>
  <c r="N48" i="2"/>
  <c r="O48" i="2"/>
  <c r="P48" i="2"/>
  <c r="N49" i="2"/>
  <c r="O49" i="2"/>
  <c r="P49" i="2"/>
  <c r="N50" i="2"/>
  <c r="O50" i="2"/>
  <c r="P50" i="2"/>
  <c r="N51" i="2"/>
  <c r="O51" i="2"/>
  <c r="P51" i="2"/>
  <c r="N52" i="2"/>
  <c r="O52" i="2"/>
  <c r="P52" i="2"/>
  <c r="N53" i="2"/>
  <c r="O53" i="2"/>
  <c r="P53" i="2"/>
  <c r="N54" i="2"/>
  <c r="O54" i="2"/>
  <c r="P54" i="2"/>
  <c r="N55" i="2"/>
  <c r="O55" i="2"/>
  <c r="P55" i="2"/>
  <c r="N56" i="2"/>
  <c r="O56" i="2"/>
  <c r="P56" i="2"/>
  <c r="N57" i="2"/>
  <c r="O57" i="2"/>
  <c r="P57" i="2"/>
  <c r="N58" i="2"/>
  <c r="O58" i="2"/>
  <c r="P58" i="2"/>
  <c r="N59" i="2"/>
  <c r="O59" i="2"/>
  <c r="P59" i="2"/>
  <c r="N60" i="2"/>
  <c r="O60" i="2"/>
  <c r="P60" i="2"/>
  <c r="N61" i="2"/>
  <c r="O61" i="2"/>
  <c r="P61" i="2"/>
  <c r="N62" i="2"/>
  <c r="O62" i="2"/>
  <c r="P62" i="2"/>
  <c r="N63" i="2"/>
  <c r="O63" i="2"/>
  <c r="P63" i="2"/>
  <c r="N64" i="2"/>
  <c r="O64" i="2"/>
  <c r="P64" i="2"/>
  <c r="N65" i="2"/>
  <c r="O65" i="2"/>
  <c r="P65" i="2"/>
  <c r="N66" i="2"/>
  <c r="O66" i="2"/>
  <c r="P66" i="2"/>
  <c r="N67" i="2"/>
  <c r="O67" i="2"/>
  <c r="P67" i="2"/>
  <c r="N68" i="2"/>
  <c r="O68" i="2"/>
  <c r="P68" i="2"/>
  <c r="N69" i="2"/>
  <c r="O69" i="2"/>
  <c r="P69" i="2"/>
  <c r="N70" i="2"/>
  <c r="O70" i="2"/>
  <c r="P70" i="2"/>
  <c r="N71" i="2"/>
  <c r="O71" i="2"/>
  <c r="P71" i="2"/>
  <c r="N72" i="2"/>
  <c r="O72" i="2"/>
  <c r="P72" i="2"/>
  <c r="N73" i="2"/>
  <c r="O73" i="2"/>
  <c r="P73" i="2"/>
  <c r="N74" i="2"/>
  <c r="O74" i="2"/>
  <c r="P74" i="2"/>
  <c r="N75" i="2"/>
  <c r="O75" i="2"/>
  <c r="P75" i="2"/>
  <c r="N76" i="2"/>
  <c r="O76" i="2"/>
  <c r="P76" i="2"/>
  <c r="N77" i="2"/>
  <c r="O77" i="2"/>
  <c r="P77" i="2"/>
  <c r="N78" i="2"/>
  <c r="O78" i="2"/>
  <c r="P78" i="2"/>
  <c r="N79" i="2"/>
  <c r="O79" i="2"/>
  <c r="P79" i="2"/>
  <c r="N80" i="2"/>
  <c r="O80" i="2"/>
  <c r="P80" i="2"/>
  <c r="N81" i="2"/>
  <c r="O81" i="2"/>
  <c r="P81" i="2"/>
  <c r="N82" i="2"/>
  <c r="O82" i="2"/>
  <c r="P82" i="2"/>
  <c r="N83" i="2"/>
  <c r="O83" i="2"/>
  <c r="P83" i="2"/>
  <c r="N84" i="2"/>
  <c r="O84" i="2"/>
  <c r="P84" i="2"/>
  <c r="N85" i="2"/>
  <c r="O85" i="2"/>
  <c r="P85" i="2"/>
  <c r="N86" i="2"/>
  <c r="O86" i="2"/>
  <c r="P86" i="2"/>
  <c r="N87" i="2"/>
  <c r="O87" i="2"/>
  <c r="P87" i="2"/>
  <c r="N88" i="2"/>
  <c r="O88" i="2"/>
  <c r="P88" i="2"/>
  <c r="N89" i="2"/>
  <c r="O89" i="2"/>
  <c r="P89" i="2"/>
  <c r="N90" i="2"/>
  <c r="O90" i="2"/>
  <c r="P90" i="2"/>
  <c r="N91" i="2"/>
  <c r="O91" i="2"/>
  <c r="P91" i="2"/>
  <c r="N92" i="2"/>
  <c r="O92" i="2"/>
  <c r="P92" i="2"/>
  <c r="N93" i="2"/>
  <c r="O93" i="2"/>
  <c r="P93" i="2"/>
  <c r="N94" i="2"/>
  <c r="O94" i="2"/>
  <c r="P94" i="2"/>
  <c r="N95" i="2"/>
  <c r="O95" i="2"/>
  <c r="P95" i="2"/>
  <c r="N96" i="2"/>
  <c r="O96" i="2"/>
  <c r="P96" i="2"/>
  <c r="N97" i="2"/>
  <c r="O97" i="2"/>
  <c r="P97" i="2"/>
  <c r="N98" i="2"/>
  <c r="O98" i="2"/>
  <c r="P98" i="2"/>
  <c r="N99" i="2"/>
  <c r="O99" i="2"/>
  <c r="P99" i="2"/>
  <c r="N100" i="2"/>
  <c r="O100" i="2"/>
  <c r="P100" i="2"/>
  <c r="N101" i="2"/>
  <c r="O101" i="2"/>
  <c r="P101" i="2"/>
  <c r="N102" i="2"/>
  <c r="O102" i="2"/>
  <c r="P102" i="2"/>
  <c r="N103" i="2"/>
  <c r="O103" i="2"/>
  <c r="P103" i="2"/>
  <c r="N104" i="2"/>
  <c r="O104" i="2"/>
  <c r="P104" i="2"/>
  <c r="N105" i="2"/>
  <c r="O105" i="2"/>
  <c r="P105" i="2"/>
  <c r="N106" i="2"/>
  <c r="O106" i="2"/>
  <c r="P106" i="2"/>
  <c r="N107" i="2"/>
  <c r="O107" i="2"/>
  <c r="P107" i="2"/>
  <c r="N108" i="2"/>
  <c r="O108" i="2"/>
  <c r="P108" i="2"/>
  <c r="N109" i="2"/>
  <c r="O109" i="2"/>
  <c r="P109" i="2"/>
  <c r="N110" i="2"/>
  <c r="O110" i="2"/>
  <c r="P110" i="2"/>
  <c r="N111" i="2"/>
  <c r="O111" i="2"/>
  <c r="P111" i="2"/>
  <c r="N112" i="2"/>
  <c r="O112" i="2"/>
  <c r="P112" i="2"/>
  <c r="N113" i="2"/>
  <c r="O113" i="2"/>
  <c r="P113" i="2"/>
  <c r="N114" i="2"/>
  <c r="O114" i="2"/>
  <c r="P114" i="2"/>
  <c r="N115" i="2"/>
  <c r="O115" i="2"/>
  <c r="P115" i="2"/>
  <c r="N116" i="2"/>
  <c r="O116" i="2"/>
  <c r="P116" i="2"/>
  <c r="N117" i="2"/>
  <c r="O117" i="2"/>
  <c r="P117" i="2"/>
  <c r="N118" i="2"/>
  <c r="O118" i="2"/>
  <c r="P118" i="2"/>
  <c r="N119" i="2"/>
  <c r="O119" i="2"/>
  <c r="P119" i="2"/>
  <c r="N120" i="2"/>
  <c r="O120" i="2"/>
  <c r="P120" i="2"/>
  <c r="N121" i="2"/>
  <c r="O121" i="2"/>
  <c r="P121" i="2"/>
  <c r="N122" i="2"/>
  <c r="O122" i="2"/>
  <c r="P122" i="2"/>
  <c r="N123" i="2"/>
  <c r="O123" i="2"/>
  <c r="P123" i="2"/>
  <c r="N124" i="2"/>
  <c r="O124" i="2"/>
  <c r="P124" i="2"/>
  <c r="N125" i="2"/>
  <c r="O125" i="2"/>
  <c r="P125" i="2"/>
  <c r="N126" i="2"/>
  <c r="O126" i="2"/>
  <c r="P126" i="2"/>
  <c r="N127" i="2"/>
  <c r="O127" i="2"/>
  <c r="P127" i="2"/>
  <c r="N128" i="2"/>
  <c r="O128" i="2"/>
  <c r="P128" i="2"/>
  <c r="N129" i="2"/>
  <c r="O129" i="2"/>
  <c r="P129" i="2"/>
  <c r="N130" i="2"/>
  <c r="O130" i="2"/>
  <c r="P130" i="2"/>
  <c r="N131" i="2"/>
  <c r="O131" i="2"/>
  <c r="P131" i="2"/>
  <c r="N132" i="2"/>
  <c r="O132" i="2"/>
  <c r="P132" i="2"/>
  <c r="N133" i="2"/>
  <c r="O133" i="2"/>
  <c r="P133" i="2"/>
  <c r="N134" i="2"/>
  <c r="O134" i="2"/>
  <c r="P134" i="2"/>
  <c r="N135" i="2"/>
  <c r="O135" i="2"/>
  <c r="P135" i="2"/>
  <c r="N136" i="2"/>
  <c r="O136" i="2"/>
  <c r="P136" i="2"/>
  <c r="N137" i="2"/>
  <c r="O137" i="2"/>
  <c r="P137" i="2"/>
  <c r="N138" i="2"/>
  <c r="O138" i="2"/>
  <c r="P138" i="2"/>
  <c r="N139" i="2"/>
  <c r="O139" i="2"/>
  <c r="P139" i="2"/>
  <c r="N140" i="2"/>
  <c r="O140" i="2"/>
  <c r="P140" i="2"/>
  <c r="N141" i="2"/>
  <c r="O141" i="2"/>
  <c r="P141" i="2"/>
  <c r="N142" i="2"/>
  <c r="O142" i="2"/>
  <c r="P142" i="2"/>
  <c r="N143" i="2"/>
  <c r="O143" i="2"/>
  <c r="P143" i="2"/>
  <c r="N144" i="2"/>
  <c r="O144" i="2"/>
  <c r="P144" i="2"/>
  <c r="N145" i="2"/>
  <c r="O145" i="2"/>
  <c r="P145" i="2"/>
  <c r="N146" i="2"/>
  <c r="O146" i="2"/>
  <c r="P146" i="2"/>
  <c r="N147" i="2"/>
  <c r="O147" i="2"/>
  <c r="P147" i="2"/>
  <c r="N148" i="2"/>
  <c r="O148" i="2"/>
  <c r="P148" i="2"/>
  <c r="N149" i="2"/>
  <c r="O149" i="2"/>
  <c r="P149" i="2"/>
  <c r="N150" i="2"/>
  <c r="O150" i="2"/>
  <c r="P150" i="2"/>
  <c r="N151" i="2"/>
  <c r="O151" i="2"/>
  <c r="P151" i="2"/>
  <c r="N152" i="2"/>
  <c r="O152" i="2"/>
  <c r="P152" i="2"/>
  <c r="N153" i="2"/>
  <c r="O153" i="2"/>
  <c r="P153" i="2"/>
  <c r="N154" i="2"/>
  <c r="O154" i="2"/>
  <c r="P154" i="2"/>
  <c r="N155" i="2"/>
  <c r="O155" i="2"/>
  <c r="P155" i="2"/>
  <c r="N156" i="2"/>
  <c r="O156" i="2"/>
  <c r="P156" i="2"/>
  <c r="N157" i="2"/>
  <c r="O157" i="2"/>
  <c r="P157" i="2"/>
  <c r="N158" i="2"/>
  <c r="O158" i="2"/>
  <c r="P158" i="2"/>
  <c r="N159" i="2"/>
  <c r="O159" i="2"/>
  <c r="P159" i="2"/>
  <c r="N160" i="2"/>
  <c r="O160" i="2"/>
  <c r="P160" i="2"/>
  <c r="N161" i="2"/>
  <c r="O161" i="2"/>
  <c r="P161" i="2"/>
  <c r="N162" i="2"/>
  <c r="O162" i="2"/>
  <c r="P162" i="2"/>
  <c r="N163" i="2"/>
  <c r="O163" i="2"/>
  <c r="P163" i="2"/>
  <c r="N164" i="2"/>
  <c r="O164" i="2"/>
  <c r="P164" i="2"/>
  <c r="N165" i="2"/>
  <c r="O165" i="2"/>
  <c r="P165" i="2"/>
  <c r="N166" i="2"/>
  <c r="O166" i="2"/>
  <c r="P166" i="2"/>
  <c r="N167" i="2"/>
  <c r="O167" i="2"/>
  <c r="P167" i="2"/>
  <c r="N168" i="2"/>
  <c r="O168" i="2"/>
  <c r="P168" i="2"/>
  <c r="N169" i="2"/>
  <c r="O169" i="2"/>
  <c r="P169" i="2"/>
  <c r="N170" i="2"/>
  <c r="O170" i="2"/>
  <c r="P170" i="2"/>
  <c r="N171" i="2"/>
  <c r="O171" i="2"/>
  <c r="P171" i="2"/>
  <c r="N172" i="2"/>
  <c r="O172" i="2"/>
  <c r="P172" i="2"/>
  <c r="N173" i="2"/>
  <c r="O173" i="2"/>
  <c r="P173" i="2"/>
  <c r="N174" i="2"/>
  <c r="O174" i="2"/>
  <c r="P174" i="2"/>
  <c r="N175" i="2"/>
  <c r="O175" i="2"/>
  <c r="P175" i="2"/>
  <c r="N176" i="2"/>
  <c r="O176" i="2"/>
  <c r="P176" i="2"/>
  <c r="N177" i="2"/>
  <c r="O177" i="2"/>
  <c r="P177" i="2"/>
  <c r="N178" i="2"/>
  <c r="O178" i="2"/>
  <c r="P178" i="2"/>
  <c r="N179" i="2"/>
  <c r="O179" i="2"/>
  <c r="P179" i="2"/>
  <c r="N180" i="2"/>
  <c r="O180" i="2"/>
  <c r="P180" i="2"/>
  <c r="N181" i="2"/>
  <c r="O181" i="2"/>
  <c r="P181" i="2"/>
  <c r="N182" i="2"/>
  <c r="O182" i="2"/>
  <c r="P182" i="2"/>
  <c r="N183" i="2"/>
  <c r="O183" i="2"/>
  <c r="P183" i="2"/>
  <c r="N184" i="2"/>
  <c r="O184" i="2"/>
  <c r="P184" i="2"/>
  <c r="N185" i="2"/>
  <c r="O185" i="2"/>
  <c r="P185" i="2"/>
  <c r="N186" i="2"/>
  <c r="O186" i="2"/>
  <c r="P186" i="2"/>
  <c r="N187" i="2"/>
  <c r="O187" i="2"/>
  <c r="P187" i="2"/>
  <c r="N188" i="2"/>
  <c r="O188" i="2"/>
  <c r="P188" i="2"/>
  <c r="N189" i="2"/>
  <c r="O189" i="2"/>
  <c r="P189" i="2"/>
  <c r="N190" i="2"/>
  <c r="O190" i="2"/>
  <c r="P190" i="2"/>
  <c r="N191" i="2"/>
  <c r="O191" i="2"/>
  <c r="P191" i="2"/>
  <c r="N192" i="2"/>
  <c r="O192" i="2"/>
  <c r="P192" i="2"/>
  <c r="N193" i="2"/>
  <c r="O193" i="2"/>
  <c r="P193" i="2"/>
  <c r="O4" i="2"/>
  <c r="P4" i="2"/>
  <c r="N4" i="2"/>
  <c r="P194" i="2" l="1"/>
  <c r="N194" i="2"/>
  <c r="O194" i="2"/>
  <c r="Z5" i="2"/>
  <c r="AA5" i="2"/>
  <c r="AB5" i="2"/>
  <c r="Z6" i="2"/>
  <c r="AA6" i="2"/>
  <c r="AB6" i="2"/>
  <c r="Z7" i="2"/>
  <c r="AA7" i="2"/>
  <c r="AB7" i="2"/>
  <c r="Z8" i="2"/>
  <c r="AA8" i="2"/>
  <c r="AB8" i="2"/>
  <c r="Z9" i="2"/>
  <c r="AA9" i="2"/>
  <c r="AB9" i="2"/>
  <c r="Z10" i="2"/>
  <c r="AA10" i="2"/>
  <c r="AB10" i="2"/>
  <c r="Z11" i="2"/>
  <c r="AA11" i="2"/>
  <c r="AB11" i="2"/>
  <c r="Z12" i="2"/>
  <c r="AA12" i="2"/>
  <c r="AB12" i="2"/>
  <c r="Z13" i="2"/>
  <c r="AA13" i="2"/>
  <c r="AB13" i="2"/>
  <c r="Z14" i="2"/>
  <c r="AA14" i="2"/>
  <c r="AB14" i="2"/>
  <c r="Z15" i="2"/>
  <c r="AA15" i="2"/>
  <c r="AB15" i="2"/>
  <c r="Z16" i="2"/>
  <c r="AA16" i="2"/>
  <c r="AB16" i="2"/>
  <c r="Z17" i="2"/>
  <c r="AA17" i="2"/>
  <c r="AB17" i="2"/>
  <c r="Z18" i="2"/>
  <c r="AA18" i="2"/>
  <c r="AB18" i="2"/>
  <c r="Z19" i="2"/>
  <c r="AA19" i="2"/>
  <c r="AB19" i="2"/>
  <c r="Z20" i="2"/>
  <c r="AA20" i="2"/>
  <c r="AB20" i="2"/>
  <c r="Z21" i="2"/>
  <c r="AA21" i="2"/>
  <c r="AB21" i="2"/>
  <c r="Z22" i="2"/>
  <c r="AA22" i="2"/>
  <c r="AB22" i="2"/>
  <c r="Z23" i="2"/>
  <c r="AA23" i="2"/>
  <c r="AB23" i="2"/>
  <c r="Z24" i="2"/>
  <c r="AA24" i="2"/>
  <c r="AB24" i="2"/>
  <c r="Z25" i="2"/>
  <c r="AA25" i="2"/>
  <c r="AB25" i="2"/>
  <c r="Z26" i="2"/>
  <c r="AA26" i="2"/>
  <c r="AB26" i="2"/>
  <c r="Z27" i="2"/>
  <c r="AA27" i="2"/>
  <c r="AB27" i="2"/>
  <c r="Z28" i="2"/>
  <c r="AA28" i="2"/>
  <c r="AB28" i="2"/>
  <c r="Z29" i="2"/>
  <c r="AA29" i="2"/>
  <c r="AB29" i="2"/>
  <c r="Z30" i="2"/>
  <c r="AA30" i="2"/>
  <c r="AB30" i="2"/>
  <c r="Z31" i="2"/>
  <c r="AA31" i="2"/>
  <c r="AB31" i="2"/>
  <c r="Z32" i="2"/>
  <c r="AA32" i="2"/>
  <c r="AB32" i="2"/>
  <c r="Z33" i="2"/>
  <c r="AA33" i="2"/>
  <c r="AB33" i="2"/>
  <c r="Z34" i="2"/>
  <c r="AA34" i="2"/>
  <c r="AB34" i="2"/>
  <c r="Z35" i="2"/>
  <c r="AA35" i="2"/>
  <c r="AB35" i="2"/>
  <c r="Z36" i="2"/>
  <c r="AA36" i="2"/>
  <c r="AB36" i="2"/>
  <c r="Z37" i="2"/>
  <c r="AA37" i="2"/>
  <c r="AB37" i="2"/>
  <c r="Z38" i="2"/>
  <c r="AA38" i="2"/>
  <c r="AB38" i="2"/>
  <c r="Z39" i="2"/>
  <c r="AA39" i="2"/>
  <c r="AB39" i="2"/>
  <c r="Z40" i="2"/>
  <c r="AA40" i="2"/>
  <c r="AB40" i="2"/>
  <c r="Z41" i="2"/>
  <c r="AA41" i="2"/>
  <c r="AB41" i="2"/>
  <c r="Z42" i="2"/>
  <c r="AA42" i="2"/>
  <c r="AB42" i="2"/>
  <c r="Z43" i="2"/>
  <c r="AA43" i="2"/>
  <c r="AB43" i="2"/>
  <c r="Z44" i="2"/>
  <c r="AA44" i="2"/>
  <c r="AB44" i="2"/>
  <c r="Z45" i="2"/>
  <c r="AA45" i="2"/>
  <c r="AB45" i="2"/>
  <c r="Z46" i="2"/>
  <c r="AA46" i="2"/>
  <c r="AB46" i="2"/>
  <c r="Z47" i="2"/>
  <c r="AA47" i="2"/>
  <c r="AB47" i="2"/>
  <c r="Z48" i="2"/>
  <c r="AA48" i="2"/>
  <c r="AB48" i="2"/>
  <c r="Z49" i="2"/>
  <c r="AA49" i="2"/>
  <c r="AB49" i="2"/>
  <c r="Z50" i="2"/>
  <c r="AA50" i="2"/>
  <c r="AB50" i="2"/>
  <c r="Z51" i="2"/>
  <c r="AA51" i="2"/>
  <c r="AB51" i="2"/>
  <c r="Z52" i="2"/>
  <c r="AA52" i="2"/>
  <c r="AB52" i="2"/>
  <c r="Z53" i="2"/>
  <c r="AA53" i="2"/>
  <c r="AB53" i="2"/>
  <c r="Z54" i="2"/>
  <c r="AA54" i="2"/>
  <c r="AB54" i="2"/>
  <c r="Z55" i="2"/>
  <c r="AA55" i="2"/>
  <c r="AB55" i="2"/>
  <c r="Z56" i="2"/>
  <c r="AA56" i="2"/>
  <c r="AB56" i="2"/>
  <c r="Z57" i="2"/>
  <c r="AA57" i="2"/>
  <c r="AB57" i="2"/>
  <c r="Z58" i="2"/>
  <c r="AA58" i="2"/>
  <c r="AB58" i="2"/>
  <c r="Z59" i="2"/>
  <c r="AA59" i="2"/>
  <c r="AB59" i="2"/>
  <c r="Z60" i="2"/>
  <c r="AA60" i="2"/>
  <c r="AB60" i="2"/>
  <c r="Z61" i="2"/>
  <c r="AA61" i="2"/>
  <c r="AB61" i="2"/>
  <c r="Z62" i="2"/>
  <c r="AA62" i="2"/>
  <c r="AB62" i="2"/>
  <c r="Z63" i="2"/>
  <c r="AA63" i="2"/>
  <c r="AB63" i="2"/>
  <c r="Z64" i="2"/>
  <c r="AA64" i="2"/>
  <c r="AB64" i="2"/>
  <c r="Z65" i="2"/>
  <c r="AA65" i="2"/>
  <c r="AB65" i="2"/>
  <c r="Z66" i="2"/>
  <c r="AA66" i="2"/>
  <c r="AB66" i="2"/>
  <c r="Z67" i="2"/>
  <c r="AA67" i="2"/>
  <c r="AB67" i="2"/>
  <c r="Z68" i="2"/>
  <c r="AA68" i="2"/>
  <c r="AB68" i="2"/>
  <c r="AB194" i="2" s="1"/>
  <c r="Z69" i="2"/>
  <c r="AA69" i="2"/>
  <c r="AB69" i="2"/>
  <c r="Z70" i="2"/>
  <c r="AA70" i="2"/>
  <c r="AB70" i="2"/>
  <c r="Z71" i="2"/>
  <c r="AA71" i="2"/>
  <c r="AB71" i="2"/>
  <c r="Z72" i="2"/>
  <c r="AA72" i="2"/>
  <c r="AB72" i="2"/>
  <c r="Z73" i="2"/>
  <c r="AA73" i="2"/>
  <c r="AB73" i="2"/>
  <c r="Z74" i="2"/>
  <c r="AA74" i="2"/>
  <c r="AB74" i="2"/>
  <c r="Z75" i="2"/>
  <c r="AA75" i="2"/>
  <c r="AB75" i="2"/>
  <c r="Z76" i="2"/>
  <c r="AA76" i="2"/>
  <c r="AB76" i="2"/>
  <c r="Z77" i="2"/>
  <c r="AA77" i="2"/>
  <c r="AB77" i="2"/>
  <c r="Z78" i="2"/>
  <c r="AA78" i="2"/>
  <c r="AB78" i="2"/>
  <c r="Z79" i="2"/>
  <c r="AA79" i="2"/>
  <c r="AB79" i="2"/>
  <c r="Z80" i="2"/>
  <c r="AA80" i="2"/>
  <c r="AB80" i="2"/>
  <c r="Z81" i="2"/>
  <c r="AA81" i="2"/>
  <c r="AB81" i="2"/>
  <c r="Z82" i="2"/>
  <c r="AA82" i="2"/>
  <c r="AB82" i="2"/>
  <c r="Z83" i="2"/>
  <c r="AA83" i="2"/>
  <c r="AB83" i="2"/>
  <c r="Z84" i="2"/>
  <c r="AA84" i="2"/>
  <c r="AB84" i="2"/>
  <c r="Z85" i="2"/>
  <c r="AA85" i="2"/>
  <c r="AB85" i="2"/>
  <c r="Z86" i="2"/>
  <c r="AA86" i="2"/>
  <c r="AB86" i="2"/>
  <c r="Z87" i="2"/>
  <c r="AA87" i="2"/>
  <c r="AB87" i="2"/>
  <c r="Z88" i="2"/>
  <c r="AA88" i="2"/>
  <c r="AB88" i="2"/>
  <c r="Z89" i="2"/>
  <c r="AA89" i="2"/>
  <c r="AB89" i="2"/>
  <c r="Z90" i="2"/>
  <c r="AA90" i="2"/>
  <c r="AB90" i="2"/>
  <c r="Z91" i="2"/>
  <c r="AA91" i="2"/>
  <c r="AB91" i="2"/>
  <c r="Z92" i="2"/>
  <c r="AA92" i="2"/>
  <c r="AB92" i="2"/>
  <c r="Z93" i="2"/>
  <c r="AA93" i="2"/>
  <c r="AB93" i="2"/>
  <c r="Z94" i="2"/>
  <c r="AA94" i="2"/>
  <c r="AB94" i="2"/>
  <c r="Z95" i="2"/>
  <c r="AA95" i="2"/>
  <c r="AB95" i="2"/>
  <c r="Z96" i="2"/>
  <c r="AA96" i="2"/>
  <c r="AB96" i="2"/>
  <c r="Z97" i="2"/>
  <c r="AA97" i="2"/>
  <c r="AB97" i="2"/>
  <c r="Z98" i="2"/>
  <c r="AA98" i="2"/>
  <c r="AB98" i="2"/>
  <c r="Z99" i="2"/>
  <c r="AA99" i="2"/>
  <c r="AB99" i="2"/>
  <c r="Z100" i="2"/>
  <c r="AA100" i="2"/>
  <c r="AB100" i="2"/>
  <c r="Z101" i="2"/>
  <c r="AA101" i="2"/>
  <c r="AB101" i="2"/>
  <c r="Z102" i="2"/>
  <c r="AA102" i="2"/>
  <c r="AB102" i="2"/>
  <c r="Z103" i="2"/>
  <c r="AA103" i="2"/>
  <c r="AB103" i="2"/>
  <c r="Z104" i="2"/>
  <c r="AA104" i="2"/>
  <c r="AB104" i="2"/>
  <c r="Z105" i="2"/>
  <c r="AA105" i="2"/>
  <c r="AB105" i="2"/>
  <c r="Z106" i="2"/>
  <c r="AA106" i="2"/>
  <c r="AB106" i="2"/>
  <c r="Z107" i="2"/>
  <c r="AA107" i="2"/>
  <c r="AB107" i="2"/>
  <c r="Z108" i="2"/>
  <c r="AA108" i="2"/>
  <c r="AB108" i="2"/>
  <c r="Z109" i="2"/>
  <c r="AA109" i="2"/>
  <c r="AB109" i="2"/>
  <c r="Z110" i="2"/>
  <c r="AA110" i="2"/>
  <c r="AB110" i="2"/>
  <c r="Z111" i="2"/>
  <c r="AA111" i="2"/>
  <c r="AB111" i="2"/>
  <c r="Z112" i="2"/>
  <c r="AA112" i="2"/>
  <c r="AB112" i="2"/>
  <c r="Z113" i="2"/>
  <c r="AA113" i="2"/>
  <c r="AB113" i="2"/>
  <c r="Z114" i="2"/>
  <c r="AA114" i="2"/>
  <c r="AB114" i="2"/>
  <c r="Z115" i="2"/>
  <c r="AA115" i="2"/>
  <c r="AB115" i="2"/>
  <c r="Z116" i="2"/>
  <c r="AA116" i="2"/>
  <c r="AB116" i="2"/>
  <c r="Z117" i="2"/>
  <c r="AA117" i="2"/>
  <c r="AB117" i="2"/>
  <c r="Z118" i="2"/>
  <c r="AA118" i="2"/>
  <c r="AB118" i="2"/>
  <c r="Z119" i="2"/>
  <c r="AA119" i="2"/>
  <c r="AB119" i="2"/>
  <c r="Z120" i="2"/>
  <c r="AA120" i="2"/>
  <c r="AB120" i="2"/>
  <c r="Z121" i="2"/>
  <c r="AA121" i="2"/>
  <c r="AB121" i="2"/>
  <c r="Z122" i="2"/>
  <c r="AA122" i="2"/>
  <c r="AB122" i="2"/>
  <c r="Z123" i="2"/>
  <c r="AA123" i="2"/>
  <c r="AB123" i="2"/>
  <c r="Z124" i="2"/>
  <c r="AA124" i="2"/>
  <c r="AB124" i="2"/>
  <c r="Z125" i="2"/>
  <c r="AA125" i="2"/>
  <c r="AB125" i="2"/>
  <c r="Z126" i="2"/>
  <c r="AA126" i="2"/>
  <c r="AB126" i="2"/>
  <c r="Z127" i="2"/>
  <c r="AA127" i="2"/>
  <c r="AB127" i="2"/>
  <c r="Z128" i="2"/>
  <c r="AA128" i="2"/>
  <c r="AB128" i="2"/>
  <c r="Z129" i="2"/>
  <c r="AA129" i="2"/>
  <c r="AB129" i="2"/>
  <c r="Z130" i="2"/>
  <c r="AA130" i="2"/>
  <c r="AB130" i="2"/>
  <c r="Z131" i="2"/>
  <c r="AA131" i="2"/>
  <c r="AB131" i="2"/>
  <c r="Z132" i="2"/>
  <c r="AA132" i="2"/>
  <c r="AB132" i="2"/>
  <c r="Z133" i="2"/>
  <c r="AA133" i="2"/>
  <c r="AB133" i="2"/>
  <c r="Z134" i="2"/>
  <c r="AA134" i="2"/>
  <c r="AB134" i="2"/>
  <c r="Z135" i="2"/>
  <c r="AA135" i="2"/>
  <c r="AB135" i="2"/>
  <c r="Z136" i="2"/>
  <c r="AA136" i="2"/>
  <c r="AB136" i="2"/>
  <c r="Z137" i="2"/>
  <c r="AA137" i="2"/>
  <c r="AB137" i="2"/>
  <c r="Z138" i="2"/>
  <c r="AA138" i="2"/>
  <c r="AB138" i="2"/>
  <c r="Z139" i="2"/>
  <c r="AA139" i="2"/>
  <c r="AB139" i="2"/>
  <c r="Z140" i="2"/>
  <c r="AA140" i="2"/>
  <c r="AB140" i="2"/>
  <c r="Z141" i="2"/>
  <c r="AA141" i="2"/>
  <c r="AB141" i="2"/>
  <c r="Z142" i="2"/>
  <c r="AA142" i="2"/>
  <c r="AB142" i="2"/>
  <c r="Z143" i="2"/>
  <c r="AA143" i="2"/>
  <c r="AB143" i="2"/>
  <c r="Z144" i="2"/>
  <c r="AA144" i="2"/>
  <c r="AB144" i="2"/>
  <c r="Z145" i="2"/>
  <c r="AA145" i="2"/>
  <c r="AB145" i="2"/>
  <c r="Z146" i="2"/>
  <c r="AA146" i="2"/>
  <c r="AB146" i="2"/>
  <c r="Z147" i="2"/>
  <c r="AA147" i="2"/>
  <c r="AB147" i="2"/>
  <c r="Z148" i="2"/>
  <c r="AA148" i="2"/>
  <c r="AB148" i="2"/>
  <c r="Z149" i="2"/>
  <c r="AA149" i="2"/>
  <c r="AB149" i="2"/>
  <c r="Z150" i="2"/>
  <c r="AA150" i="2"/>
  <c r="AB150" i="2"/>
  <c r="Z151" i="2"/>
  <c r="AA151" i="2"/>
  <c r="AB151" i="2"/>
  <c r="Z152" i="2"/>
  <c r="AA152" i="2"/>
  <c r="AB152" i="2"/>
  <c r="Z153" i="2"/>
  <c r="AA153" i="2"/>
  <c r="AB153" i="2"/>
  <c r="Z154" i="2"/>
  <c r="AA154" i="2"/>
  <c r="AB154" i="2"/>
  <c r="Z155" i="2"/>
  <c r="AA155" i="2"/>
  <c r="AB155" i="2"/>
  <c r="Z156" i="2"/>
  <c r="AA156" i="2"/>
  <c r="AB156" i="2"/>
  <c r="Z157" i="2"/>
  <c r="AA157" i="2"/>
  <c r="AB157" i="2"/>
  <c r="Z158" i="2"/>
  <c r="AA158" i="2"/>
  <c r="AB158" i="2"/>
  <c r="Z159" i="2"/>
  <c r="AA159" i="2"/>
  <c r="AB159" i="2"/>
  <c r="Z160" i="2"/>
  <c r="AA160" i="2"/>
  <c r="AB160" i="2"/>
  <c r="Z161" i="2"/>
  <c r="AA161" i="2"/>
  <c r="AB161" i="2"/>
  <c r="Z162" i="2"/>
  <c r="AA162" i="2"/>
  <c r="AB162" i="2"/>
  <c r="Z163" i="2"/>
  <c r="AA163" i="2"/>
  <c r="AB163" i="2"/>
  <c r="Z164" i="2"/>
  <c r="AA164" i="2"/>
  <c r="AB164" i="2"/>
  <c r="Z165" i="2"/>
  <c r="AA165" i="2"/>
  <c r="AB165" i="2"/>
  <c r="Z166" i="2"/>
  <c r="AA166" i="2"/>
  <c r="AB166" i="2"/>
  <c r="Z167" i="2"/>
  <c r="AA167" i="2"/>
  <c r="AB167" i="2"/>
  <c r="Z168" i="2"/>
  <c r="AA168" i="2"/>
  <c r="AB168" i="2"/>
  <c r="Z169" i="2"/>
  <c r="AA169" i="2"/>
  <c r="AB169" i="2"/>
  <c r="Z170" i="2"/>
  <c r="AA170" i="2"/>
  <c r="AB170" i="2"/>
  <c r="Z171" i="2"/>
  <c r="AA171" i="2"/>
  <c r="AB171" i="2"/>
  <c r="Z172" i="2"/>
  <c r="AA172" i="2"/>
  <c r="AB172" i="2"/>
  <c r="Z173" i="2"/>
  <c r="AA173" i="2"/>
  <c r="AB173" i="2"/>
  <c r="Z174" i="2"/>
  <c r="AA174" i="2"/>
  <c r="AB174" i="2"/>
  <c r="Z175" i="2"/>
  <c r="AA175" i="2"/>
  <c r="AB175" i="2"/>
  <c r="Z176" i="2"/>
  <c r="AA176" i="2"/>
  <c r="AB176" i="2"/>
  <c r="Z177" i="2"/>
  <c r="AA177" i="2"/>
  <c r="AB177" i="2"/>
  <c r="Z178" i="2"/>
  <c r="AA178" i="2"/>
  <c r="AB178" i="2"/>
  <c r="Z179" i="2"/>
  <c r="AA179" i="2"/>
  <c r="AB179" i="2"/>
  <c r="Z180" i="2"/>
  <c r="AA180" i="2"/>
  <c r="AB180" i="2"/>
  <c r="Z181" i="2"/>
  <c r="AA181" i="2"/>
  <c r="AB181" i="2"/>
  <c r="Z182" i="2"/>
  <c r="AA182" i="2"/>
  <c r="AB182" i="2"/>
  <c r="Z183" i="2"/>
  <c r="AA183" i="2"/>
  <c r="AB183" i="2"/>
  <c r="Z184" i="2"/>
  <c r="AA184" i="2"/>
  <c r="AB184" i="2"/>
  <c r="Z185" i="2"/>
  <c r="AA185" i="2"/>
  <c r="AB185" i="2"/>
  <c r="Z186" i="2"/>
  <c r="AA186" i="2"/>
  <c r="AB186" i="2"/>
  <c r="Z187" i="2"/>
  <c r="AA187" i="2"/>
  <c r="AB187" i="2"/>
  <c r="Z188" i="2"/>
  <c r="AA188" i="2"/>
  <c r="AB188" i="2"/>
  <c r="Z189" i="2"/>
  <c r="AA189" i="2"/>
  <c r="AB189" i="2"/>
  <c r="Z190" i="2"/>
  <c r="AA190" i="2"/>
  <c r="AB190" i="2"/>
  <c r="Z191" i="2"/>
  <c r="AA191" i="2"/>
  <c r="AB191" i="2"/>
  <c r="Z192" i="2"/>
  <c r="AA192" i="2"/>
  <c r="AB192" i="2"/>
  <c r="Z193" i="2"/>
  <c r="AA193" i="2"/>
  <c r="AB193" i="2"/>
  <c r="AA4" i="2"/>
  <c r="AB4" i="2"/>
  <c r="Z4" i="2"/>
  <c r="AA194" i="2" l="1"/>
  <c r="Z194" i="2"/>
  <c r="AX5" i="2"/>
  <c r="AY5" i="2"/>
  <c r="AZ5" i="2"/>
  <c r="AX6" i="2"/>
  <c r="AY6" i="2"/>
  <c r="AZ6" i="2"/>
  <c r="AX7" i="2"/>
  <c r="AY7" i="2"/>
  <c r="AZ7" i="2"/>
  <c r="AX8" i="2"/>
  <c r="AY8" i="2"/>
  <c r="AZ8" i="2"/>
  <c r="AX9" i="2"/>
  <c r="AY9" i="2"/>
  <c r="AZ9" i="2"/>
  <c r="AX10" i="2"/>
  <c r="AY10" i="2"/>
  <c r="AZ10" i="2"/>
  <c r="AX11" i="2"/>
  <c r="AY11" i="2"/>
  <c r="AZ11" i="2"/>
  <c r="AX12" i="2"/>
  <c r="AY12" i="2"/>
  <c r="AZ12" i="2"/>
  <c r="AX13" i="2"/>
  <c r="AY13" i="2"/>
  <c r="AZ13" i="2"/>
  <c r="AX14" i="2"/>
  <c r="AY14" i="2"/>
  <c r="AZ14" i="2"/>
  <c r="AX15" i="2"/>
  <c r="AY15" i="2"/>
  <c r="AZ15" i="2"/>
  <c r="AX16" i="2"/>
  <c r="AY16" i="2"/>
  <c r="AZ16" i="2"/>
  <c r="AX17" i="2"/>
  <c r="AY17" i="2"/>
  <c r="AZ17" i="2"/>
  <c r="AX18" i="2"/>
  <c r="AY18" i="2"/>
  <c r="AZ18" i="2"/>
  <c r="AX19" i="2"/>
  <c r="AY19" i="2"/>
  <c r="AZ19" i="2"/>
  <c r="AX20" i="2"/>
  <c r="AY20" i="2"/>
  <c r="AZ20" i="2"/>
  <c r="AX21" i="2"/>
  <c r="AY21" i="2"/>
  <c r="AZ21" i="2"/>
  <c r="AX22" i="2"/>
  <c r="AY22" i="2"/>
  <c r="AZ22" i="2"/>
  <c r="AX23" i="2"/>
  <c r="AY23" i="2"/>
  <c r="AZ23" i="2"/>
  <c r="AX24" i="2"/>
  <c r="AY24" i="2"/>
  <c r="AZ24" i="2"/>
  <c r="AX25" i="2"/>
  <c r="AY25" i="2"/>
  <c r="AZ25" i="2"/>
  <c r="AX26" i="2"/>
  <c r="AY26" i="2"/>
  <c r="AZ26" i="2"/>
  <c r="AX27" i="2"/>
  <c r="AY27" i="2"/>
  <c r="AZ27" i="2"/>
  <c r="AX28" i="2"/>
  <c r="AY28" i="2"/>
  <c r="AZ28" i="2"/>
  <c r="AX29" i="2"/>
  <c r="AY29" i="2"/>
  <c r="AZ29" i="2"/>
  <c r="AX30" i="2"/>
  <c r="AY30" i="2"/>
  <c r="AZ30" i="2"/>
  <c r="AX31" i="2"/>
  <c r="AY31" i="2"/>
  <c r="AZ31" i="2"/>
  <c r="AX32" i="2"/>
  <c r="AY32" i="2"/>
  <c r="AZ32" i="2"/>
  <c r="AX33" i="2"/>
  <c r="AY33" i="2"/>
  <c r="AZ33" i="2"/>
  <c r="AX34" i="2"/>
  <c r="AY34" i="2"/>
  <c r="AZ34" i="2"/>
  <c r="AX35" i="2"/>
  <c r="AY35" i="2"/>
  <c r="AZ35" i="2"/>
  <c r="AX36" i="2"/>
  <c r="AY36" i="2"/>
  <c r="AZ36" i="2"/>
  <c r="AX37" i="2"/>
  <c r="AY37" i="2"/>
  <c r="AZ37" i="2"/>
  <c r="AX38" i="2"/>
  <c r="AY38" i="2"/>
  <c r="AZ38" i="2"/>
  <c r="AX39" i="2"/>
  <c r="AY39" i="2"/>
  <c r="AZ39" i="2"/>
  <c r="AX40" i="2"/>
  <c r="AY40" i="2"/>
  <c r="AZ40" i="2"/>
  <c r="AX41" i="2"/>
  <c r="AY41" i="2"/>
  <c r="AZ41" i="2"/>
  <c r="AX42" i="2"/>
  <c r="AY42" i="2"/>
  <c r="AZ42" i="2"/>
  <c r="AX43" i="2"/>
  <c r="AY43" i="2"/>
  <c r="AZ43" i="2"/>
  <c r="AX44" i="2"/>
  <c r="AY44" i="2"/>
  <c r="AZ44" i="2"/>
  <c r="AX45" i="2"/>
  <c r="AY45" i="2"/>
  <c r="AZ45" i="2"/>
  <c r="AX46" i="2"/>
  <c r="AY46" i="2"/>
  <c r="AZ46" i="2"/>
  <c r="AX47" i="2"/>
  <c r="AY47" i="2"/>
  <c r="AZ47" i="2"/>
  <c r="AX48" i="2"/>
  <c r="AY48" i="2"/>
  <c r="AZ48" i="2"/>
  <c r="AX49" i="2"/>
  <c r="AY49" i="2"/>
  <c r="AZ49" i="2"/>
  <c r="AX50" i="2"/>
  <c r="AY50" i="2"/>
  <c r="AZ50" i="2"/>
  <c r="AX51" i="2"/>
  <c r="AY51" i="2"/>
  <c r="AZ51" i="2"/>
  <c r="AX52" i="2"/>
  <c r="AY52" i="2"/>
  <c r="AZ52" i="2"/>
  <c r="AX53" i="2"/>
  <c r="AY53" i="2"/>
  <c r="AZ53" i="2"/>
  <c r="AX54" i="2"/>
  <c r="AY54" i="2"/>
  <c r="AZ54" i="2"/>
  <c r="AX55" i="2"/>
  <c r="AY55" i="2"/>
  <c r="AZ55" i="2"/>
  <c r="AX56" i="2"/>
  <c r="AY56" i="2"/>
  <c r="AZ56" i="2"/>
  <c r="AX57" i="2"/>
  <c r="AY57" i="2"/>
  <c r="AZ57" i="2"/>
  <c r="AX58" i="2"/>
  <c r="AY58" i="2"/>
  <c r="AZ58" i="2"/>
  <c r="AX59" i="2"/>
  <c r="AY59" i="2"/>
  <c r="AZ59" i="2"/>
  <c r="AX60" i="2"/>
  <c r="AY60" i="2"/>
  <c r="AZ60" i="2"/>
  <c r="AX61" i="2"/>
  <c r="AY61" i="2"/>
  <c r="AZ61" i="2"/>
  <c r="AX62" i="2"/>
  <c r="AY62" i="2"/>
  <c r="AZ62" i="2"/>
  <c r="AX63" i="2"/>
  <c r="AY63" i="2"/>
  <c r="AZ63" i="2"/>
  <c r="AX64" i="2"/>
  <c r="AY64" i="2"/>
  <c r="AZ64" i="2"/>
  <c r="AX65" i="2"/>
  <c r="AY65" i="2"/>
  <c r="AZ65" i="2"/>
  <c r="AX66" i="2"/>
  <c r="AY66" i="2"/>
  <c r="AZ66" i="2"/>
  <c r="AX67" i="2"/>
  <c r="AY67" i="2"/>
  <c r="AZ67" i="2"/>
  <c r="AX68" i="2"/>
  <c r="AY68" i="2"/>
  <c r="AZ68" i="2"/>
  <c r="AX69" i="2"/>
  <c r="AY69" i="2"/>
  <c r="AZ69" i="2"/>
  <c r="AX70" i="2"/>
  <c r="AY70" i="2"/>
  <c r="AZ70" i="2"/>
  <c r="AX71" i="2"/>
  <c r="AY71" i="2"/>
  <c r="AZ71" i="2"/>
  <c r="AX72" i="2"/>
  <c r="AY72" i="2"/>
  <c r="AZ72" i="2"/>
  <c r="AX73" i="2"/>
  <c r="AY73" i="2"/>
  <c r="AZ73" i="2"/>
  <c r="AX74" i="2"/>
  <c r="AY74" i="2"/>
  <c r="AZ74" i="2"/>
  <c r="AX75" i="2"/>
  <c r="AY75" i="2"/>
  <c r="AZ75" i="2"/>
  <c r="AX76" i="2"/>
  <c r="AY76" i="2"/>
  <c r="AZ76" i="2"/>
  <c r="AX77" i="2"/>
  <c r="AY77" i="2"/>
  <c r="AZ77" i="2"/>
  <c r="AX78" i="2"/>
  <c r="AY78" i="2"/>
  <c r="AZ78" i="2"/>
  <c r="AX79" i="2"/>
  <c r="AY79" i="2"/>
  <c r="AZ79" i="2"/>
  <c r="AX80" i="2"/>
  <c r="AY80" i="2"/>
  <c r="AZ80" i="2"/>
  <c r="AX81" i="2"/>
  <c r="AY81" i="2"/>
  <c r="AZ81" i="2"/>
  <c r="AX82" i="2"/>
  <c r="AY82" i="2"/>
  <c r="AZ82" i="2"/>
  <c r="AX83" i="2"/>
  <c r="AY83" i="2"/>
  <c r="AZ83" i="2"/>
  <c r="AX84" i="2"/>
  <c r="AY84" i="2"/>
  <c r="AZ84" i="2"/>
  <c r="AX85" i="2"/>
  <c r="AY85" i="2"/>
  <c r="AZ85" i="2"/>
  <c r="AX86" i="2"/>
  <c r="AY86" i="2"/>
  <c r="AZ86" i="2"/>
  <c r="AX87" i="2"/>
  <c r="AY87" i="2"/>
  <c r="AZ87" i="2"/>
  <c r="AX88" i="2"/>
  <c r="AY88" i="2"/>
  <c r="AZ88" i="2"/>
  <c r="AX89" i="2"/>
  <c r="AY89" i="2"/>
  <c r="AZ89" i="2"/>
  <c r="AX90" i="2"/>
  <c r="AY90" i="2"/>
  <c r="AZ90" i="2"/>
  <c r="AX91" i="2"/>
  <c r="AY91" i="2"/>
  <c r="AZ91" i="2"/>
  <c r="AX92" i="2"/>
  <c r="AY92" i="2"/>
  <c r="AZ92" i="2"/>
  <c r="AX93" i="2"/>
  <c r="AY93" i="2"/>
  <c r="AZ93" i="2"/>
  <c r="AX94" i="2"/>
  <c r="AY94" i="2"/>
  <c r="AZ94" i="2"/>
  <c r="AX95" i="2"/>
  <c r="AY95" i="2"/>
  <c r="AZ95" i="2"/>
  <c r="AX96" i="2"/>
  <c r="AY96" i="2"/>
  <c r="AZ96" i="2"/>
  <c r="AX97" i="2"/>
  <c r="AY97" i="2"/>
  <c r="AZ97" i="2"/>
  <c r="AX98" i="2"/>
  <c r="AY98" i="2"/>
  <c r="AZ98" i="2"/>
  <c r="AX99" i="2"/>
  <c r="AY99" i="2"/>
  <c r="AZ99" i="2"/>
  <c r="AX100" i="2"/>
  <c r="AY100" i="2"/>
  <c r="AZ100" i="2"/>
  <c r="AX101" i="2"/>
  <c r="AY101" i="2"/>
  <c r="AZ101" i="2"/>
  <c r="AX102" i="2"/>
  <c r="AY102" i="2"/>
  <c r="AZ102" i="2"/>
  <c r="AX103" i="2"/>
  <c r="AY103" i="2"/>
  <c r="AZ103" i="2"/>
  <c r="AX104" i="2"/>
  <c r="AY104" i="2"/>
  <c r="AZ104" i="2"/>
  <c r="AX105" i="2"/>
  <c r="AY105" i="2"/>
  <c r="AZ105" i="2"/>
  <c r="AX106" i="2"/>
  <c r="AY106" i="2"/>
  <c r="AZ106" i="2"/>
  <c r="AX107" i="2"/>
  <c r="AY107" i="2"/>
  <c r="AZ107" i="2"/>
  <c r="AX108" i="2"/>
  <c r="AY108" i="2"/>
  <c r="AZ108" i="2"/>
  <c r="AX109" i="2"/>
  <c r="AY109" i="2"/>
  <c r="AZ109" i="2"/>
  <c r="AX110" i="2"/>
  <c r="AY110" i="2"/>
  <c r="AZ110" i="2"/>
  <c r="AX111" i="2"/>
  <c r="AY111" i="2"/>
  <c r="AZ111" i="2"/>
  <c r="AX112" i="2"/>
  <c r="AY112" i="2"/>
  <c r="AZ112" i="2"/>
  <c r="AX113" i="2"/>
  <c r="AY113" i="2"/>
  <c r="AZ113" i="2"/>
  <c r="AX114" i="2"/>
  <c r="AY114" i="2"/>
  <c r="AZ114" i="2"/>
  <c r="AX115" i="2"/>
  <c r="AY115" i="2"/>
  <c r="AZ115" i="2"/>
  <c r="AX116" i="2"/>
  <c r="AY116" i="2"/>
  <c r="AZ116" i="2"/>
  <c r="AX117" i="2"/>
  <c r="AY117" i="2"/>
  <c r="AZ117" i="2"/>
  <c r="AX118" i="2"/>
  <c r="AY118" i="2"/>
  <c r="AZ118" i="2"/>
  <c r="AX119" i="2"/>
  <c r="AY119" i="2"/>
  <c r="AZ119" i="2"/>
  <c r="AX120" i="2"/>
  <c r="AY120" i="2"/>
  <c r="AZ120" i="2"/>
  <c r="AX121" i="2"/>
  <c r="AY121" i="2"/>
  <c r="AZ121" i="2"/>
  <c r="AX122" i="2"/>
  <c r="AY122" i="2"/>
  <c r="AZ122" i="2"/>
  <c r="AX123" i="2"/>
  <c r="AY123" i="2"/>
  <c r="AZ123" i="2"/>
  <c r="AX124" i="2"/>
  <c r="AY124" i="2"/>
  <c r="AZ124" i="2"/>
  <c r="AX125" i="2"/>
  <c r="AY125" i="2"/>
  <c r="AZ125" i="2"/>
  <c r="AX126" i="2"/>
  <c r="AY126" i="2"/>
  <c r="AZ126" i="2"/>
  <c r="AX127" i="2"/>
  <c r="AY127" i="2"/>
  <c r="AZ127" i="2"/>
  <c r="AX128" i="2"/>
  <c r="AY128" i="2"/>
  <c r="AZ128" i="2"/>
  <c r="AX129" i="2"/>
  <c r="AY129" i="2"/>
  <c r="AZ129" i="2"/>
  <c r="AX130" i="2"/>
  <c r="AY130" i="2"/>
  <c r="AZ130" i="2"/>
  <c r="AX131" i="2"/>
  <c r="AY131" i="2"/>
  <c r="AZ131" i="2"/>
  <c r="AX132" i="2"/>
  <c r="AY132" i="2"/>
  <c r="AZ132" i="2"/>
  <c r="AX133" i="2"/>
  <c r="AY133" i="2"/>
  <c r="AZ133" i="2"/>
  <c r="AX134" i="2"/>
  <c r="AY134" i="2"/>
  <c r="AZ134" i="2"/>
  <c r="AX135" i="2"/>
  <c r="AY135" i="2"/>
  <c r="AZ135" i="2"/>
  <c r="AX136" i="2"/>
  <c r="AY136" i="2"/>
  <c r="AZ136" i="2"/>
  <c r="AX137" i="2"/>
  <c r="AY137" i="2"/>
  <c r="AZ137" i="2"/>
  <c r="AX138" i="2"/>
  <c r="AY138" i="2"/>
  <c r="AZ138" i="2"/>
  <c r="AX139" i="2"/>
  <c r="AY139" i="2"/>
  <c r="AZ139" i="2"/>
  <c r="AX140" i="2"/>
  <c r="AY140" i="2"/>
  <c r="AZ140" i="2"/>
  <c r="AX141" i="2"/>
  <c r="AY141" i="2"/>
  <c r="AZ141" i="2"/>
  <c r="AX142" i="2"/>
  <c r="AY142" i="2"/>
  <c r="AZ142" i="2"/>
  <c r="AX143" i="2"/>
  <c r="AY143" i="2"/>
  <c r="AZ143" i="2"/>
  <c r="AX144" i="2"/>
  <c r="AY144" i="2"/>
  <c r="AZ144" i="2"/>
  <c r="AX145" i="2"/>
  <c r="AY145" i="2"/>
  <c r="AZ145" i="2"/>
  <c r="AX146" i="2"/>
  <c r="AY146" i="2"/>
  <c r="AZ146" i="2"/>
  <c r="AX147" i="2"/>
  <c r="AY147" i="2"/>
  <c r="AZ147" i="2"/>
  <c r="AX148" i="2"/>
  <c r="AY148" i="2"/>
  <c r="AZ148" i="2"/>
  <c r="AX149" i="2"/>
  <c r="AY149" i="2"/>
  <c r="AZ149" i="2"/>
  <c r="AX150" i="2"/>
  <c r="AY150" i="2"/>
  <c r="AZ150" i="2"/>
  <c r="AX151" i="2"/>
  <c r="AY151" i="2"/>
  <c r="AZ151" i="2"/>
  <c r="AX152" i="2"/>
  <c r="AY152" i="2"/>
  <c r="AZ152" i="2"/>
  <c r="AX153" i="2"/>
  <c r="AY153" i="2"/>
  <c r="AZ153" i="2"/>
  <c r="AX154" i="2"/>
  <c r="AY154" i="2"/>
  <c r="AZ154" i="2"/>
  <c r="AX155" i="2"/>
  <c r="AY155" i="2"/>
  <c r="AZ155" i="2"/>
  <c r="AX156" i="2"/>
  <c r="AY156" i="2"/>
  <c r="AZ156" i="2"/>
  <c r="AX157" i="2"/>
  <c r="AY157" i="2"/>
  <c r="AZ157" i="2"/>
  <c r="AX158" i="2"/>
  <c r="AY158" i="2"/>
  <c r="AZ158" i="2"/>
  <c r="AX159" i="2"/>
  <c r="AY159" i="2"/>
  <c r="AZ159" i="2"/>
  <c r="AX160" i="2"/>
  <c r="AY160" i="2"/>
  <c r="AZ160" i="2"/>
  <c r="AX161" i="2"/>
  <c r="AY161" i="2"/>
  <c r="AZ161" i="2"/>
  <c r="AX162" i="2"/>
  <c r="AY162" i="2"/>
  <c r="AZ162" i="2"/>
  <c r="AX163" i="2"/>
  <c r="AY163" i="2"/>
  <c r="AZ163" i="2"/>
  <c r="AX164" i="2"/>
  <c r="AY164" i="2"/>
  <c r="AZ164" i="2"/>
  <c r="AX165" i="2"/>
  <c r="AY165" i="2"/>
  <c r="AZ165" i="2"/>
  <c r="AX166" i="2"/>
  <c r="AY166" i="2"/>
  <c r="AZ166" i="2"/>
  <c r="AX167" i="2"/>
  <c r="AY167" i="2"/>
  <c r="AZ167" i="2"/>
  <c r="AX168" i="2"/>
  <c r="AY168" i="2"/>
  <c r="AZ168" i="2"/>
  <c r="AX169" i="2"/>
  <c r="AY169" i="2"/>
  <c r="AZ169" i="2"/>
  <c r="AX170" i="2"/>
  <c r="AY170" i="2"/>
  <c r="AZ170" i="2"/>
  <c r="AX171" i="2"/>
  <c r="AY171" i="2"/>
  <c r="AZ171" i="2"/>
  <c r="AX172" i="2"/>
  <c r="AY172" i="2"/>
  <c r="AZ172" i="2"/>
  <c r="AX173" i="2"/>
  <c r="AY173" i="2"/>
  <c r="AZ173" i="2"/>
  <c r="AX174" i="2"/>
  <c r="AY174" i="2"/>
  <c r="AZ174" i="2"/>
  <c r="AX175" i="2"/>
  <c r="AY175" i="2"/>
  <c r="AZ175" i="2"/>
  <c r="AX176" i="2"/>
  <c r="AY176" i="2"/>
  <c r="AZ176" i="2"/>
  <c r="AX177" i="2"/>
  <c r="AY177" i="2"/>
  <c r="AZ177" i="2"/>
  <c r="AX178" i="2"/>
  <c r="AY178" i="2"/>
  <c r="AZ178" i="2"/>
  <c r="AX179" i="2"/>
  <c r="AY179" i="2"/>
  <c r="AZ179" i="2"/>
  <c r="AX180" i="2"/>
  <c r="AY180" i="2"/>
  <c r="AZ180" i="2"/>
  <c r="AX181" i="2"/>
  <c r="AY181" i="2"/>
  <c r="AZ181" i="2"/>
  <c r="AX182" i="2"/>
  <c r="AY182" i="2"/>
  <c r="AZ182" i="2"/>
  <c r="AX183" i="2"/>
  <c r="AY183" i="2"/>
  <c r="AZ183" i="2"/>
  <c r="AX184" i="2"/>
  <c r="AY184" i="2"/>
  <c r="AZ184" i="2"/>
  <c r="AX185" i="2"/>
  <c r="AY185" i="2"/>
  <c r="AZ185" i="2"/>
  <c r="AX186" i="2"/>
  <c r="AY186" i="2"/>
  <c r="AZ186" i="2"/>
  <c r="AX187" i="2"/>
  <c r="AY187" i="2"/>
  <c r="AZ187" i="2"/>
  <c r="AX188" i="2"/>
  <c r="AY188" i="2"/>
  <c r="AZ188" i="2"/>
  <c r="AX189" i="2"/>
  <c r="AY189" i="2"/>
  <c r="AZ189" i="2"/>
  <c r="AX190" i="2"/>
  <c r="AY190" i="2"/>
  <c r="AZ190" i="2"/>
  <c r="AX191" i="2"/>
  <c r="AY191" i="2"/>
  <c r="AZ191" i="2"/>
  <c r="AX192" i="2"/>
  <c r="AY192" i="2"/>
  <c r="AZ192" i="2"/>
  <c r="AX193" i="2"/>
  <c r="AY193" i="2"/>
  <c r="AZ193" i="2"/>
  <c r="AY4" i="2"/>
  <c r="AZ4" i="2"/>
  <c r="AX4" i="2"/>
  <c r="BD5" i="2" l="1"/>
  <c r="BE5" i="2"/>
  <c r="BF5" i="2"/>
  <c r="BD6" i="2"/>
  <c r="BE6" i="2"/>
  <c r="BF6" i="2"/>
  <c r="BD7" i="2"/>
  <c r="BE7" i="2"/>
  <c r="BF7" i="2"/>
  <c r="BD8" i="2"/>
  <c r="BE8" i="2"/>
  <c r="BF8" i="2"/>
  <c r="BD9" i="2"/>
  <c r="BE9" i="2"/>
  <c r="BF9" i="2"/>
  <c r="BD10" i="2"/>
  <c r="BE10" i="2"/>
  <c r="BF10" i="2"/>
  <c r="BD11" i="2"/>
  <c r="BE11" i="2"/>
  <c r="BF11" i="2"/>
  <c r="BD12" i="2"/>
  <c r="BE12" i="2"/>
  <c r="BF12" i="2"/>
  <c r="BD13" i="2"/>
  <c r="BE13" i="2"/>
  <c r="BF13" i="2"/>
  <c r="BD14" i="2"/>
  <c r="BE14" i="2"/>
  <c r="BF14" i="2"/>
  <c r="BD15" i="2"/>
  <c r="BE15" i="2"/>
  <c r="BF15" i="2"/>
  <c r="BD16" i="2"/>
  <c r="BE16" i="2"/>
  <c r="BF16" i="2"/>
  <c r="BD17" i="2"/>
  <c r="BE17" i="2"/>
  <c r="BF17" i="2"/>
  <c r="BD18" i="2"/>
  <c r="BE18" i="2"/>
  <c r="BF18" i="2"/>
  <c r="BD19" i="2"/>
  <c r="BE19" i="2"/>
  <c r="BF19" i="2"/>
  <c r="BD20" i="2"/>
  <c r="BE20" i="2"/>
  <c r="BF20" i="2"/>
  <c r="BD21" i="2"/>
  <c r="BE21" i="2"/>
  <c r="BF21" i="2"/>
  <c r="BD22" i="2"/>
  <c r="BE22" i="2"/>
  <c r="BF22" i="2"/>
  <c r="BD23" i="2"/>
  <c r="BE23" i="2"/>
  <c r="BF23" i="2"/>
  <c r="BD24" i="2"/>
  <c r="BE24" i="2"/>
  <c r="BF24" i="2"/>
  <c r="BD25" i="2"/>
  <c r="BE25" i="2"/>
  <c r="BF25" i="2"/>
  <c r="BD26" i="2"/>
  <c r="BE26" i="2"/>
  <c r="BF26" i="2"/>
  <c r="BD27" i="2"/>
  <c r="BE27" i="2"/>
  <c r="BF27" i="2"/>
  <c r="BD28" i="2"/>
  <c r="BE28" i="2"/>
  <c r="BF28" i="2"/>
  <c r="BD29" i="2"/>
  <c r="BE29" i="2"/>
  <c r="BF29" i="2"/>
  <c r="BD30" i="2"/>
  <c r="BE30" i="2"/>
  <c r="BF30" i="2"/>
  <c r="BD31" i="2"/>
  <c r="BE31" i="2"/>
  <c r="BF31" i="2"/>
  <c r="BD32" i="2"/>
  <c r="BE32" i="2"/>
  <c r="BF32" i="2"/>
  <c r="BD33" i="2"/>
  <c r="BE33" i="2"/>
  <c r="BF33" i="2"/>
  <c r="BD34" i="2"/>
  <c r="BE34" i="2"/>
  <c r="BF34" i="2"/>
  <c r="BD35" i="2"/>
  <c r="BE35" i="2"/>
  <c r="BF35" i="2"/>
  <c r="BD36" i="2"/>
  <c r="BE36" i="2"/>
  <c r="BF36" i="2"/>
  <c r="BD37" i="2"/>
  <c r="BE37" i="2"/>
  <c r="BF37" i="2"/>
  <c r="BD38" i="2"/>
  <c r="BE38" i="2"/>
  <c r="BF38" i="2"/>
  <c r="BD39" i="2"/>
  <c r="BE39" i="2"/>
  <c r="BF39" i="2"/>
  <c r="BD40" i="2"/>
  <c r="BE40" i="2"/>
  <c r="BF40" i="2"/>
  <c r="BD41" i="2"/>
  <c r="BE41" i="2"/>
  <c r="BF41" i="2"/>
  <c r="BD42" i="2"/>
  <c r="BE42" i="2"/>
  <c r="BF42" i="2"/>
  <c r="BD43" i="2"/>
  <c r="BE43" i="2"/>
  <c r="BF43" i="2"/>
  <c r="BD44" i="2"/>
  <c r="BE44" i="2"/>
  <c r="BF44" i="2"/>
  <c r="BD45" i="2"/>
  <c r="BE45" i="2"/>
  <c r="BF45" i="2"/>
  <c r="BD46" i="2"/>
  <c r="BE46" i="2"/>
  <c r="BF46" i="2"/>
  <c r="BD47" i="2"/>
  <c r="BE47" i="2"/>
  <c r="BF47" i="2"/>
  <c r="BD48" i="2"/>
  <c r="BE48" i="2"/>
  <c r="BF48" i="2"/>
  <c r="BD49" i="2"/>
  <c r="BE49" i="2"/>
  <c r="BF49" i="2"/>
  <c r="BD50" i="2"/>
  <c r="BE50" i="2"/>
  <c r="BF50" i="2"/>
  <c r="BD51" i="2"/>
  <c r="BE51" i="2"/>
  <c r="BF51" i="2"/>
  <c r="BD52" i="2"/>
  <c r="BE52" i="2"/>
  <c r="BF52" i="2"/>
  <c r="BD53" i="2"/>
  <c r="BE53" i="2"/>
  <c r="BF53" i="2"/>
  <c r="BD54" i="2"/>
  <c r="BE54" i="2"/>
  <c r="BF54" i="2"/>
  <c r="BD55" i="2"/>
  <c r="BE55" i="2"/>
  <c r="BF55" i="2"/>
  <c r="BD56" i="2"/>
  <c r="BE56" i="2"/>
  <c r="BF56" i="2"/>
  <c r="BD57" i="2"/>
  <c r="BE57" i="2"/>
  <c r="BF57" i="2"/>
  <c r="BD58" i="2"/>
  <c r="BE58" i="2"/>
  <c r="BF58" i="2"/>
  <c r="BD59" i="2"/>
  <c r="BE59" i="2"/>
  <c r="BF59" i="2"/>
  <c r="BD60" i="2"/>
  <c r="BE60" i="2"/>
  <c r="BF60" i="2"/>
  <c r="BD61" i="2"/>
  <c r="BE61" i="2"/>
  <c r="BF61" i="2"/>
  <c r="BD62" i="2"/>
  <c r="BE62" i="2"/>
  <c r="BF62" i="2"/>
  <c r="BD63" i="2"/>
  <c r="BE63" i="2"/>
  <c r="BF63" i="2"/>
  <c r="BD64" i="2"/>
  <c r="BE64" i="2"/>
  <c r="BF64" i="2"/>
  <c r="BD65" i="2"/>
  <c r="BE65" i="2"/>
  <c r="BF65" i="2"/>
  <c r="BD66" i="2"/>
  <c r="BE66" i="2"/>
  <c r="BF66" i="2"/>
  <c r="BD67" i="2"/>
  <c r="BE67" i="2"/>
  <c r="BF67" i="2"/>
  <c r="BD68" i="2"/>
  <c r="BE68" i="2"/>
  <c r="BF68" i="2"/>
  <c r="BD69" i="2"/>
  <c r="BE69" i="2"/>
  <c r="BF69" i="2"/>
  <c r="BD70" i="2"/>
  <c r="BE70" i="2"/>
  <c r="BF70" i="2"/>
  <c r="BD71" i="2"/>
  <c r="BE71" i="2"/>
  <c r="BF71" i="2"/>
  <c r="BD72" i="2"/>
  <c r="BE72" i="2"/>
  <c r="BF72" i="2"/>
  <c r="BD73" i="2"/>
  <c r="BE73" i="2"/>
  <c r="BF73" i="2"/>
  <c r="BD74" i="2"/>
  <c r="BE74" i="2"/>
  <c r="BF74" i="2"/>
  <c r="BD75" i="2"/>
  <c r="BE75" i="2"/>
  <c r="BF75" i="2"/>
  <c r="BD76" i="2"/>
  <c r="BE76" i="2"/>
  <c r="BF76" i="2"/>
  <c r="BD77" i="2"/>
  <c r="BE77" i="2"/>
  <c r="BF77" i="2"/>
  <c r="BD78" i="2"/>
  <c r="BE78" i="2"/>
  <c r="BF78" i="2"/>
  <c r="BD79" i="2"/>
  <c r="BE79" i="2"/>
  <c r="BF79" i="2"/>
  <c r="BD80" i="2"/>
  <c r="BE80" i="2"/>
  <c r="BF80" i="2"/>
  <c r="BD81" i="2"/>
  <c r="BE81" i="2"/>
  <c r="BF81" i="2"/>
  <c r="BD82" i="2"/>
  <c r="BE82" i="2"/>
  <c r="BF82" i="2"/>
  <c r="BD83" i="2"/>
  <c r="BE83" i="2"/>
  <c r="BF83" i="2"/>
  <c r="BD84" i="2"/>
  <c r="BE84" i="2"/>
  <c r="BF84" i="2"/>
  <c r="BD85" i="2"/>
  <c r="BE85" i="2"/>
  <c r="BF85" i="2"/>
  <c r="BD86" i="2"/>
  <c r="BE86" i="2"/>
  <c r="BF86" i="2"/>
  <c r="BD87" i="2"/>
  <c r="BE87" i="2"/>
  <c r="BF87" i="2"/>
  <c r="BD88" i="2"/>
  <c r="BE88" i="2"/>
  <c r="BF88" i="2"/>
  <c r="BD89" i="2"/>
  <c r="BE89" i="2"/>
  <c r="BF89" i="2"/>
  <c r="BD90" i="2"/>
  <c r="BE90" i="2"/>
  <c r="BF90" i="2"/>
  <c r="BD91" i="2"/>
  <c r="BE91" i="2"/>
  <c r="BF91" i="2"/>
  <c r="BD92" i="2"/>
  <c r="BE92" i="2"/>
  <c r="BF92" i="2"/>
  <c r="BD93" i="2"/>
  <c r="BE93" i="2"/>
  <c r="BF93" i="2"/>
  <c r="BD94" i="2"/>
  <c r="BE94" i="2"/>
  <c r="BF94" i="2"/>
  <c r="BD95" i="2"/>
  <c r="BE95" i="2"/>
  <c r="BF95" i="2"/>
  <c r="BD96" i="2"/>
  <c r="BE96" i="2"/>
  <c r="BF96" i="2"/>
  <c r="BD97" i="2"/>
  <c r="BE97" i="2"/>
  <c r="BF97" i="2"/>
  <c r="BD98" i="2"/>
  <c r="BE98" i="2"/>
  <c r="BF98" i="2"/>
  <c r="BD99" i="2"/>
  <c r="BE99" i="2"/>
  <c r="BF99" i="2"/>
  <c r="BD100" i="2"/>
  <c r="BE100" i="2"/>
  <c r="BF100" i="2"/>
  <c r="BD101" i="2"/>
  <c r="BE101" i="2"/>
  <c r="BF101" i="2"/>
  <c r="BD102" i="2"/>
  <c r="BE102" i="2"/>
  <c r="BF102" i="2"/>
  <c r="BD103" i="2"/>
  <c r="BE103" i="2"/>
  <c r="BF103" i="2"/>
  <c r="BD104" i="2"/>
  <c r="BE104" i="2"/>
  <c r="BF104" i="2"/>
  <c r="BD105" i="2"/>
  <c r="BE105" i="2"/>
  <c r="BF105" i="2"/>
  <c r="BD106" i="2"/>
  <c r="BE106" i="2"/>
  <c r="BF106" i="2"/>
  <c r="BD107" i="2"/>
  <c r="BE107" i="2"/>
  <c r="BF107" i="2"/>
  <c r="BD108" i="2"/>
  <c r="BE108" i="2"/>
  <c r="BF108" i="2"/>
  <c r="BD109" i="2"/>
  <c r="BE109" i="2"/>
  <c r="BF109" i="2"/>
  <c r="BD110" i="2"/>
  <c r="BE110" i="2"/>
  <c r="BF110" i="2"/>
  <c r="BD111" i="2"/>
  <c r="BE111" i="2"/>
  <c r="BF111" i="2"/>
  <c r="BD112" i="2"/>
  <c r="BE112" i="2"/>
  <c r="BF112" i="2"/>
  <c r="BD113" i="2"/>
  <c r="BE113" i="2"/>
  <c r="BF113" i="2"/>
  <c r="BD114" i="2"/>
  <c r="BE114" i="2"/>
  <c r="BF114" i="2"/>
  <c r="BD115" i="2"/>
  <c r="BE115" i="2"/>
  <c r="BF115" i="2"/>
  <c r="BD116" i="2"/>
  <c r="BE116" i="2"/>
  <c r="BF116" i="2"/>
  <c r="BD117" i="2"/>
  <c r="BE117" i="2"/>
  <c r="BF117" i="2"/>
  <c r="BD118" i="2"/>
  <c r="BE118" i="2"/>
  <c r="BF118" i="2"/>
  <c r="BD119" i="2"/>
  <c r="BE119" i="2"/>
  <c r="BF119" i="2"/>
  <c r="BD120" i="2"/>
  <c r="BE120" i="2"/>
  <c r="BF120" i="2"/>
  <c r="BD121" i="2"/>
  <c r="BE121" i="2"/>
  <c r="BF121" i="2"/>
  <c r="BD122" i="2"/>
  <c r="BE122" i="2"/>
  <c r="BF122" i="2"/>
  <c r="BD123" i="2"/>
  <c r="BE123" i="2"/>
  <c r="BF123" i="2"/>
  <c r="BD124" i="2"/>
  <c r="BE124" i="2"/>
  <c r="BF124" i="2"/>
  <c r="BD125" i="2"/>
  <c r="BE125" i="2"/>
  <c r="BF125" i="2"/>
  <c r="BD126" i="2"/>
  <c r="BE126" i="2"/>
  <c r="BF126" i="2"/>
  <c r="BD127" i="2"/>
  <c r="BE127" i="2"/>
  <c r="BF127" i="2"/>
  <c r="BD128" i="2"/>
  <c r="BE128" i="2"/>
  <c r="BF128" i="2"/>
  <c r="BD129" i="2"/>
  <c r="BE129" i="2"/>
  <c r="BF129" i="2"/>
  <c r="BD130" i="2"/>
  <c r="BE130" i="2"/>
  <c r="BF130" i="2"/>
  <c r="BD131" i="2"/>
  <c r="BE131" i="2"/>
  <c r="BF131" i="2"/>
  <c r="BD132" i="2"/>
  <c r="BE132" i="2"/>
  <c r="BF132" i="2"/>
  <c r="BD133" i="2"/>
  <c r="BE133" i="2"/>
  <c r="BF133" i="2"/>
  <c r="BD134" i="2"/>
  <c r="BE134" i="2"/>
  <c r="BF134" i="2"/>
  <c r="BD135" i="2"/>
  <c r="BE135" i="2"/>
  <c r="BF135" i="2"/>
  <c r="BD136" i="2"/>
  <c r="BE136" i="2"/>
  <c r="BF136" i="2"/>
  <c r="BD137" i="2"/>
  <c r="BE137" i="2"/>
  <c r="BF137" i="2"/>
  <c r="BD138" i="2"/>
  <c r="BE138" i="2"/>
  <c r="BF138" i="2"/>
  <c r="BD139" i="2"/>
  <c r="BE139" i="2"/>
  <c r="BF139" i="2"/>
  <c r="BD140" i="2"/>
  <c r="BE140" i="2"/>
  <c r="BF140" i="2"/>
  <c r="BD141" i="2"/>
  <c r="BE141" i="2"/>
  <c r="BF141" i="2"/>
  <c r="BD142" i="2"/>
  <c r="BE142" i="2"/>
  <c r="BF142" i="2"/>
  <c r="BD143" i="2"/>
  <c r="BE143" i="2"/>
  <c r="BF143" i="2"/>
  <c r="BD144" i="2"/>
  <c r="BE144" i="2"/>
  <c r="BF144" i="2"/>
  <c r="BD145" i="2"/>
  <c r="BE145" i="2"/>
  <c r="BF145" i="2"/>
  <c r="BD146" i="2"/>
  <c r="BE146" i="2"/>
  <c r="BF146" i="2"/>
  <c r="BD147" i="2"/>
  <c r="BE147" i="2"/>
  <c r="BF147" i="2"/>
  <c r="BD148" i="2"/>
  <c r="BE148" i="2"/>
  <c r="BF148" i="2"/>
  <c r="BD149" i="2"/>
  <c r="BE149" i="2"/>
  <c r="BF149" i="2"/>
  <c r="BD150" i="2"/>
  <c r="BE150" i="2"/>
  <c r="BF150" i="2"/>
  <c r="BD151" i="2"/>
  <c r="BE151" i="2"/>
  <c r="BF151" i="2"/>
  <c r="BD152" i="2"/>
  <c r="BE152" i="2"/>
  <c r="BF152" i="2"/>
  <c r="BD153" i="2"/>
  <c r="BE153" i="2"/>
  <c r="BF153" i="2"/>
  <c r="BD154" i="2"/>
  <c r="BE154" i="2"/>
  <c r="BF154" i="2"/>
  <c r="BD155" i="2"/>
  <c r="BE155" i="2"/>
  <c r="BF155" i="2"/>
  <c r="BD156" i="2"/>
  <c r="BE156" i="2"/>
  <c r="BF156" i="2"/>
  <c r="BD157" i="2"/>
  <c r="BE157" i="2"/>
  <c r="BF157" i="2"/>
  <c r="BD158" i="2"/>
  <c r="BE158" i="2"/>
  <c r="BF158" i="2"/>
  <c r="BD159" i="2"/>
  <c r="BE159" i="2"/>
  <c r="BF159" i="2"/>
  <c r="BD160" i="2"/>
  <c r="BE160" i="2"/>
  <c r="BF160" i="2"/>
  <c r="BD161" i="2"/>
  <c r="BE161" i="2"/>
  <c r="BF161" i="2"/>
  <c r="BD162" i="2"/>
  <c r="BE162" i="2"/>
  <c r="BF162" i="2"/>
  <c r="BD163" i="2"/>
  <c r="BE163" i="2"/>
  <c r="BF163" i="2"/>
  <c r="BD164" i="2"/>
  <c r="BE164" i="2"/>
  <c r="BF164" i="2"/>
  <c r="BD165" i="2"/>
  <c r="BE165" i="2"/>
  <c r="BF165" i="2"/>
  <c r="BD166" i="2"/>
  <c r="BE166" i="2"/>
  <c r="BF166" i="2"/>
  <c r="BD167" i="2"/>
  <c r="BE167" i="2"/>
  <c r="BF167" i="2"/>
  <c r="BD168" i="2"/>
  <c r="BE168" i="2"/>
  <c r="BF168" i="2"/>
  <c r="BD169" i="2"/>
  <c r="BE169" i="2"/>
  <c r="BF169" i="2"/>
  <c r="BD170" i="2"/>
  <c r="BE170" i="2"/>
  <c r="BF170" i="2"/>
  <c r="BD171" i="2"/>
  <c r="BE171" i="2"/>
  <c r="BF171" i="2"/>
  <c r="BD172" i="2"/>
  <c r="BE172" i="2"/>
  <c r="BF172" i="2"/>
  <c r="BD173" i="2"/>
  <c r="BE173" i="2"/>
  <c r="BF173" i="2"/>
  <c r="BD174" i="2"/>
  <c r="BE174" i="2"/>
  <c r="BF174" i="2"/>
  <c r="BD175" i="2"/>
  <c r="BE175" i="2"/>
  <c r="BF175" i="2"/>
  <c r="BD176" i="2"/>
  <c r="BE176" i="2"/>
  <c r="BF176" i="2"/>
  <c r="BD177" i="2"/>
  <c r="BE177" i="2"/>
  <c r="BF177" i="2"/>
  <c r="BD178" i="2"/>
  <c r="BE178" i="2"/>
  <c r="BF178" i="2"/>
  <c r="BD179" i="2"/>
  <c r="BE179" i="2"/>
  <c r="BF179" i="2"/>
  <c r="BD180" i="2"/>
  <c r="BE180" i="2"/>
  <c r="BF180" i="2"/>
  <c r="BD181" i="2"/>
  <c r="BE181" i="2"/>
  <c r="BF181" i="2"/>
  <c r="BD182" i="2"/>
  <c r="BE182" i="2"/>
  <c r="BF182" i="2"/>
  <c r="BD183" i="2"/>
  <c r="BE183" i="2"/>
  <c r="BF183" i="2"/>
  <c r="BD184" i="2"/>
  <c r="BE184" i="2"/>
  <c r="BF184" i="2"/>
  <c r="BD185" i="2"/>
  <c r="BE185" i="2"/>
  <c r="BF185" i="2"/>
  <c r="BD186" i="2"/>
  <c r="BE186" i="2"/>
  <c r="BF186" i="2"/>
  <c r="BF194" i="2" s="1"/>
  <c r="BD187" i="2"/>
  <c r="BE187" i="2"/>
  <c r="BF187" i="2"/>
  <c r="BD188" i="2"/>
  <c r="BE188" i="2"/>
  <c r="BF188" i="2"/>
  <c r="BD189" i="2"/>
  <c r="BE189" i="2"/>
  <c r="BF189" i="2"/>
  <c r="BD190" i="2"/>
  <c r="BE190" i="2"/>
  <c r="BF190" i="2"/>
  <c r="BD191" i="2"/>
  <c r="BE191" i="2"/>
  <c r="BF191" i="2"/>
  <c r="BD192" i="2"/>
  <c r="BE192" i="2"/>
  <c r="BF192" i="2"/>
  <c r="BD193" i="2"/>
  <c r="BE193" i="2"/>
  <c r="BF193" i="2"/>
  <c r="BE4" i="2"/>
  <c r="BF4" i="2"/>
  <c r="BD4" i="2"/>
  <c r="BE194" i="2" l="1"/>
  <c r="AR5" i="2"/>
  <c r="AS5" i="2"/>
  <c r="AT5" i="2"/>
  <c r="AR6" i="2"/>
  <c r="AS6" i="2"/>
  <c r="AT6" i="2"/>
  <c r="AR7" i="2"/>
  <c r="AS7" i="2"/>
  <c r="AT7" i="2"/>
  <c r="AR8" i="2"/>
  <c r="AS8" i="2"/>
  <c r="AT8" i="2"/>
  <c r="AR9" i="2"/>
  <c r="AS9" i="2"/>
  <c r="AT9" i="2"/>
  <c r="AR10" i="2"/>
  <c r="AS10" i="2"/>
  <c r="AT10" i="2"/>
  <c r="AR11" i="2"/>
  <c r="AS11" i="2"/>
  <c r="AT11" i="2"/>
  <c r="AR12" i="2"/>
  <c r="AS12" i="2"/>
  <c r="AT12" i="2"/>
  <c r="AR13" i="2"/>
  <c r="AS13" i="2"/>
  <c r="AT13" i="2"/>
  <c r="AR14" i="2"/>
  <c r="AS14" i="2"/>
  <c r="AT14" i="2"/>
  <c r="AR15" i="2"/>
  <c r="AS15" i="2"/>
  <c r="AT15" i="2"/>
  <c r="AR16" i="2"/>
  <c r="AS16" i="2"/>
  <c r="AT16" i="2"/>
  <c r="AR17" i="2"/>
  <c r="AS17" i="2"/>
  <c r="AT17" i="2"/>
  <c r="AR18" i="2"/>
  <c r="AS18" i="2"/>
  <c r="AT18" i="2"/>
  <c r="AR19" i="2"/>
  <c r="AS19" i="2"/>
  <c r="AT19" i="2"/>
  <c r="AR20" i="2"/>
  <c r="AS20" i="2"/>
  <c r="AT20" i="2"/>
  <c r="AR21" i="2"/>
  <c r="AS21" i="2"/>
  <c r="AT21" i="2"/>
  <c r="AR22" i="2"/>
  <c r="AS22" i="2"/>
  <c r="AT22" i="2"/>
  <c r="AR23" i="2"/>
  <c r="AS23" i="2"/>
  <c r="AT23" i="2"/>
  <c r="AR24" i="2"/>
  <c r="AS24" i="2"/>
  <c r="AT24" i="2"/>
  <c r="AR25" i="2"/>
  <c r="AS25" i="2"/>
  <c r="AT25" i="2"/>
  <c r="AR26" i="2"/>
  <c r="AS26" i="2"/>
  <c r="AT26" i="2"/>
  <c r="AR27" i="2"/>
  <c r="AS27" i="2"/>
  <c r="AT27" i="2"/>
  <c r="AR28" i="2"/>
  <c r="AS28" i="2"/>
  <c r="AT28" i="2"/>
  <c r="AR29" i="2"/>
  <c r="AS29" i="2"/>
  <c r="AT29" i="2"/>
  <c r="AR30" i="2"/>
  <c r="AS30" i="2"/>
  <c r="AT30" i="2"/>
  <c r="AR31" i="2"/>
  <c r="AS31" i="2"/>
  <c r="AT31" i="2"/>
  <c r="AR32" i="2"/>
  <c r="AS32" i="2"/>
  <c r="AT32" i="2"/>
  <c r="AR33" i="2"/>
  <c r="AS33" i="2"/>
  <c r="AT33" i="2"/>
  <c r="AR34" i="2"/>
  <c r="AS34" i="2"/>
  <c r="AT34" i="2"/>
  <c r="AR35" i="2"/>
  <c r="AS35" i="2"/>
  <c r="AT35" i="2"/>
  <c r="AR36" i="2"/>
  <c r="AS36" i="2"/>
  <c r="AT36" i="2"/>
  <c r="AR37" i="2"/>
  <c r="AS37" i="2"/>
  <c r="AT37" i="2"/>
  <c r="AR38" i="2"/>
  <c r="AS38" i="2"/>
  <c r="AT38" i="2"/>
  <c r="AR39" i="2"/>
  <c r="AS39" i="2"/>
  <c r="AT39" i="2"/>
  <c r="AR40" i="2"/>
  <c r="AS40" i="2"/>
  <c r="AT40" i="2"/>
  <c r="AR41" i="2"/>
  <c r="AS41" i="2"/>
  <c r="AT41" i="2"/>
  <c r="AR42" i="2"/>
  <c r="AS42" i="2"/>
  <c r="AT42" i="2"/>
  <c r="AR43" i="2"/>
  <c r="AS43" i="2"/>
  <c r="AT43" i="2"/>
  <c r="AR44" i="2"/>
  <c r="AS44" i="2"/>
  <c r="AT44" i="2"/>
  <c r="AR45" i="2"/>
  <c r="AS45" i="2"/>
  <c r="AT45" i="2"/>
  <c r="AR46" i="2"/>
  <c r="AS46" i="2"/>
  <c r="AT46" i="2"/>
  <c r="AR47" i="2"/>
  <c r="AS47" i="2"/>
  <c r="AT47" i="2"/>
  <c r="AR48" i="2"/>
  <c r="AS48" i="2"/>
  <c r="AT48" i="2"/>
  <c r="AR49" i="2"/>
  <c r="AS49" i="2"/>
  <c r="AT49" i="2"/>
  <c r="AR50" i="2"/>
  <c r="AS50" i="2"/>
  <c r="AT50" i="2"/>
  <c r="AR51" i="2"/>
  <c r="AS51" i="2"/>
  <c r="AT51" i="2"/>
  <c r="AR52" i="2"/>
  <c r="AS52" i="2"/>
  <c r="AT52" i="2"/>
  <c r="AR53" i="2"/>
  <c r="AS53" i="2"/>
  <c r="AT53" i="2"/>
  <c r="AR54" i="2"/>
  <c r="AS54" i="2"/>
  <c r="AT54" i="2"/>
  <c r="AR55" i="2"/>
  <c r="AS55" i="2"/>
  <c r="AT55" i="2"/>
  <c r="AR56" i="2"/>
  <c r="AS56" i="2"/>
  <c r="AT56" i="2"/>
  <c r="AR57" i="2"/>
  <c r="AS57" i="2"/>
  <c r="AT57" i="2"/>
  <c r="AR58" i="2"/>
  <c r="AS58" i="2"/>
  <c r="AT58" i="2"/>
  <c r="AR59" i="2"/>
  <c r="AS59" i="2"/>
  <c r="AT59" i="2"/>
  <c r="AR60" i="2"/>
  <c r="AS60" i="2"/>
  <c r="AT60" i="2"/>
  <c r="AR61" i="2"/>
  <c r="AS61" i="2"/>
  <c r="AT61" i="2"/>
  <c r="AR62" i="2"/>
  <c r="AS62" i="2"/>
  <c r="AT62" i="2"/>
  <c r="AR63" i="2"/>
  <c r="AS63" i="2"/>
  <c r="AT63" i="2"/>
  <c r="AR64" i="2"/>
  <c r="AS64" i="2"/>
  <c r="AT64" i="2"/>
  <c r="AR65" i="2"/>
  <c r="AS65" i="2"/>
  <c r="AT65" i="2"/>
  <c r="AR66" i="2"/>
  <c r="AS66" i="2"/>
  <c r="AT66" i="2"/>
  <c r="AR67" i="2"/>
  <c r="AS67" i="2"/>
  <c r="AT67" i="2"/>
  <c r="AR68" i="2"/>
  <c r="AS68" i="2"/>
  <c r="AT68" i="2"/>
  <c r="AR69" i="2"/>
  <c r="AS69" i="2"/>
  <c r="AT69" i="2"/>
  <c r="AR70" i="2"/>
  <c r="AS70" i="2"/>
  <c r="AT70" i="2"/>
  <c r="AR71" i="2"/>
  <c r="AS71" i="2"/>
  <c r="AT71" i="2"/>
  <c r="AR72" i="2"/>
  <c r="AS72" i="2"/>
  <c r="AT72" i="2"/>
  <c r="AR73" i="2"/>
  <c r="AS73" i="2"/>
  <c r="AT73" i="2"/>
  <c r="AR74" i="2"/>
  <c r="AS74" i="2"/>
  <c r="AT74" i="2"/>
  <c r="AR75" i="2"/>
  <c r="AS75" i="2"/>
  <c r="AT75" i="2"/>
  <c r="AR76" i="2"/>
  <c r="AS76" i="2"/>
  <c r="AT76" i="2"/>
  <c r="AR77" i="2"/>
  <c r="AS77" i="2"/>
  <c r="AT77" i="2"/>
  <c r="AR78" i="2"/>
  <c r="AS78" i="2"/>
  <c r="AT78" i="2"/>
  <c r="AR79" i="2"/>
  <c r="AS79" i="2"/>
  <c r="AT79" i="2"/>
  <c r="AR80" i="2"/>
  <c r="AS80" i="2"/>
  <c r="AT80" i="2"/>
  <c r="AR81" i="2"/>
  <c r="AS81" i="2"/>
  <c r="AT81" i="2"/>
  <c r="AR82" i="2"/>
  <c r="AS82" i="2"/>
  <c r="AT82" i="2"/>
  <c r="AR83" i="2"/>
  <c r="AS83" i="2"/>
  <c r="AT83" i="2"/>
  <c r="AR84" i="2"/>
  <c r="AS84" i="2"/>
  <c r="AT84" i="2"/>
  <c r="AR85" i="2"/>
  <c r="AS85" i="2"/>
  <c r="AT85" i="2"/>
  <c r="AR86" i="2"/>
  <c r="AS86" i="2"/>
  <c r="AT86" i="2"/>
  <c r="AR87" i="2"/>
  <c r="AS87" i="2"/>
  <c r="AT87" i="2"/>
  <c r="AR88" i="2"/>
  <c r="AS88" i="2"/>
  <c r="AT88" i="2"/>
  <c r="AR89" i="2"/>
  <c r="AS89" i="2"/>
  <c r="AT89" i="2"/>
  <c r="AR90" i="2"/>
  <c r="AS90" i="2"/>
  <c r="AT90" i="2"/>
  <c r="AR91" i="2"/>
  <c r="AS91" i="2"/>
  <c r="AT91" i="2"/>
  <c r="AR92" i="2"/>
  <c r="AS92" i="2"/>
  <c r="AT92" i="2"/>
  <c r="AR93" i="2"/>
  <c r="AS93" i="2"/>
  <c r="AT93" i="2"/>
  <c r="AR94" i="2"/>
  <c r="AS94" i="2"/>
  <c r="AT94" i="2"/>
  <c r="AR95" i="2"/>
  <c r="AS95" i="2"/>
  <c r="AT95" i="2"/>
  <c r="AR96" i="2"/>
  <c r="AS96" i="2"/>
  <c r="AT96" i="2"/>
  <c r="AR97" i="2"/>
  <c r="AS97" i="2"/>
  <c r="AT97" i="2"/>
  <c r="AR98" i="2"/>
  <c r="AS98" i="2"/>
  <c r="AT98" i="2"/>
  <c r="AR99" i="2"/>
  <c r="AS99" i="2"/>
  <c r="AT99" i="2"/>
  <c r="AR100" i="2"/>
  <c r="AS100" i="2"/>
  <c r="AT100" i="2"/>
  <c r="AR101" i="2"/>
  <c r="AS101" i="2"/>
  <c r="AT101" i="2"/>
  <c r="AR102" i="2"/>
  <c r="AS102" i="2"/>
  <c r="AT102" i="2"/>
  <c r="AR103" i="2"/>
  <c r="AS103" i="2"/>
  <c r="AT103" i="2"/>
  <c r="AR104" i="2"/>
  <c r="AS104" i="2"/>
  <c r="AT104" i="2"/>
  <c r="AR105" i="2"/>
  <c r="AS105" i="2"/>
  <c r="AT105" i="2"/>
  <c r="AR106" i="2"/>
  <c r="AS106" i="2"/>
  <c r="AT106" i="2"/>
  <c r="AR107" i="2"/>
  <c r="AS107" i="2"/>
  <c r="AT107" i="2"/>
  <c r="AR108" i="2"/>
  <c r="AS108" i="2"/>
  <c r="AT108" i="2"/>
  <c r="AR109" i="2"/>
  <c r="AS109" i="2"/>
  <c r="AT109" i="2"/>
  <c r="AR110" i="2"/>
  <c r="AS110" i="2"/>
  <c r="AT110" i="2"/>
  <c r="AR111" i="2"/>
  <c r="AS111" i="2"/>
  <c r="AT111" i="2"/>
  <c r="AR112" i="2"/>
  <c r="AS112" i="2"/>
  <c r="AT112" i="2"/>
  <c r="AR113" i="2"/>
  <c r="AS113" i="2"/>
  <c r="AT113" i="2"/>
  <c r="AR114" i="2"/>
  <c r="AS114" i="2"/>
  <c r="AT114" i="2"/>
  <c r="AR115" i="2"/>
  <c r="AS115" i="2"/>
  <c r="AT115" i="2"/>
  <c r="AR116" i="2"/>
  <c r="AS116" i="2"/>
  <c r="AT116" i="2"/>
  <c r="AR117" i="2"/>
  <c r="AS117" i="2"/>
  <c r="AT117" i="2"/>
  <c r="AR118" i="2"/>
  <c r="AS118" i="2"/>
  <c r="AT118" i="2"/>
  <c r="AR119" i="2"/>
  <c r="AS119" i="2"/>
  <c r="AT119" i="2"/>
  <c r="AR120" i="2"/>
  <c r="AS120" i="2"/>
  <c r="AT120" i="2"/>
  <c r="AR121" i="2"/>
  <c r="AS121" i="2"/>
  <c r="AT121" i="2"/>
  <c r="AR122" i="2"/>
  <c r="AS122" i="2"/>
  <c r="AT122" i="2"/>
  <c r="AR123" i="2"/>
  <c r="AS123" i="2"/>
  <c r="AT123" i="2"/>
  <c r="AR124" i="2"/>
  <c r="AS124" i="2"/>
  <c r="AT124" i="2"/>
  <c r="AR125" i="2"/>
  <c r="AS125" i="2"/>
  <c r="AT125" i="2"/>
  <c r="AR126" i="2"/>
  <c r="AS126" i="2"/>
  <c r="AT126" i="2"/>
  <c r="AR127" i="2"/>
  <c r="AS127" i="2"/>
  <c r="AT127" i="2"/>
  <c r="AR128" i="2"/>
  <c r="AS128" i="2"/>
  <c r="AT128" i="2"/>
  <c r="AR129" i="2"/>
  <c r="AS129" i="2"/>
  <c r="AT129" i="2"/>
  <c r="AR130" i="2"/>
  <c r="AS130" i="2"/>
  <c r="AT130" i="2"/>
  <c r="AR131" i="2"/>
  <c r="AS131" i="2"/>
  <c r="AT131" i="2"/>
  <c r="AR132" i="2"/>
  <c r="AS132" i="2"/>
  <c r="AT132" i="2"/>
  <c r="AR133" i="2"/>
  <c r="AS133" i="2"/>
  <c r="AT133" i="2"/>
  <c r="AR134" i="2"/>
  <c r="AS134" i="2"/>
  <c r="AT134" i="2"/>
  <c r="AR135" i="2"/>
  <c r="AS135" i="2"/>
  <c r="AT135" i="2"/>
  <c r="AR136" i="2"/>
  <c r="AS136" i="2"/>
  <c r="AT136" i="2"/>
  <c r="AR137" i="2"/>
  <c r="AS137" i="2"/>
  <c r="AT137" i="2"/>
  <c r="AR138" i="2"/>
  <c r="AS138" i="2"/>
  <c r="AT138" i="2"/>
  <c r="AR139" i="2"/>
  <c r="AS139" i="2"/>
  <c r="AT139" i="2"/>
  <c r="AR140" i="2"/>
  <c r="AS140" i="2"/>
  <c r="AT140" i="2"/>
  <c r="AR141" i="2"/>
  <c r="AS141" i="2"/>
  <c r="AT141" i="2"/>
  <c r="AR142" i="2"/>
  <c r="AS142" i="2"/>
  <c r="AT142" i="2"/>
  <c r="AR143" i="2"/>
  <c r="AS143" i="2"/>
  <c r="AT143" i="2"/>
  <c r="AR144" i="2"/>
  <c r="AS144" i="2"/>
  <c r="AT144" i="2"/>
  <c r="AR145" i="2"/>
  <c r="AS145" i="2"/>
  <c r="AT145" i="2"/>
  <c r="AR146" i="2"/>
  <c r="AS146" i="2"/>
  <c r="AT146" i="2"/>
  <c r="AR147" i="2"/>
  <c r="AS147" i="2"/>
  <c r="AT147" i="2"/>
  <c r="AR148" i="2"/>
  <c r="AS148" i="2"/>
  <c r="AT148" i="2"/>
  <c r="AR149" i="2"/>
  <c r="AS149" i="2"/>
  <c r="AT149" i="2"/>
  <c r="AR150" i="2"/>
  <c r="AS150" i="2"/>
  <c r="AT150" i="2"/>
  <c r="AR151" i="2"/>
  <c r="AS151" i="2"/>
  <c r="AT151" i="2"/>
  <c r="AR152" i="2"/>
  <c r="AS152" i="2"/>
  <c r="AT152" i="2"/>
  <c r="AR153" i="2"/>
  <c r="AS153" i="2"/>
  <c r="AT153" i="2"/>
  <c r="AR154" i="2"/>
  <c r="AS154" i="2"/>
  <c r="AT154" i="2"/>
  <c r="AR155" i="2"/>
  <c r="AS155" i="2"/>
  <c r="AT155" i="2"/>
  <c r="AR156" i="2"/>
  <c r="AS156" i="2"/>
  <c r="AT156" i="2"/>
  <c r="AR157" i="2"/>
  <c r="AS157" i="2"/>
  <c r="AT157" i="2"/>
  <c r="AR158" i="2"/>
  <c r="AS158" i="2"/>
  <c r="AT158" i="2"/>
  <c r="AR159" i="2"/>
  <c r="AS159" i="2"/>
  <c r="AT159" i="2"/>
  <c r="AR160" i="2"/>
  <c r="AS160" i="2"/>
  <c r="AT160" i="2"/>
  <c r="AR161" i="2"/>
  <c r="AS161" i="2"/>
  <c r="AT161" i="2"/>
  <c r="AR162" i="2"/>
  <c r="AS162" i="2"/>
  <c r="AT162" i="2"/>
  <c r="AR163" i="2"/>
  <c r="AS163" i="2"/>
  <c r="AT163" i="2"/>
  <c r="AR164" i="2"/>
  <c r="AS164" i="2"/>
  <c r="AT164" i="2"/>
  <c r="AR165" i="2"/>
  <c r="AS165" i="2"/>
  <c r="AT165" i="2"/>
  <c r="AR166" i="2"/>
  <c r="AS166" i="2"/>
  <c r="AT166" i="2"/>
  <c r="AR167" i="2"/>
  <c r="AS167" i="2"/>
  <c r="AT167" i="2"/>
  <c r="AR168" i="2"/>
  <c r="AS168" i="2"/>
  <c r="AT168" i="2"/>
  <c r="AR169" i="2"/>
  <c r="AS169" i="2"/>
  <c r="AT169" i="2"/>
  <c r="AR170" i="2"/>
  <c r="AS170" i="2"/>
  <c r="AT170" i="2"/>
  <c r="AR171" i="2"/>
  <c r="AS171" i="2"/>
  <c r="AT171" i="2"/>
  <c r="AR172" i="2"/>
  <c r="AS172" i="2"/>
  <c r="AT172" i="2"/>
  <c r="AR173" i="2"/>
  <c r="AS173" i="2"/>
  <c r="AT173" i="2"/>
  <c r="AR174" i="2"/>
  <c r="AS174" i="2"/>
  <c r="AT174" i="2"/>
  <c r="AR175" i="2"/>
  <c r="AS175" i="2"/>
  <c r="AT175" i="2"/>
  <c r="AR176" i="2"/>
  <c r="AS176" i="2"/>
  <c r="AT176" i="2"/>
  <c r="AR177" i="2"/>
  <c r="AS177" i="2"/>
  <c r="AT177" i="2"/>
  <c r="AR178" i="2"/>
  <c r="AS178" i="2"/>
  <c r="AT178" i="2"/>
  <c r="AR179" i="2"/>
  <c r="AS179" i="2"/>
  <c r="AT179" i="2"/>
  <c r="AR180" i="2"/>
  <c r="AS180" i="2"/>
  <c r="AT180" i="2"/>
  <c r="AR181" i="2"/>
  <c r="AS181" i="2"/>
  <c r="AT181" i="2"/>
  <c r="AR182" i="2"/>
  <c r="AS182" i="2"/>
  <c r="AT182" i="2"/>
  <c r="AR183" i="2"/>
  <c r="AS183" i="2"/>
  <c r="AT183" i="2"/>
  <c r="AR184" i="2"/>
  <c r="AS184" i="2"/>
  <c r="AT184" i="2"/>
  <c r="AR185" i="2"/>
  <c r="AS185" i="2"/>
  <c r="AT185" i="2"/>
  <c r="AR186" i="2"/>
  <c r="AS186" i="2"/>
  <c r="AT186" i="2"/>
  <c r="AR187" i="2"/>
  <c r="AS187" i="2"/>
  <c r="AT187" i="2"/>
  <c r="AR188" i="2"/>
  <c r="AS188" i="2"/>
  <c r="AT188" i="2"/>
  <c r="AR189" i="2"/>
  <c r="AS189" i="2"/>
  <c r="AT189" i="2"/>
  <c r="AR190" i="2"/>
  <c r="AS190" i="2"/>
  <c r="AT190" i="2"/>
  <c r="AR191" i="2"/>
  <c r="AS191" i="2"/>
  <c r="AT191" i="2"/>
  <c r="AR192" i="2"/>
  <c r="AS192" i="2"/>
  <c r="AT192" i="2"/>
  <c r="AR193" i="2"/>
  <c r="AS193" i="2"/>
  <c r="AT193" i="2"/>
  <c r="AS4" i="2"/>
  <c r="AT4" i="2"/>
  <c r="AR4" i="2"/>
  <c r="AL5" i="2"/>
  <c r="AM5" i="2"/>
  <c r="AN5" i="2"/>
  <c r="AL6" i="2"/>
  <c r="AM6" i="2"/>
  <c r="AN6" i="2"/>
  <c r="AL7" i="2"/>
  <c r="AM7" i="2"/>
  <c r="AN7" i="2"/>
  <c r="AL8" i="2"/>
  <c r="AM8" i="2"/>
  <c r="AN8" i="2"/>
  <c r="AL9" i="2"/>
  <c r="AM9" i="2"/>
  <c r="AN9" i="2"/>
  <c r="AL10" i="2"/>
  <c r="AM10" i="2"/>
  <c r="AN10" i="2"/>
  <c r="AL11" i="2"/>
  <c r="AM11" i="2"/>
  <c r="AN11" i="2"/>
  <c r="AL12" i="2"/>
  <c r="AM12" i="2"/>
  <c r="AN12" i="2"/>
  <c r="AL13" i="2"/>
  <c r="AM13" i="2"/>
  <c r="AN13" i="2"/>
  <c r="AL14" i="2"/>
  <c r="AM14" i="2"/>
  <c r="AN14" i="2"/>
  <c r="AL15" i="2"/>
  <c r="AM15" i="2"/>
  <c r="AN15" i="2"/>
  <c r="AL16" i="2"/>
  <c r="AM16" i="2"/>
  <c r="AN16" i="2"/>
  <c r="AL17" i="2"/>
  <c r="AM17" i="2"/>
  <c r="AN17" i="2"/>
  <c r="AL18" i="2"/>
  <c r="AM18" i="2"/>
  <c r="AN18" i="2"/>
  <c r="AL19" i="2"/>
  <c r="AM19" i="2"/>
  <c r="AN19" i="2"/>
  <c r="AL20" i="2"/>
  <c r="AM20" i="2"/>
  <c r="AN20" i="2"/>
  <c r="AL21" i="2"/>
  <c r="AM21" i="2"/>
  <c r="AN21" i="2"/>
  <c r="AL22" i="2"/>
  <c r="AM22" i="2"/>
  <c r="AN22" i="2"/>
  <c r="AL23" i="2"/>
  <c r="AM23" i="2"/>
  <c r="AN23" i="2"/>
  <c r="AL24" i="2"/>
  <c r="AM24" i="2"/>
  <c r="AN24" i="2"/>
  <c r="AL25" i="2"/>
  <c r="AM25" i="2"/>
  <c r="AN25" i="2"/>
  <c r="AL26" i="2"/>
  <c r="AM26" i="2"/>
  <c r="AN26" i="2"/>
  <c r="AL27" i="2"/>
  <c r="AM27" i="2"/>
  <c r="AN27" i="2"/>
  <c r="AL28" i="2"/>
  <c r="AM28" i="2"/>
  <c r="AN28" i="2"/>
  <c r="AL29" i="2"/>
  <c r="AM29" i="2"/>
  <c r="AN29" i="2"/>
  <c r="AL30" i="2"/>
  <c r="AM30" i="2"/>
  <c r="AN30" i="2"/>
  <c r="AL31" i="2"/>
  <c r="AM31" i="2"/>
  <c r="AN31" i="2"/>
  <c r="AL32" i="2"/>
  <c r="AM32" i="2"/>
  <c r="AN32" i="2"/>
  <c r="AL33" i="2"/>
  <c r="AM33" i="2"/>
  <c r="AN33" i="2"/>
  <c r="AL34" i="2"/>
  <c r="AM34" i="2"/>
  <c r="AN34" i="2"/>
  <c r="AL35" i="2"/>
  <c r="AM35" i="2"/>
  <c r="AN35" i="2"/>
  <c r="AL36" i="2"/>
  <c r="AM36" i="2"/>
  <c r="AN36" i="2"/>
  <c r="AL37" i="2"/>
  <c r="AM37" i="2"/>
  <c r="AN37" i="2"/>
  <c r="AL38" i="2"/>
  <c r="AM38" i="2"/>
  <c r="AN38" i="2"/>
  <c r="AL39" i="2"/>
  <c r="AM39" i="2"/>
  <c r="AN39" i="2"/>
  <c r="AL40" i="2"/>
  <c r="AM40" i="2"/>
  <c r="AN40" i="2"/>
  <c r="AL41" i="2"/>
  <c r="AM41" i="2"/>
  <c r="AN41" i="2"/>
  <c r="AL42" i="2"/>
  <c r="AM42" i="2"/>
  <c r="AN42" i="2"/>
  <c r="AL43" i="2"/>
  <c r="AM43" i="2"/>
  <c r="AN43" i="2"/>
  <c r="AL44" i="2"/>
  <c r="AM44" i="2"/>
  <c r="AN44" i="2"/>
  <c r="AL45" i="2"/>
  <c r="AM45" i="2"/>
  <c r="AN45" i="2"/>
  <c r="AL46" i="2"/>
  <c r="AM46" i="2"/>
  <c r="AN46" i="2"/>
  <c r="AL47" i="2"/>
  <c r="AM47" i="2"/>
  <c r="AN47" i="2"/>
  <c r="AL48" i="2"/>
  <c r="AM48" i="2"/>
  <c r="AN48" i="2"/>
  <c r="AL49" i="2"/>
  <c r="AM49" i="2"/>
  <c r="AN49" i="2"/>
  <c r="AL50" i="2"/>
  <c r="AM50" i="2"/>
  <c r="AN50" i="2"/>
  <c r="AL51" i="2"/>
  <c r="AM51" i="2"/>
  <c r="AN51" i="2"/>
  <c r="AL52" i="2"/>
  <c r="AM52" i="2"/>
  <c r="AN52" i="2"/>
  <c r="AL53" i="2"/>
  <c r="AM53" i="2"/>
  <c r="AN53" i="2"/>
  <c r="AL54" i="2"/>
  <c r="AM54" i="2"/>
  <c r="AN54" i="2"/>
  <c r="AL55" i="2"/>
  <c r="AM55" i="2"/>
  <c r="AN55" i="2"/>
  <c r="AL56" i="2"/>
  <c r="AM56" i="2"/>
  <c r="AN56" i="2"/>
  <c r="AL57" i="2"/>
  <c r="AM57" i="2"/>
  <c r="AN57" i="2"/>
  <c r="AL58" i="2"/>
  <c r="AM58" i="2"/>
  <c r="AN58" i="2"/>
  <c r="AL59" i="2"/>
  <c r="AM59" i="2"/>
  <c r="AN59" i="2"/>
  <c r="AL60" i="2"/>
  <c r="AM60" i="2"/>
  <c r="AN60" i="2"/>
  <c r="AL61" i="2"/>
  <c r="AM61" i="2"/>
  <c r="AN61" i="2"/>
  <c r="AL62" i="2"/>
  <c r="AM62" i="2"/>
  <c r="AN62" i="2"/>
  <c r="AL63" i="2"/>
  <c r="AM63" i="2"/>
  <c r="AN63" i="2"/>
  <c r="AL64" i="2"/>
  <c r="AM64" i="2"/>
  <c r="AN64" i="2"/>
  <c r="AL65" i="2"/>
  <c r="AM65" i="2"/>
  <c r="AN65" i="2"/>
  <c r="AL66" i="2"/>
  <c r="AM66" i="2"/>
  <c r="AN66" i="2"/>
  <c r="AL67" i="2"/>
  <c r="AM67" i="2"/>
  <c r="AN67" i="2"/>
  <c r="AL68" i="2"/>
  <c r="AM68" i="2"/>
  <c r="AN68" i="2"/>
  <c r="AL69" i="2"/>
  <c r="AM69" i="2"/>
  <c r="AN69" i="2"/>
  <c r="AL70" i="2"/>
  <c r="AM70" i="2"/>
  <c r="AN70" i="2"/>
  <c r="AL71" i="2"/>
  <c r="AM71" i="2"/>
  <c r="AN71" i="2"/>
  <c r="AL72" i="2"/>
  <c r="AM72" i="2"/>
  <c r="AN72" i="2"/>
  <c r="AL73" i="2"/>
  <c r="AM73" i="2"/>
  <c r="AN73" i="2"/>
  <c r="AL74" i="2"/>
  <c r="AM74" i="2"/>
  <c r="AN74" i="2"/>
  <c r="AL75" i="2"/>
  <c r="AM75" i="2"/>
  <c r="AN75" i="2"/>
  <c r="AL76" i="2"/>
  <c r="AM76" i="2"/>
  <c r="AN76" i="2"/>
  <c r="AL77" i="2"/>
  <c r="AM77" i="2"/>
  <c r="AN77" i="2"/>
  <c r="AL78" i="2"/>
  <c r="AM78" i="2"/>
  <c r="AN78" i="2"/>
  <c r="AL79" i="2"/>
  <c r="AM79" i="2"/>
  <c r="AN79" i="2"/>
  <c r="AL80" i="2"/>
  <c r="AM80" i="2"/>
  <c r="AN80" i="2"/>
  <c r="AL81" i="2"/>
  <c r="AM81" i="2"/>
  <c r="AN81" i="2"/>
  <c r="AL82" i="2"/>
  <c r="AM82" i="2"/>
  <c r="AN82" i="2"/>
  <c r="AL83" i="2"/>
  <c r="AM83" i="2"/>
  <c r="AN83" i="2"/>
  <c r="AL84" i="2"/>
  <c r="AM84" i="2"/>
  <c r="AN84" i="2"/>
  <c r="AL85" i="2"/>
  <c r="AM85" i="2"/>
  <c r="AN85" i="2"/>
  <c r="AL86" i="2"/>
  <c r="AM86" i="2"/>
  <c r="AN86" i="2"/>
  <c r="AL87" i="2"/>
  <c r="AM87" i="2"/>
  <c r="AN87" i="2"/>
  <c r="AL88" i="2"/>
  <c r="AM88" i="2"/>
  <c r="AN88" i="2"/>
  <c r="AL89" i="2"/>
  <c r="AM89" i="2"/>
  <c r="AN89" i="2"/>
  <c r="AL90" i="2"/>
  <c r="AM90" i="2"/>
  <c r="AN90" i="2"/>
  <c r="AL91" i="2"/>
  <c r="AM91" i="2"/>
  <c r="AN91" i="2"/>
  <c r="AL92" i="2"/>
  <c r="AM92" i="2"/>
  <c r="AN92" i="2"/>
  <c r="AL93" i="2"/>
  <c r="AM93" i="2"/>
  <c r="AN93" i="2"/>
  <c r="AL94" i="2"/>
  <c r="AM94" i="2"/>
  <c r="AN94" i="2"/>
  <c r="AL95" i="2"/>
  <c r="AM95" i="2"/>
  <c r="AN95" i="2"/>
  <c r="AL96" i="2"/>
  <c r="AM96" i="2"/>
  <c r="AN96" i="2"/>
  <c r="AL97" i="2"/>
  <c r="AM97" i="2"/>
  <c r="AN97" i="2"/>
  <c r="AL98" i="2"/>
  <c r="AM98" i="2"/>
  <c r="AN98" i="2"/>
  <c r="AL99" i="2"/>
  <c r="AM99" i="2"/>
  <c r="AN99" i="2"/>
  <c r="AL100" i="2"/>
  <c r="AM100" i="2"/>
  <c r="AN100" i="2"/>
  <c r="AL101" i="2"/>
  <c r="AM101" i="2"/>
  <c r="AN101" i="2"/>
  <c r="AL102" i="2"/>
  <c r="AM102" i="2"/>
  <c r="AN102" i="2"/>
  <c r="AL103" i="2"/>
  <c r="AM103" i="2"/>
  <c r="AN103" i="2"/>
  <c r="AL104" i="2"/>
  <c r="AM104" i="2"/>
  <c r="AN104" i="2"/>
  <c r="AL105" i="2"/>
  <c r="AM105" i="2"/>
  <c r="AN105" i="2"/>
  <c r="AL106" i="2"/>
  <c r="AM106" i="2"/>
  <c r="AN106" i="2"/>
  <c r="AL107" i="2"/>
  <c r="AM107" i="2"/>
  <c r="AN107" i="2"/>
  <c r="AL108" i="2"/>
  <c r="AM108" i="2"/>
  <c r="AN108" i="2"/>
  <c r="AL109" i="2"/>
  <c r="AM109" i="2"/>
  <c r="AN109" i="2"/>
  <c r="AL110" i="2"/>
  <c r="AM110" i="2"/>
  <c r="AN110" i="2"/>
  <c r="AL111" i="2"/>
  <c r="AM111" i="2"/>
  <c r="AN111" i="2"/>
  <c r="AL112" i="2"/>
  <c r="AM112" i="2"/>
  <c r="AN112" i="2"/>
  <c r="AL113" i="2"/>
  <c r="AM113" i="2"/>
  <c r="AN113" i="2"/>
  <c r="AL114" i="2"/>
  <c r="AM114" i="2"/>
  <c r="AN114" i="2"/>
  <c r="AL115" i="2"/>
  <c r="AM115" i="2"/>
  <c r="AN115" i="2"/>
  <c r="AL116" i="2"/>
  <c r="AM116" i="2"/>
  <c r="AN116" i="2"/>
  <c r="AL117" i="2"/>
  <c r="AM117" i="2"/>
  <c r="AN117" i="2"/>
  <c r="AL118" i="2"/>
  <c r="AM118" i="2"/>
  <c r="AN118" i="2"/>
  <c r="AL119" i="2"/>
  <c r="AM119" i="2"/>
  <c r="AN119" i="2"/>
  <c r="AL120" i="2"/>
  <c r="AM120" i="2"/>
  <c r="AN120" i="2"/>
  <c r="AL121" i="2"/>
  <c r="AM121" i="2"/>
  <c r="AN121" i="2"/>
  <c r="AL122" i="2"/>
  <c r="AM122" i="2"/>
  <c r="AN122" i="2"/>
  <c r="AL123" i="2"/>
  <c r="AM123" i="2"/>
  <c r="AN123" i="2"/>
  <c r="AL124" i="2"/>
  <c r="AM124" i="2"/>
  <c r="AN124" i="2"/>
  <c r="AL125" i="2"/>
  <c r="AM125" i="2"/>
  <c r="AN125" i="2"/>
  <c r="AL126" i="2"/>
  <c r="AM126" i="2"/>
  <c r="AN126" i="2"/>
  <c r="AL127" i="2"/>
  <c r="AM127" i="2"/>
  <c r="AN127" i="2"/>
  <c r="AL128" i="2"/>
  <c r="AM128" i="2"/>
  <c r="AN128" i="2"/>
  <c r="AL129" i="2"/>
  <c r="AM129" i="2"/>
  <c r="AN129" i="2"/>
  <c r="AL130" i="2"/>
  <c r="AM130" i="2"/>
  <c r="AN130" i="2"/>
  <c r="AL131" i="2"/>
  <c r="AM131" i="2"/>
  <c r="AN131" i="2"/>
  <c r="AL132" i="2"/>
  <c r="AM132" i="2"/>
  <c r="AN132" i="2"/>
  <c r="AL133" i="2"/>
  <c r="AM133" i="2"/>
  <c r="AN133" i="2"/>
  <c r="AL134" i="2"/>
  <c r="AM134" i="2"/>
  <c r="AN134" i="2"/>
  <c r="AL135" i="2"/>
  <c r="AM135" i="2"/>
  <c r="AN135" i="2"/>
  <c r="AL136" i="2"/>
  <c r="AM136" i="2"/>
  <c r="AN136" i="2"/>
  <c r="AL137" i="2"/>
  <c r="AM137" i="2"/>
  <c r="AN137" i="2"/>
  <c r="AL138" i="2"/>
  <c r="AM138" i="2"/>
  <c r="AN138" i="2"/>
  <c r="AL139" i="2"/>
  <c r="AM139" i="2"/>
  <c r="AN139" i="2"/>
  <c r="AL140" i="2"/>
  <c r="AM140" i="2"/>
  <c r="AN140" i="2"/>
  <c r="AL141" i="2"/>
  <c r="AM141" i="2"/>
  <c r="AN141" i="2"/>
  <c r="AL142" i="2"/>
  <c r="AM142" i="2"/>
  <c r="AN142" i="2"/>
  <c r="AL143" i="2"/>
  <c r="AM143" i="2"/>
  <c r="AN143" i="2"/>
  <c r="AL144" i="2"/>
  <c r="AM144" i="2"/>
  <c r="AN144" i="2"/>
  <c r="AL145" i="2"/>
  <c r="AM145" i="2"/>
  <c r="AN145" i="2"/>
  <c r="AL146" i="2"/>
  <c r="AM146" i="2"/>
  <c r="AN146" i="2"/>
  <c r="AL147" i="2"/>
  <c r="AM147" i="2"/>
  <c r="AN147" i="2"/>
  <c r="AL148" i="2"/>
  <c r="AM148" i="2"/>
  <c r="AN148" i="2"/>
  <c r="AL149" i="2"/>
  <c r="AM149" i="2"/>
  <c r="AN149" i="2"/>
  <c r="AL150" i="2"/>
  <c r="AM150" i="2"/>
  <c r="AN150" i="2"/>
  <c r="AL151" i="2"/>
  <c r="AM151" i="2"/>
  <c r="AN151" i="2"/>
  <c r="AL152" i="2"/>
  <c r="AM152" i="2"/>
  <c r="AN152" i="2"/>
  <c r="AL153" i="2"/>
  <c r="AM153" i="2"/>
  <c r="AN153" i="2"/>
  <c r="AL154" i="2"/>
  <c r="AM154" i="2"/>
  <c r="AN154" i="2"/>
  <c r="AL155" i="2"/>
  <c r="AM155" i="2"/>
  <c r="AN155" i="2"/>
  <c r="AL156" i="2"/>
  <c r="AM156" i="2"/>
  <c r="AN156" i="2"/>
  <c r="AL157" i="2"/>
  <c r="AM157" i="2"/>
  <c r="AN157" i="2"/>
  <c r="AL158" i="2"/>
  <c r="AM158" i="2"/>
  <c r="AN158" i="2"/>
  <c r="AL159" i="2"/>
  <c r="AM159" i="2"/>
  <c r="AN159" i="2"/>
  <c r="AL160" i="2"/>
  <c r="AM160" i="2"/>
  <c r="AN160" i="2"/>
  <c r="AL161" i="2"/>
  <c r="AM161" i="2"/>
  <c r="AN161" i="2"/>
  <c r="AL162" i="2"/>
  <c r="AM162" i="2"/>
  <c r="AN162" i="2"/>
  <c r="AL163" i="2"/>
  <c r="AM163" i="2"/>
  <c r="AN163" i="2"/>
  <c r="AL164" i="2"/>
  <c r="AM164" i="2"/>
  <c r="AN164" i="2"/>
  <c r="AL165" i="2"/>
  <c r="AM165" i="2"/>
  <c r="AN165" i="2"/>
  <c r="AL166" i="2"/>
  <c r="AM166" i="2"/>
  <c r="AN166" i="2"/>
  <c r="AL167" i="2"/>
  <c r="AM167" i="2"/>
  <c r="AN167" i="2"/>
  <c r="AL168" i="2"/>
  <c r="AM168" i="2"/>
  <c r="AN168" i="2"/>
  <c r="AL169" i="2"/>
  <c r="AM169" i="2"/>
  <c r="AN169" i="2"/>
  <c r="AL170" i="2"/>
  <c r="AM170" i="2"/>
  <c r="AN170" i="2"/>
  <c r="AL171" i="2"/>
  <c r="AM171" i="2"/>
  <c r="AN171" i="2"/>
  <c r="AL172" i="2"/>
  <c r="AM172" i="2"/>
  <c r="AN172" i="2"/>
  <c r="AL173" i="2"/>
  <c r="AM173" i="2"/>
  <c r="AN173" i="2"/>
  <c r="AL174" i="2"/>
  <c r="AM174" i="2"/>
  <c r="AN174" i="2"/>
  <c r="AL175" i="2"/>
  <c r="AM175" i="2"/>
  <c r="AN175" i="2"/>
  <c r="AL176" i="2"/>
  <c r="AM176" i="2"/>
  <c r="AN176" i="2"/>
  <c r="AL177" i="2"/>
  <c r="AM177" i="2"/>
  <c r="AN177" i="2"/>
  <c r="AL178" i="2"/>
  <c r="AM178" i="2"/>
  <c r="AN178" i="2"/>
  <c r="AL179" i="2"/>
  <c r="AM179" i="2"/>
  <c r="AN179" i="2"/>
  <c r="AL180" i="2"/>
  <c r="AM180" i="2"/>
  <c r="AN180" i="2"/>
  <c r="AL181" i="2"/>
  <c r="AM181" i="2"/>
  <c r="AN181" i="2"/>
  <c r="AL182" i="2"/>
  <c r="AM182" i="2"/>
  <c r="AN182" i="2"/>
  <c r="AL183" i="2"/>
  <c r="AM183" i="2"/>
  <c r="AN183" i="2"/>
  <c r="AL184" i="2"/>
  <c r="AM184" i="2"/>
  <c r="AN184" i="2"/>
  <c r="AL185" i="2"/>
  <c r="AM185" i="2"/>
  <c r="AN185" i="2"/>
  <c r="AL186" i="2"/>
  <c r="AM186" i="2"/>
  <c r="AN186" i="2"/>
  <c r="AL187" i="2"/>
  <c r="AM187" i="2"/>
  <c r="AN187" i="2"/>
  <c r="AL188" i="2"/>
  <c r="AM188" i="2"/>
  <c r="AN188" i="2"/>
  <c r="AL189" i="2"/>
  <c r="AM189" i="2"/>
  <c r="AN189" i="2"/>
  <c r="AL190" i="2"/>
  <c r="AM190" i="2"/>
  <c r="AN190" i="2"/>
  <c r="AL191" i="2"/>
  <c r="AM191" i="2"/>
  <c r="AN191" i="2"/>
  <c r="AL192" i="2"/>
  <c r="AM192" i="2"/>
  <c r="AN192" i="2"/>
  <c r="AL193" i="2"/>
  <c r="AM193" i="2"/>
  <c r="AN193" i="2"/>
  <c r="AM4" i="2"/>
  <c r="AN4" i="2"/>
  <c r="AL4" i="2"/>
  <c r="AF5" i="2"/>
  <c r="AG5" i="2"/>
  <c r="AH5" i="2"/>
  <c r="AF6" i="2"/>
  <c r="AG6" i="2"/>
  <c r="AH6" i="2"/>
  <c r="AF7" i="2"/>
  <c r="AG7" i="2"/>
  <c r="AH7" i="2"/>
  <c r="AF8" i="2"/>
  <c r="AG8" i="2"/>
  <c r="AH8" i="2"/>
  <c r="AF9" i="2"/>
  <c r="AG9" i="2"/>
  <c r="AH9" i="2"/>
  <c r="AF10" i="2"/>
  <c r="AG10" i="2"/>
  <c r="AH10" i="2"/>
  <c r="AF11" i="2"/>
  <c r="AG11" i="2"/>
  <c r="AH11" i="2"/>
  <c r="AF12" i="2"/>
  <c r="AG12" i="2"/>
  <c r="AH12" i="2"/>
  <c r="AF13" i="2"/>
  <c r="AG13" i="2"/>
  <c r="AH13" i="2"/>
  <c r="AF14" i="2"/>
  <c r="AG14" i="2"/>
  <c r="AH14" i="2"/>
  <c r="AF15" i="2"/>
  <c r="AG15" i="2"/>
  <c r="AH15" i="2"/>
  <c r="AF16" i="2"/>
  <c r="AG16" i="2"/>
  <c r="AH16" i="2"/>
  <c r="AF17" i="2"/>
  <c r="AG17" i="2"/>
  <c r="AH17" i="2"/>
  <c r="AF18" i="2"/>
  <c r="AG18" i="2"/>
  <c r="AH18" i="2"/>
  <c r="AF19" i="2"/>
  <c r="AG19" i="2"/>
  <c r="AH19" i="2"/>
  <c r="AF20" i="2"/>
  <c r="AG20" i="2"/>
  <c r="AH20" i="2"/>
  <c r="AF21" i="2"/>
  <c r="AG21" i="2"/>
  <c r="AH21" i="2"/>
  <c r="AF22" i="2"/>
  <c r="AG22" i="2"/>
  <c r="AH22" i="2"/>
  <c r="AF23" i="2"/>
  <c r="AG23" i="2"/>
  <c r="AH23" i="2"/>
  <c r="AF24" i="2"/>
  <c r="AG24" i="2"/>
  <c r="AH24" i="2"/>
  <c r="AF25" i="2"/>
  <c r="AG25" i="2"/>
  <c r="AH25" i="2"/>
  <c r="AF26" i="2"/>
  <c r="AG26" i="2"/>
  <c r="AH26" i="2"/>
  <c r="AF27" i="2"/>
  <c r="AG27" i="2"/>
  <c r="AH27" i="2"/>
  <c r="AF28" i="2"/>
  <c r="AG28" i="2"/>
  <c r="AH28" i="2"/>
  <c r="AF29" i="2"/>
  <c r="AG29" i="2"/>
  <c r="AH29" i="2"/>
  <c r="AF30" i="2"/>
  <c r="AG30" i="2"/>
  <c r="AH30" i="2"/>
  <c r="AF31" i="2"/>
  <c r="AG31" i="2"/>
  <c r="AH31" i="2"/>
  <c r="AF32" i="2"/>
  <c r="AG32" i="2"/>
  <c r="AH32" i="2"/>
  <c r="AF33" i="2"/>
  <c r="AG33" i="2"/>
  <c r="AH33" i="2"/>
  <c r="AF34" i="2"/>
  <c r="AG34" i="2"/>
  <c r="AH34" i="2"/>
  <c r="AF35" i="2"/>
  <c r="AG35" i="2"/>
  <c r="AH35" i="2"/>
  <c r="AF36" i="2"/>
  <c r="AG36" i="2"/>
  <c r="AH36" i="2"/>
  <c r="AF37" i="2"/>
  <c r="AG37" i="2"/>
  <c r="AH37" i="2"/>
  <c r="AF38" i="2"/>
  <c r="AG38" i="2"/>
  <c r="AH38" i="2"/>
  <c r="AF39" i="2"/>
  <c r="AG39" i="2"/>
  <c r="AH39" i="2"/>
  <c r="AF40" i="2"/>
  <c r="AG40" i="2"/>
  <c r="AH40" i="2"/>
  <c r="AF41" i="2"/>
  <c r="AG41" i="2"/>
  <c r="AH41" i="2"/>
  <c r="AF42" i="2"/>
  <c r="AG42" i="2"/>
  <c r="AH42" i="2"/>
  <c r="AF43" i="2"/>
  <c r="AG43" i="2"/>
  <c r="AH43" i="2"/>
  <c r="AF44" i="2"/>
  <c r="AG44" i="2"/>
  <c r="AH44" i="2"/>
  <c r="AF45" i="2"/>
  <c r="AG45" i="2"/>
  <c r="AH45" i="2"/>
  <c r="AF46" i="2"/>
  <c r="AG46" i="2"/>
  <c r="AH46" i="2"/>
  <c r="AF47" i="2"/>
  <c r="AG47" i="2"/>
  <c r="AH47" i="2"/>
  <c r="AF48" i="2"/>
  <c r="AG48" i="2"/>
  <c r="AH48" i="2"/>
  <c r="AF49" i="2"/>
  <c r="AG49" i="2"/>
  <c r="AH49" i="2"/>
  <c r="AF50" i="2"/>
  <c r="AG50" i="2"/>
  <c r="AH50" i="2"/>
  <c r="AF51" i="2"/>
  <c r="AG51" i="2"/>
  <c r="AH51" i="2"/>
  <c r="AF52" i="2"/>
  <c r="AG52" i="2"/>
  <c r="AH52" i="2"/>
  <c r="AF53" i="2"/>
  <c r="AG53" i="2"/>
  <c r="AH53" i="2"/>
  <c r="AF54" i="2"/>
  <c r="AG54" i="2"/>
  <c r="AH54" i="2"/>
  <c r="AF55" i="2"/>
  <c r="AG55" i="2"/>
  <c r="AH55" i="2"/>
  <c r="AF56" i="2"/>
  <c r="AG56" i="2"/>
  <c r="AH56" i="2"/>
  <c r="AF57" i="2"/>
  <c r="AG57" i="2"/>
  <c r="AH57" i="2"/>
  <c r="AF58" i="2"/>
  <c r="AG58" i="2"/>
  <c r="AH58" i="2"/>
  <c r="AF59" i="2"/>
  <c r="AG59" i="2"/>
  <c r="AH59" i="2"/>
  <c r="AF60" i="2"/>
  <c r="AG60" i="2"/>
  <c r="AH60" i="2"/>
  <c r="AF61" i="2"/>
  <c r="AG61" i="2"/>
  <c r="AH61" i="2"/>
  <c r="AF62" i="2"/>
  <c r="AG62" i="2"/>
  <c r="AH62" i="2"/>
  <c r="AF63" i="2"/>
  <c r="AG63" i="2"/>
  <c r="AH63" i="2"/>
  <c r="AF64" i="2"/>
  <c r="AG64" i="2"/>
  <c r="AH64" i="2"/>
  <c r="AF65" i="2"/>
  <c r="AG65" i="2"/>
  <c r="AH65" i="2"/>
  <c r="AF66" i="2"/>
  <c r="AG66" i="2"/>
  <c r="AH66" i="2"/>
  <c r="AF67" i="2"/>
  <c r="AG67" i="2"/>
  <c r="AH67" i="2"/>
  <c r="AF68" i="2"/>
  <c r="AG68" i="2"/>
  <c r="AH68" i="2"/>
  <c r="AF69" i="2"/>
  <c r="AG69" i="2"/>
  <c r="AH69" i="2"/>
  <c r="AF70" i="2"/>
  <c r="AG70" i="2"/>
  <c r="AH70" i="2"/>
  <c r="AF71" i="2"/>
  <c r="AG71" i="2"/>
  <c r="AH71" i="2"/>
  <c r="AF72" i="2"/>
  <c r="AG72" i="2"/>
  <c r="AH72" i="2"/>
  <c r="AF73" i="2"/>
  <c r="AG73" i="2"/>
  <c r="AH73" i="2"/>
  <c r="AF74" i="2"/>
  <c r="AG74" i="2"/>
  <c r="AH74" i="2"/>
  <c r="AF75" i="2"/>
  <c r="AG75" i="2"/>
  <c r="AH75" i="2"/>
  <c r="AF76" i="2"/>
  <c r="AG76" i="2"/>
  <c r="AH76" i="2"/>
  <c r="AF77" i="2"/>
  <c r="AG77" i="2"/>
  <c r="AH77" i="2"/>
  <c r="AF78" i="2"/>
  <c r="AG78" i="2"/>
  <c r="AH78" i="2"/>
  <c r="AF79" i="2"/>
  <c r="AG79" i="2"/>
  <c r="AH79" i="2"/>
  <c r="AF80" i="2"/>
  <c r="AG80" i="2"/>
  <c r="AH80" i="2"/>
  <c r="AF81" i="2"/>
  <c r="AG81" i="2"/>
  <c r="AH81" i="2"/>
  <c r="AF82" i="2"/>
  <c r="AG82" i="2"/>
  <c r="AH82" i="2"/>
  <c r="AF83" i="2"/>
  <c r="AG83" i="2"/>
  <c r="AH83" i="2"/>
  <c r="AF84" i="2"/>
  <c r="AG84" i="2"/>
  <c r="AH84" i="2"/>
  <c r="AF85" i="2"/>
  <c r="AG85" i="2"/>
  <c r="AH85" i="2"/>
  <c r="AF86" i="2"/>
  <c r="AG86" i="2"/>
  <c r="AH86" i="2"/>
  <c r="AF87" i="2"/>
  <c r="AG87" i="2"/>
  <c r="AH87" i="2"/>
  <c r="AF88" i="2"/>
  <c r="AG88" i="2"/>
  <c r="AH88" i="2"/>
  <c r="AF89" i="2"/>
  <c r="AG89" i="2"/>
  <c r="AH89" i="2"/>
  <c r="AF90" i="2"/>
  <c r="AG90" i="2"/>
  <c r="AH90" i="2"/>
  <c r="AF91" i="2"/>
  <c r="AG91" i="2"/>
  <c r="AH91" i="2"/>
  <c r="AF92" i="2"/>
  <c r="AG92" i="2"/>
  <c r="AH92" i="2"/>
  <c r="AF93" i="2"/>
  <c r="AG93" i="2"/>
  <c r="AH93" i="2"/>
  <c r="AF94" i="2"/>
  <c r="AG94" i="2"/>
  <c r="AH94" i="2"/>
  <c r="AF95" i="2"/>
  <c r="AG95" i="2"/>
  <c r="AH95" i="2"/>
  <c r="AF96" i="2"/>
  <c r="AG96" i="2"/>
  <c r="AH96" i="2"/>
  <c r="AF97" i="2"/>
  <c r="AG97" i="2"/>
  <c r="AH97" i="2"/>
  <c r="AF98" i="2"/>
  <c r="AG98" i="2"/>
  <c r="AH98" i="2"/>
  <c r="AF99" i="2"/>
  <c r="AG99" i="2"/>
  <c r="AH99" i="2"/>
  <c r="AF100" i="2"/>
  <c r="AG100" i="2"/>
  <c r="AH100" i="2"/>
  <c r="AF101" i="2"/>
  <c r="AG101" i="2"/>
  <c r="AH101" i="2"/>
  <c r="AF102" i="2"/>
  <c r="AG102" i="2"/>
  <c r="AH102" i="2"/>
  <c r="AF103" i="2"/>
  <c r="AG103" i="2"/>
  <c r="AH103" i="2"/>
  <c r="AF104" i="2"/>
  <c r="AG104" i="2"/>
  <c r="AH104" i="2"/>
  <c r="AF105" i="2"/>
  <c r="AG105" i="2"/>
  <c r="AH105" i="2"/>
  <c r="AF106" i="2"/>
  <c r="AG106" i="2"/>
  <c r="AH106" i="2"/>
  <c r="AF107" i="2"/>
  <c r="AG107" i="2"/>
  <c r="AH107" i="2"/>
  <c r="AF108" i="2"/>
  <c r="AG108" i="2"/>
  <c r="AH108" i="2"/>
  <c r="AF109" i="2"/>
  <c r="AG109" i="2"/>
  <c r="AH109" i="2"/>
  <c r="AF110" i="2"/>
  <c r="AG110" i="2"/>
  <c r="AH110" i="2"/>
  <c r="AF111" i="2"/>
  <c r="AG111" i="2"/>
  <c r="AH111" i="2"/>
  <c r="AF112" i="2"/>
  <c r="AG112" i="2"/>
  <c r="AH112" i="2"/>
  <c r="AF113" i="2"/>
  <c r="AG113" i="2"/>
  <c r="AH113" i="2"/>
  <c r="AF114" i="2"/>
  <c r="AG114" i="2"/>
  <c r="AH114" i="2"/>
  <c r="AF115" i="2"/>
  <c r="AG115" i="2"/>
  <c r="AH115" i="2"/>
  <c r="AF116" i="2"/>
  <c r="AG116" i="2"/>
  <c r="AH116" i="2"/>
  <c r="AF117" i="2"/>
  <c r="AG117" i="2"/>
  <c r="AH117" i="2"/>
  <c r="AF118" i="2"/>
  <c r="AG118" i="2"/>
  <c r="AH118" i="2"/>
  <c r="AF119" i="2"/>
  <c r="AG119" i="2"/>
  <c r="AH119" i="2"/>
  <c r="AF120" i="2"/>
  <c r="AG120" i="2"/>
  <c r="AH120" i="2"/>
  <c r="AF121" i="2"/>
  <c r="AG121" i="2"/>
  <c r="AH121" i="2"/>
  <c r="AF122" i="2"/>
  <c r="AG122" i="2"/>
  <c r="AH122" i="2"/>
  <c r="AF123" i="2"/>
  <c r="AG123" i="2"/>
  <c r="AH123" i="2"/>
  <c r="AF124" i="2"/>
  <c r="AG124" i="2"/>
  <c r="AH124" i="2"/>
  <c r="AF125" i="2"/>
  <c r="AG125" i="2"/>
  <c r="AH125" i="2"/>
  <c r="AF126" i="2"/>
  <c r="AG126" i="2"/>
  <c r="AH126" i="2"/>
  <c r="AF127" i="2"/>
  <c r="AG127" i="2"/>
  <c r="AH127" i="2"/>
  <c r="AF128" i="2"/>
  <c r="AG128" i="2"/>
  <c r="AH128" i="2"/>
  <c r="AF129" i="2"/>
  <c r="AG129" i="2"/>
  <c r="AH129" i="2"/>
  <c r="AF130" i="2"/>
  <c r="AG130" i="2"/>
  <c r="AH130" i="2"/>
  <c r="AF131" i="2"/>
  <c r="AG131" i="2"/>
  <c r="AH131" i="2"/>
  <c r="AF132" i="2"/>
  <c r="AG132" i="2"/>
  <c r="AH132" i="2"/>
  <c r="AF133" i="2"/>
  <c r="AG133" i="2"/>
  <c r="AH133" i="2"/>
  <c r="AF134" i="2"/>
  <c r="AG134" i="2"/>
  <c r="AH134" i="2"/>
  <c r="AF135" i="2"/>
  <c r="AG135" i="2"/>
  <c r="AH135" i="2"/>
  <c r="AF136" i="2"/>
  <c r="AG136" i="2"/>
  <c r="AH136" i="2"/>
  <c r="AF137" i="2"/>
  <c r="AG137" i="2"/>
  <c r="AH137" i="2"/>
  <c r="AF138" i="2"/>
  <c r="AG138" i="2"/>
  <c r="AH138" i="2"/>
  <c r="AF139" i="2"/>
  <c r="AG139" i="2"/>
  <c r="AH139" i="2"/>
  <c r="AF140" i="2"/>
  <c r="AG140" i="2"/>
  <c r="AH140" i="2"/>
  <c r="AF141" i="2"/>
  <c r="AG141" i="2"/>
  <c r="AH141" i="2"/>
  <c r="AF142" i="2"/>
  <c r="AG142" i="2"/>
  <c r="AH142" i="2"/>
  <c r="AF143" i="2"/>
  <c r="AG143" i="2"/>
  <c r="AH143" i="2"/>
  <c r="AF144" i="2"/>
  <c r="AG144" i="2"/>
  <c r="AH144" i="2"/>
  <c r="AF145" i="2"/>
  <c r="AG145" i="2"/>
  <c r="AH145" i="2"/>
  <c r="AF146" i="2"/>
  <c r="AG146" i="2"/>
  <c r="AH146" i="2"/>
  <c r="AF147" i="2"/>
  <c r="AG147" i="2"/>
  <c r="AH147" i="2"/>
  <c r="AF148" i="2"/>
  <c r="AG148" i="2"/>
  <c r="AH148" i="2"/>
  <c r="AF149" i="2"/>
  <c r="AG149" i="2"/>
  <c r="AH149" i="2"/>
  <c r="AF150" i="2"/>
  <c r="AG150" i="2"/>
  <c r="AH150" i="2"/>
  <c r="AF151" i="2"/>
  <c r="AG151" i="2"/>
  <c r="AH151" i="2"/>
  <c r="AF152" i="2"/>
  <c r="AG152" i="2"/>
  <c r="AH152" i="2"/>
  <c r="AF153" i="2"/>
  <c r="AG153" i="2"/>
  <c r="AH153" i="2"/>
  <c r="AF154" i="2"/>
  <c r="AG154" i="2"/>
  <c r="AH154" i="2"/>
  <c r="AF155" i="2"/>
  <c r="AG155" i="2"/>
  <c r="AH155" i="2"/>
  <c r="AF156" i="2"/>
  <c r="AG156" i="2"/>
  <c r="AH156" i="2"/>
  <c r="AF157" i="2"/>
  <c r="AG157" i="2"/>
  <c r="AH157" i="2"/>
  <c r="AF158" i="2"/>
  <c r="AG158" i="2"/>
  <c r="AH158" i="2"/>
  <c r="AF159" i="2"/>
  <c r="AG159" i="2"/>
  <c r="AH159" i="2"/>
  <c r="AF160" i="2"/>
  <c r="AG160" i="2"/>
  <c r="AH160" i="2"/>
  <c r="AF161" i="2"/>
  <c r="AG161" i="2"/>
  <c r="AH161" i="2"/>
  <c r="AF162" i="2"/>
  <c r="AG162" i="2"/>
  <c r="AH162" i="2"/>
  <c r="AF163" i="2"/>
  <c r="AG163" i="2"/>
  <c r="AH163" i="2"/>
  <c r="AF164" i="2"/>
  <c r="AG164" i="2"/>
  <c r="AH164" i="2"/>
  <c r="AF165" i="2"/>
  <c r="AG165" i="2"/>
  <c r="AH165" i="2"/>
  <c r="AF166" i="2"/>
  <c r="AG166" i="2"/>
  <c r="AH166" i="2"/>
  <c r="AF167" i="2"/>
  <c r="AG167" i="2"/>
  <c r="AH167" i="2"/>
  <c r="AF168" i="2"/>
  <c r="AG168" i="2"/>
  <c r="AH168" i="2"/>
  <c r="AF169" i="2"/>
  <c r="AG169" i="2"/>
  <c r="AH169" i="2"/>
  <c r="AF170" i="2"/>
  <c r="AG170" i="2"/>
  <c r="AH170" i="2"/>
  <c r="AF171" i="2"/>
  <c r="AG171" i="2"/>
  <c r="AH171" i="2"/>
  <c r="AF172" i="2"/>
  <c r="AG172" i="2"/>
  <c r="AH172" i="2"/>
  <c r="AF173" i="2"/>
  <c r="AG173" i="2"/>
  <c r="AH173" i="2"/>
  <c r="AF174" i="2"/>
  <c r="AG174" i="2"/>
  <c r="AH174" i="2"/>
  <c r="AF175" i="2"/>
  <c r="AG175" i="2"/>
  <c r="AH175" i="2"/>
  <c r="AF176" i="2"/>
  <c r="AG176" i="2"/>
  <c r="AH176" i="2"/>
  <c r="AF177" i="2"/>
  <c r="AG177" i="2"/>
  <c r="AH177" i="2"/>
  <c r="AF178" i="2"/>
  <c r="AG178" i="2"/>
  <c r="AH178" i="2"/>
  <c r="AF179" i="2"/>
  <c r="AG179" i="2"/>
  <c r="AH179" i="2"/>
  <c r="AF180" i="2"/>
  <c r="AG180" i="2"/>
  <c r="AH180" i="2"/>
  <c r="AF181" i="2"/>
  <c r="AG181" i="2"/>
  <c r="AH181" i="2"/>
  <c r="AF182" i="2"/>
  <c r="AG182" i="2"/>
  <c r="AH182" i="2"/>
  <c r="AF183" i="2"/>
  <c r="AG183" i="2"/>
  <c r="AH183" i="2"/>
  <c r="AF184" i="2"/>
  <c r="AG184" i="2"/>
  <c r="AH184" i="2"/>
  <c r="AF185" i="2"/>
  <c r="AG185" i="2"/>
  <c r="AH185" i="2"/>
  <c r="AF186" i="2"/>
  <c r="AG186" i="2"/>
  <c r="AH186" i="2"/>
  <c r="AF187" i="2"/>
  <c r="AG187" i="2"/>
  <c r="AH187" i="2"/>
  <c r="AF188" i="2"/>
  <c r="AG188" i="2"/>
  <c r="AH188" i="2"/>
  <c r="AF189" i="2"/>
  <c r="AG189" i="2"/>
  <c r="AH189" i="2"/>
  <c r="AF190" i="2"/>
  <c r="AG190" i="2"/>
  <c r="AH190" i="2"/>
  <c r="AF191" i="2"/>
  <c r="AG191" i="2"/>
  <c r="AH191" i="2"/>
  <c r="AF192" i="2"/>
  <c r="AG192" i="2"/>
  <c r="AH192" i="2"/>
  <c r="AF193" i="2"/>
  <c r="AG193" i="2"/>
  <c r="AH193" i="2"/>
  <c r="AG4" i="2"/>
  <c r="AH4" i="2"/>
  <c r="AF4" i="2"/>
  <c r="T5" i="2"/>
  <c r="U5" i="2"/>
  <c r="V5" i="2"/>
  <c r="T6" i="2"/>
  <c r="U6" i="2"/>
  <c r="V6" i="2"/>
  <c r="T7" i="2"/>
  <c r="U7" i="2"/>
  <c r="V7" i="2"/>
  <c r="T8" i="2"/>
  <c r="U8" i="2"/>
  <c r="V8" i="2"/>
  <c r="T9" i="2"/>
  <c r="U9" i="2"/>
  <c r="V9" i="2"/>
  <c r="T10" i="2"/>
  <c r="U10" i="2"/>
  <c r="V10" i="2"/>
  <c r="T11" i="2"/>
  <c r="U11" i="2"/>
  <c r="V11" i="2"/>
  <c r="T12" i="2"/>
  <c r="U12" i="2"/>
  <c r="V12" i="2"/>
  <c r="T13" i="2"/>
  <c r="U13" i="2"/>
  <c r="V13" i="2"/>
  <c r="T14" i="2"/>
  <c r="U14" i="2"/>
  <c r="V14" i="2"/>
  <c r="T15" i="2"/>
  <c r="U15" i="2"/>
  <c r="V15" i="2"/>
  <c r="T16" i="2"/>
  <c r="U16" i="2"/>
  <c r="V16" i="2"/>
  <c r="T17" i="2"/>
  <c r="U17" i="2"/>
  <c r="V17" i="2"/>
  <c r="T18" i="2"/>
  <c r="U18" i="2"/>
  <c r="V18" i="2"/>
  <c r="T19" i="2"/>
  <c r="U19" i="2"/>
  <c r="V19" i="2"/>
  <c r="T20" i="2"/>
  <c r="U20" i="2"/>
  <c r="V20" i="2"/>
  <c r="T21" i="2"/>
  <c r="U21" i="2"/>
  <c r="V21" i="2"/>
  <c r="T22" i="2"/>
  <c r="U22" i="2"/>
  <c r="V22" i="2"/>
  <c r="T23" i="2"/>
  <c r="U23" i="2"/>
  <c r="V23" i="2"/>
  <c r="T24" i="2"/>
  <c r="U24" i="2"/>
  <c r="V24" i="2"/>
  <c r="T25" i="2"/>
  <c r="U25" i="2"/>
  <c r="V25" i="2"/>
  <c r="T26" i="2"/>
  <c r="U26" i="2"/>
  <c r="V26" i="2"/>
  <c r="T27" i="2"/>
  <c r="U27" i="2"/>
  <c r="V27" i="2"/>
  <c r="T28" i="2"/>
  <c r="U28" i="2"/>
  <c r="V28" i="2"/>
  <c r="T29" i="2"/>
  <c r="U29" i="2"/>
  <c r="V29" i="2"/>
  <c r="T30" i="2"/>
  <c r="U30" i="2"/>
  <c r="V30" i="2"/>
  <c r="T31" i="2"/>
  <c r="U31" i="2"/>
  <c r="V31" i="2"/>
  <c r="T32" i="2"/>
  <c r="U32" i="2"/>
  <c r="V32" i="2"/>
  <c r="T33" i="2"/>
  <c r="U33" i="2"/>
  <c r="V33" i="2"/>
  <c r="T34" i="2"/>
  <c r="U34" i="2"/>
  <c r="V34" i="2"/>
  <c r="T35" i="2"/>
  <c r="U35" i="2"/>
  <c r="V35" i="2"/>
  <c r="T36" i="2"/>
  <c r="U36" i="2"/>
  <c r="V36" i="2"/>
  <c r="T37" i="2"/>
  <c r="U37" i="2"/>
  <c r="V37" i="2"/>
  <c r="T38" i="2"/>
  <c r="U38" i="2"/>
  <c r="V38" i="2"/>
  <c r="T39" i="2"/>
  <c r="U39" i="2"/>
  <c r="V39" i="2"/>
  <c r="T40" i="2"/>
  <c r="U40" i="2"/>
  <c r="V40" i="2"/>
  <c r="T41" i="2"/>
  <c r="U41" i="2"/>
  <c r="V41" i="2"/>
  <c r="T42" i="2"/>
  <c r="U42" i="2"/>
  <c r="V42" i="2"/>
  <c r="T43" i="2"/>
  <c r="U43" i="2"/>
  <c r="V43" i="2"/>
  <c r="T44" i="2"/>
  <c r="U44" i="2"/>
  <c r="V44" i="2"/>
  <c r="T45" i="2"/>
  <c r="U45" i="2"/>
  <c r="V45" i="2"/>
  <c r="T46" i="2"/>
  <c r="U46" i="2"/>
  <c r="V46" i="2"/>
  <c r="T47" i="2"/>
  <c r="U47" i="2"/>
  <c r="V47" i="2"/>
  <c r="T48" i="2"/>
  <c r="U48" i="2"/>
  <c r="V48" i="2"/>
  <c r="T49" i="2"/>
  <c r="U49" i="2"/>
  <c r="V49" i="2"/>
  <c r="T50" i="2"/>
  <c r="U50" i="2"/>
  <c r="V50" i="2"/>
  <c r="T51" i="2"/>
  <c r="U51" i="2"/>
  <c r="V51" i="2"/>
  <c r="T52" i="2"/>
  <c r="U52" i="2"/>
  <c r="V52" i="2"/>
  <c r="T53" i="2"/>
  <c r="U53" i="2"/>
  <c r="V53" i="2"/>
  <c r="T54" i="2"/>
  <c r="U54" i="2"/>
  <c r="V54" i="2"/>
  <c r="T55" i="2"/>
  <c r="U55" i="2"/>
  <c r="V55" i="2"/>
  <c r="T56" i="2"/>
  <c r="U56" i="2"/>
  <c r="V56" i="2"/>
  <c r="T57" i="2"/>
  <c r="U57" i="2"/>
  <c r="V57" i="2"/>
  <c r="T58" i="2"/>
  <c r="U58" i="2"/>
  <c r="V58" i="2"/>
  <c r="T59" i="2"/>
  <c r="U59" i="2"/>
  <c r="V59" i="2"/>
  <c r="T60" i="2"/>
  <c r="U60" i="2"/>
  <c r="V60" i="2"/>
  <c r="T61" i="2"/>
  <c r="U61" i="2"/>
  <c r="V61" i="2"/>
  <c r="T62" i="2"/>
  <c r="U62" i="2"/>
  <c r="V62" i="2"/>
  <c r="T63" i="2"/>
  <c r="U63" i="2"/>
  <c r="V63" i="2"/>
  <c r="T64" i="2"/>
  <c r="U64" i="2"/>
  <c r="V64" i="2"/>
  <c r="T65" i="2"/>
  <c r="U65" i="2"/>
  <c r="V65" i="2"/>
  <c r="T66" i="2"/>
  <c r="U66" i="2"/>
  <c r="V66" i="2"/>
  <c r="T67" i="2"/>
  <c r="U67" i="2"/>
  <c r="V67" i="2"/>
  <c r="T68" i="2"/>
  <c r="U68" i="2"/>
  <c r="V68" i="2"/>
  <c r="T69" i="2"/>
  <c r="U69" i="2"/>
  <c r="V69" i="2"/>
  <c r="T70" i="2"/>
  <c r="U70" i="2"/>
  <c r="V70" i="2"/>
  <c r="T71" i="2"/>
  <c r="U71" i="2"/>
  <c r="V71" i="2"/>
  <c r="T72" i="2"/>
  <c r="U72" i="2"/>
  <c r="V72" i="2"/>
  <c r="T73" i="2"/>
  <c r="U73" i="2"/>
  <c r="V73" i="2"/>
  <c r="T74" i="2"/>
  <c r="U74" i="2"/>
  <c r="V74" i="2"/>
  <c r="T75" i="2"/>
  <c r="U75" i="2"/>
  <c r="V75" i="2"/>
  <c r="T76" i="2"/>
  <c r="U76" i="2"/>
  <c r="V76" i="2"/>
  <c r="T77" i="2"/>
  <c r="U77" i="2"/>
  <c r="V77" i="2"/>
  <c r="T78" i="2"/>
  <c r="U78" i="2"/>
  <c r="V78" i="2"/>
  <c r="T79" i="2"/>
  <c r="U79" i="2"/>
  <c r="V79" i="2"/>
  <c r="T80" i="2"/>
  <c r="U80" i="2"/>
  <c r="V80" i="2"/>
  <c r="T81" i="2"/>
  <c r="U81" i="2"/>
  <c r="V81" i="2"/>
  <c r="T82" i="2"/>
  <c r="U82" i="2"/>
  <c r="V82" i="2"/>
  <c r="T83" i="2"/>
  <c r="U83" i="2"/>
  <c r="V83" i="2"/>
  <c r="T84" i="2"/>
  <c r="U84" i="2"/>
  <c r="V84" i="2"/>
  <c r="T85" i="2"/>
  <c r="U85" i="2"/>
  <c r="V85" i="2"/>
  <c r="T86" i="2"/>
  <c r="U86" i="2"/>
  <c r="V86" i="2"/>
  <c r="T87" i="2"/>
  <c r="U87" i="2"/>
  <c r="V87" i="2"/>
  <c r="T88" i="2"/>
  <c r="U88" i="2"/>
  <c r="V88" i="2"/>
  <c r="T89" i="2"/>
  <c r="U89" i="2"/>
  <c r="V89" i="2"/>
  <c r="T90" i="2"/>
  <c r="U90" i="2"/>
  <c r="V90" i="2"/>
  <c r="T91" i="2"/>
  <c r="U91" i="2"/>
  <c r="V91" i="2"/>
  <c r="T92" i="2"/>
  <c r="U92" i="2"/>
  <c r="V92" i="2"/>
  <c r="T93" i="2"/>
  <c r="U93" i="2"/>
  <c r="V93" i="2"/>
  <c r="T94" i="2"/>
  <c r="U94" i="2"/>
  <c r="V94" i="2"/>
  <c r="T95" i="2"/>
  <c r="U95" i="2"/>
  <c r="V95" i="2"/>
  <c r="T96" i="2"/>
  <c r="U96" i="2"/>
  <c r="V96" i="2"/>
  <c r="T97" i="2"/>
  <c r="U97" i="2"/>
  <c r="V97" i="2"/>
  <c r="T98" i="2"/>
  <c r="U98" i="2"/>
  <c r="V98" i="2"/>
  <c r="T99" i="2"/>
  <c r="U99" i="2"/>
  <c r="V99" i="2"/>
  <c r="T100" i="2"/>
  <c r="U100" i="2"/>
  <c r="V100" i="2"/>
  <c r="T101" i="2"/>
  <c r="U101" i="2"/>
  <c r="V101" i="2"/>
  <c r="T102" i="2"/>
  <c r="U102" i="2"/>
  <c r="V102" i="2"/>
  <c r="T103" i="2"/>
  <c r="U103" i="2"/>
  <c r="V103" i="2"/>
  <c r="T104" i="2"/>
  <c r="U104" i="2"/>
  <c r="V104" i="2"/>
  <c r="T105" i="2"/>
  <c r="U105" i="2"/>
  <c r="V105" i="2"/>
  <c r="T106" i="2"/>
  <c r="U106" i="2"/>
  <c r="V106" i="2"/>
  <c r="T107" i="2"/>
  <c r="U107" i="2"/>
  <c r="V107" i="2"/>
  <c r="T108" i="2"/>
  <c r="U108" i="2"/>
  <c r="V108" i="2"/>
  <c r="T109" i="2"/>
  <c r="U109" i="2"/>
  <c r="V109" i="2"/>
  <c r="T110" i="2"/>
  <c r="U110" i="2"/>
  <c r="V110" i="2"/>
  <c r="T111" i="2"/>
  <c r="U111" i="2"/>
  <c r="V111" i="2"/>
  <c r="T112" i="2"/>
  <c r="U112" i="2"/>
  <c r="V112" i="2"/>
  <c r="T113" i="2"/>
  <c r="U113" i="2"/>
  <c r="V113" i="2"/>
  <c r="T114" i="2"/>
  <c r="U114" i="2"/>
  <c r="V114" i="2"/>
  <c r="T115" i="2"/>
  <c r="U115" i="2"/>
  <c r="V115" i="2"/>
  <c r="T116" i="2"/>
  <c r="U116" i="2"/>
  <c r="V116" i="2"/>
  <c r="T117" i="2"/>
  <c r="U117" i="2"/>
  <c r="V117" i="2"/>
  <c r="T118" i="2"/>
  <c r="U118" i="2"/>
  <c r="V118" i="2"/>
  <c r="T119" i="2"/>
  <c r="U119" i="2"/>
  <c r="V119" i="2"/>
  <c r="T120" i="2"/>
  <c r="U120" i="2"/>
  <c r="V120" i="2"/>
  <c r="T121" i="2"/>
  <c r="U121" i="2"/>
  <c r="V121" i="2"/>
  <c r="T122" i="2"/>
  <c r="U122" i="2"/>
  <c r="V122" i="2"/>
  <c r="T123" i="2"/>
  <c r="U123" i="2"/>
  <c r="V123" i="2"/>
  <c r="T124" i="2"/>
  <c r="U124" i="2"/>
  <c r="V124" i="2"/>
  <c r="T125" i="2"/>
  <c r="U125" i="2"/>
  <c r="V125" i="2"/>
  <c r="T126" i="2"/>
  <c r="U126" i="2"/>
  <c r="V126" i="2"/>
  <c r="T127" i="2"/>
  <c r="U127" i="2"/>
  <c r="V127" i="2"/>
  <c r="T128" i="2"/>
  <c r="U128" i="2"/>
  <c r="V128" i="2"/>
  <c r="T129" i="2"/>
  <c r="U129" i="2"/>
  <c r="V129" i="2"/>
  <c r="T130" i="2"/>
  <c r="U130" i="2"/>
  <c r="V130" i="2"/>
  <c r="T131" i="2"/>
  <c r="U131" i="2"/>
  <c r="V131" i="2"/>
  <c r="T132" i="2"/>
  <c r="U132" i="2"/>
  <c r="V132" i="2"/>
  <c r="T133" i="2"/>
  <c r="U133" i="2"/>
  <c r="V133" i="2"/>
  <c r="T134" i="2"/>
  <c r="U134" i="2"/>
  <c r="V134" i="2"/>
  <c r="T135" i="2"/>
  <c r="U135" i="2"/>
  <c r="V135" i="2"/>
  <c r="T136" i="2"/>
  <c r="U136" i="2"/>
  <c r="V136" i="2"/>
  <c r="T137" i="2"/>
  <c r="U137" i="2"/>
  <c r="V137" i="2"/>
  <c r="T138" i="2"/>
  <c r="U138" i="2"/>
  <c r="V138" i="2"/>
  <c r="T139" i="2"/>
  <c r="U139" i="2"/>
  <c r="V139" i="2"/>
  <c r="T140" i="2"/>
  <c r="U140" i="2"/>
  <c r="V140" i="2"/>
  <c r="T141" i="2"/>
  <c r="U141" i="2"/>
  <c r="V141" i="2"/>
  <c r="T142" i="2"/>
  <c r="U142" i="2"/>
  <c r="V142" i="2"/>
  <c r="T143" i="2"/>
  <c r="U143" i="2"/>
  <c r="V143" i="2"/>
  <c r="T144" i="2"/>
  <c r="U144" i="2"/>
  <c r="V144" i="2"/>
  <c r="T145" i="2"/>
  <c r="U145" i="2"/>
  <c r="V145" i="2"/>
  <c r="T146" i="2"/>
  <c r="U146" i="2"/>
  <c r="V146" i="2"/>
  <c r="T147" i="2"/>
  <c r="U147" i="2"/>
  <c r="V147" i="2"/>
  <c r="T148" i="2"/>
  <c r="U148" i="2"/>
  <c r="V148" i="2"/>
  <c r="T149" i="2"/>
  <c r="U149" i="2"/>
  <c r="V149" i="2"/>
  <c r="T150" i="2"/>
  <c r="U150" i="2"/>
  <c r="V150" i="2"/>
  <c r="T151" i="2"/>
  <c r="U151" i="2"/>
  <c r="V151" i="2"/>
  <c r="T152" i="2"/>
  <c r="U152" i="2"/>
  <c r="V152" i="2"/>
  <c r="T153" i="2"/>
  <c r="U153" i="2"/>
  <c r="V153" i="2"/>
  <c r="T154" i="2"/>
  <c r="U154" i="2"/>
  <c r="V154" i="2"/>
  <c r="T155" i="2"/>
  <c r="U155" i="2"/>
  <c r="V155" i="2"/>
  <c r="T156" i="2"/>
  <c r="U156" i="2"/>
  <c r="V156" i="2"/>
  <c r="T157" i="2"/>
  <c r="U157" i="2"/>
  <c r="V157" i="2"/>
  <c r="T158" i="2"/>
  <c r="U158" i="2"/>
  <c r="V158" i="2"/>
  <c r="T159" i="2"/>
  <c r="U159" i="2"/>
  <c r="V159" i="2"/>
  <c r="T160" i="2"/>
  <c r="U160" i="2"/>
  <c r="V160" i="2"/>
  <c r="T161" i="2"/>
  <c r="U161" i="2"/>
  <c r="V161" i="2"/>
  <c r="T162" i="2"/>
  <c r="U162" i="2"/>
  <c r="V162" i="2"/>
  <c r="T163" i="2"/>
  <c r="U163" i="2"/>
  <c r="V163" i="2"/>
  <c r="T164" i="2"/>
  <c r="U164" i="2"/>
  <c r="V164" i="2"/>
  <c r="T165" i="2"/>
  <c r="U165" i="2"/>
  <c r="V165" i="2"/>
  <c r="T166" i="2"/>
  <c r="U166" i="2"/>
  <c r="V166" i="2"/>
  <c r="T167" i="2"/>
  <c r="U167" i="2"/>
  <c r="V167" i="2"/>
  <c r="T168" i="2"/>
  <c r="U168" i="2"/>
  <c r="V168" i="2"/>
  <c r="T169" i="2"/>
  <c r="U169" i="2"/>
  <c r="V169" i="2"/>
  <c r="T170" i="2"/>
  <c r="U170" i="2"/>
  <c r="V170" i="2"/>
  <c r="T171" i="2"/>
  <c r="U171" i="2"/>
  <c r="V171" i="2"/>
  <c r="T172" i="2"/>
  <c r="U172" i="2"/>
  <c r="V172" i="2"/>
  <c r="T173" i="2"/>
  <c r="U173" i="2"/>
  <c r="V173" i="2"/>
  <c r="T174" i="2"/>
  <c r="U174" i="2"/>
  <c r="V174" i="2"/>
  <c r="T175" i="2"/>
  <c r="U175" i="2"/>
  <c r="V175" i="2"/>
  <c r="T176" i="2"/>
  <c r="U176" i="2"/>
  <c r="V176" i="2"/>
  <c r="T177" i="2"/>
  <c r="U177" i="2"/>
  <c r="V177" i="2"/>
  <c r="T178" i="2"/>
  <c r="U178" i="2"/>
  <c r="V178" i="2"/>
  <c r="T179" i="2"/>
  <c r="U179" i="2"/>
  <c r="V179" i="2"/>
  <c r="T180" i="2"/>
  <c r="U180" i="2"/>
  <c r="V180" i="2"/>
  <c r="T181" i="2"/>
  <c r="U181" i="2"/>
  <c r="V181" i="2"/>
  <c r="T182" i="2"/>
  <c r="U182" i="2"/>
  <c r="V182" i="2"/>
  <c r="T183" i="2"/>
  <c r="U183" i="2"/>
  <c r="V183" i="2"/>
  <c r="T184" i="2"/>
  <c r="U184" i="2"/>
  <c r="V184" i="2"/>
  <c r="T185" i="2"/>
  <c r="U185" i="2"/>
  <c r="V185" i="2"/>
  <c r="T186" i="2"/>
  <c r="U186" i="2"/>
  <c r="V186" i="2"/>
  <c r="T187" i="2"/>
  <c r="U187" i="2"/>
  <c r="V187" i="2"/>
  <c r="T188" i="2"/>
  <c r="U188" i="2"/>
  <c r="V188" i="2"/>
  <c r="T189" i="2"/>
  <c r="U189" i="2"/>
  <c r="V189" i="2"/>
  <c r="T190" i="2"/>
  <c r="U190" i="2"/>
  <c r="V190" i="2"/>
  <c r="T191" i="2"/>
  <c r="U191" i="2"/>
  <c r="V191" i="2"/>
  <c r="T192" i="2"/>
  <c r="U192" i="2"/>
  <c r="V192" i="2"/>
  <c r="T193" i="2"/>
  <c r="U193" i="2"/>
  <c r="V193" i="2"/>
  <c r="U4" i="2"/>
  <c r="V4" i="2"/>
  <c r="T4" i="2"/>
  <c r="H5" i="2"/>
  <c r="I5" i="2"/>
  <c r="J5" i="2"/>
  <c r="H6" i="2"/>
  <c r="I6" i="2"/>
  <c r="J6" i="2"/>
  <c r="H7" i="2"/>
  <c r="I7" i="2"/>
  <c r="J7" i="2"/>
  <c r="H8" i="2"/>
  <c r="I8" i="2"/>
  <c r="J8" i="2"/>
  <c r="H9" i="2"/>
  <c r="I9" i="2"/>
  <c r="J9" i="2"/>
  <c r="H10" i="2"/>
  <c r="I10" i="2"/>
  <c r="J10" i="2"/>
  <c r="H11" i="2"/>
  <c r="I11" i="2"/>
  <c r="J11" i="2"/>
  <c r="H12" i="2"/>
  <c r="I12" i="2"/>
  <c r="J12" i="2"/>
  <c r="H13" i="2"/>
  <c r="I13" i="2"/>
  <c r="J13" i="2"/>
  <c r="H14" i="2"/>
  <c r="I14" i="2"/>
  <c r="J14" i="2"/>
  <c r="H15" i="2"/>
  <c r="I15" i="2"/>
  <c r="J15" i="2"/>
  <c r="H16" i="2"/>
  <c r="I16" i="2"/>
  <c r="J16" i="2"/>
  <c r="H17" i="2"/>
  <c r="I17" i="2"/>
  <c r="J17" i="2"/>
  <c r="H18" i="2"/>
  <c r="I18" i="2"/>
  <c r="J18" i="2"/>
  <c r="H19" i="2"/>
  <c r="I19" i="2"/>
  <c r="J19" i="2"/>
  <c r="H20" i="2"/>
  <c r="I20" i="2"/>
  <c r="J20" i="2"/>
  <c r="H21" i="2"/>
  <c r="I21" i="2"/>
  <c r="J21" i="2"/>
  <c r="H22" i="2"/>
  <c r="I22" i="2"/>
  <c r="J22" i="2"/>
  <c r="H23" i="2"/>
  <c r="I23" i="2"/>
  <c r="J23" i="2"/>
  <c r="H24" i="2"/>
  <c r="I24" i="2"/>
  <c r="J24" i="2"/>
  <c r="H25" i="2"/>
  <c r="I25" i="2"/>
  <c r="J25" i="2"/>
  <c r="H26" i="2"/>
  <c r="I26" i="2"/>
  <c r="J26" i="2"/>
  <c r="H27" i="2"/>
  <c r="I27" i="2"/>
  <c r="J27" i="2"/>
  <c r="H28" i="2"/>
  <c r="I28" i="2"/>
  <c r="J28" i="2"/>
  <c r="H29" i="2"/>
  <c r="I29" i="2"/>
  <c r="J29" i="2"/>
  <c r="H30" i="2"/>
  <c r="I30" i="2"/>
  <c r="J30" i="2"/>
  <c r="H31" i="2"/>
  <c r="I31" i="2"/>
  <c r="J31" i="2"/>
  <c r="H32" i="2"/>
  <c r="I32" i="2"/>
  <c r="J32" i="2"/>
  <c r="H33" i="2"/>
  <c r="I33" i="2"/>
  <c r="J33" i="2"/>
  <c r="H34" i="2"/>
  <c r="I34" i="2"/>
  <c r="J34" i="2"/>
  <c r="H35" i="2"/>
  <c r="I35" i="2"/>
  <c r="J35" i="2"/>
  <c r="H36" i="2"/>
  <c r="I36" i="2"/>
  <c r="J36" i="2"/>
  <c r="H37" i="2"/>
  <c r="I37" i="2"/>
  <c r="J37" i="2"/>
  <c r="H38" i="2"/>
  <c r="I38" i="2"/>
  <c r="J38" i="2"/>
  <c r="H39" i="2"/>
  <c r="I39" i="2"/>
  <c r="J39" i="2"/>
  <c r="H40" i="2"/>
  <c r="I40" i="2"/>
  <c r="J40" i="2"/>
  <c r="H41" i="2"/>
  <c r="I41" i="2"/>
  <c r="J41" i="2"/>
  <c r="H42" i="2"/>
  <c r="I42" i="2"/>
  <c r="J42" i="2"/>
  <c r="H43" i="2"/>
  <c r="I43" i="2"/>
  <c r="J43" i="2"/>
  <c r="H44" i="2"/>
  <c r="I44" i="2"/>
  <c r="J44" i="2"/>
  <c r="H45" i="2"/>
  <c r="I45" i="2"/>
  <c r="J45" i="2"/>
  <c r="H46" i="2"/>
  <c r="I46" i="2"/>
  <c r="J46" i="2"/>
  <c r="H47" i="2"/>
  <c r="I47" i="2"/>
  <c r="J47" i="2"/>
  <c r="H48" i="2"/>
  <c r="I48" i="2"/>
  <c r="J48" i="2"/>
  <c r="H49" i="2"/>
  <c r="I49" i="2"/>
  <c r="J49" i="2"/>
  <c r="H50" i="2"/>
  <c r="I50" i="2"/>
  <c r="J50" i="2"/>
  <c r="H51" i="2"/>
  <c r="I51" i="2"/>
  <c r="J51" i="2"/>
  <c r="H52" i="2"/>
  <c r="I52" i="2"/>
  <c r="J52" i="2"/>
  <c r="H53" i="2"/>
  <c r="I53" i="2"/>
  <c r="J53" i="2"/>
  <c r="H54" i="2"/>
  <c r="I54" i="2"/>
  <c r="J54" i="2"/>
  <c r="H55" i="2"/>
  <c r="I55" i="2"/>
  <c r="J55" i="2"/>
  <c r="H56" i="2"/>
  <c r="I56" i="2"/>
  <c r="J56" i="2"/>
  <c r="H57" i="2"/>
  <c r="I57" i="2"/>
  <c r="J57" i="2"/>
  <c r="H58" i="2"/>
  <c r="I58" i="2"/>
  <c r="J58" i="2"/>
  <c r="H59" i="2"/>
  <c r="I59" i="2"/>
  <c r="J59" i="2"/>
  <c r="H60" i="2"/>
  <c r="I60" i="2"/>
  <c r="J60" i="2"/>
  <c r="H61" i="2"/>
  <c r="I61" i="2"/>
  <c r="J61" i="2"/>
  <c r="H62" i="2"/>
  <c r="I62" i="2"/>
  <c r="J62" i="2"/>
  <c r="H63" i="2"/>
  <c r="I63" i="2"/>
  <c r="J63" i="2"/>
  <c r="H64" i="2"/>
  <c r="I64" i="2"/>
  <c r="J64" i="2"/>
  <c r="H65" i="2"/>
  <c r="I65" i="2"/>
  <c r="J65" i="2"/>
  <c r="H66" i="2"/>
  <c r="I66" i="2"/>
  <c r="J66" i="2"/>
  <c r="H67" i="2"/>
  <c r="I67" i="2"/>
  <c r="J67" i="2"/>
  <c r="H68" i="2"/>
  <c r="I68" i="2"/>
  <c r="J68" i="2"/>
  <c r="H69" i="2"/>
  <c r="I69" i="2"/>
  <c r="J69" i="2"/>
  <c r="H70" i="2"/>
  <c r="I70" i="2"/>
  <c r="J70" i="2"/>
  <c r="H71" i="2"/>
  <c r="I71" i="2"/>
  <c r="J71" i="2"/>
  <c r="H72" i="2"/>
  <c r="I72" i="2"/>
  <c r="J72" i="2"/>
  <c r="H73" i="2"/>
  <c r="I73" i="2"/>
  <c r="J73" i="2"/>
  <c r="H74" i="2"/>
  <c r="I74" i="2"/>
  <c r="J74" i="2"/>
  <c r="H75" i="2"/>
  <c r="I75" i="2"/>
  <c r="J75" i="2"/>
  <c r="H76" i="2"/>
  <c r="I76" i="2"/>
  <c r="J76" i="2"/>
  <c r="H77" i="2"/>
  <c r="I77" i="2"/>
  <c r="J77" i="2"/>
  <c r="H78" i="2"/>
  <c r="I78" i="2"/>
  <c r="J78" i="2"/>
  <c r="H79" i="2"/>
  <c r="I79" i="2"/>
  <c r="J79" i="2"/>
  <c r="H80" i="2"/>
  <c r="I80" i="2"/>
  <c r="J80" i="2"/>
  <c r="H81" i="2"/>
  <c r="I81" i="2"/>
  <c r="J81" i="2"/>
  <c r="H82" i="2"/>
  <c r="I82" i="2"/>
  <c r="J82" i="2"/>
  <c r="H83" i="2"/>
  <c r="I83" i="2"/>
  <c r="J83" i="2"/>
  <c r="H84" i="2"/>
  <c r="I84" i="2"/>
  <c r="J84" i="2"/>
  <c r="H85" i="2"/>
  <c r="I85" i="2"/>
  <c r="J85" i="2"/>
  <c r="H86" i="2"/>
  <c r="I86" i="2"/>
  <c r="J86" i="2"/>
  <c r="H87" i="2"/>
  <c r="I87" i="2"/>
  <c r="J87" i="2"/>
  <c r="H88" i="2"/>
  <c r="I88" i="2"/>
  <c r="J88" i="2"/>
  <c r="H89" i="2"/>
  <c r="I89" i="2"/>
  <c r="J89" i="2"/>
  <c r="H90" i="2"/>
  <c r="I90" i="2"/>
  <c r="J90" i="2"/>
  <c r="H91" i="2"/>
  <c r="I91" i="2"/>
  <c r="J91" i="2"/>
  <c r="H92" i="2"/>
  <c r="I92" i="2"/>
  <c r="J92" i="2"/>
  <c r="H93" i="2"/>
  <c r="I93" i="2"/>
  <c r="J93" i="2"/>
  <c r="H94" i="2"/>
  <c r="I94" i="2"/>
  <c r="J94" i="2"/>
  <c r="H95" i="2"/>
  <c r="I95" i="2"/>
  <c r="J95" i="2"/>
  <c r="H96" i="2"/>
  <c r="I96" i="2"/>
  <c r="J96" i="2"/>
  <c r="H97" i="2"/>
  <c r="I97" i="2"/>
  <c r="J97" i="2"/>
  <c r="H98" i="2"/>
  <c r="I98" i="2"/>
  <c r="J98" i="2"/>
  <c r="H99" i="2"/>
  <c r="I99" i="2"/>
  <c r="J99" i="2"/>
  <c r="H100" i="2"/>
  <c r="I100" i="2"/>
  <c r="J100" i="2"/>
  <c r="H101" i="2"/>
  <c r="I101" i="2"/>
  <c r="J101" i="2"/>
  <c r="H102" i="2"/>
  <c r="I102" i="2"/>
  <c r="J102" i="2"/>
  <c r="H103" i="2"/>
  <c r="I103" i="2"/>
  <c r="J103" i="2"/>
  <c r="H104" i="2"/>
  <c r="I104" i="2"/>
  <c r="J104" i="2"/>
  <c r="H105" i="2"/>
  <c r="I105" i="2"/>
  <c r="J105" i="2"/>
  <c r="H106" i="2"/>
  <c r="I106" i="2"/>
  <c r="J106" i="2"/>
  <c r="H107" i="2"/>
  <c r="I107" i="2"/>
  <c r="J107" i="2"/>
  <c r="H108" i="2"/>
  <c r="I108" i="2"/>
  <c r="J108" i="2"/>
  <c r="H109" i="2"/>
  <c r="I109" i="2"/>
  <c r="J109" i="2"/>
  <c r="H110" i="2"/>
  <c r="I110" i="2"/>
  <c r="J110" i="2"/>
  <c r="H111" i="2"/>
  <c r="I111" i="2"/>
  <c r="J111" i="2"/>
  <c r="H112" i="2"/>
  <c r="I112" i="2"/>
  <c r="J112" i="2"/>
  <c r="H113" i="2"/>
  <c r="I113" i="2"/>
  <c r="J113" i="2"/>
  <c r="H114" i="2"/>
  <c r="I114" i="2"/>
  <c r="J114" i="2"/>
  <c r="H115" i="2"/>
  <c r="I115" i="2"/>
  <c r="J115" i="2"/>
  <c r="H116" i="2"/>
  <c r="I116" i="2"/>
  <c r="J116" i="2"/>
  <c r="H117" i="2"/>
  <c r="I117" i="2"/>
  <c r="J117" i="2"/>
  <c r="H118" i="2"/>
  <c r="I118" i="2"/>
  <c r="J118" i="2"/>
  <c r="H119" i="2"/>
  <c r="I119" i="2"/>
  <c r="J119" i="2"/>
  <c r="H120" i="2"/>
  <c r="I120" i="2"/>
  <c r="J120" i="2"/>
  <c r="H121" i="2"/>
  <c r="I121" i="2"/>
  <c r="J121" i="2"/>
  <c r="H122" i="2"/>
  <c r="I122" i="2"/>
  <c r="J122" i="2"/>
  <c r="H123" i="2"/>
  <c r="I123" i="2"/>
  <c r="J123" i="2"/>
  <c r="H124" i="2"/>
  <c r="I124" i="2"/>
  <c r="J124" i="2"/>
  <c r="H125" i="2"/>
  <c r="I125" i="2"/>
  <c r="J125" i="2"/>
  <c r="H126" i="2"/>
  <c r="I126" i="2"/>
  <c r="J126" i="2"/>
  <c r="H127" i="2"/>
  <c r="I127" i="2"/>
  <c r="J127" i="2"/>
  <c r="H128" i="2"/>
  <c r="I128" i="2"/>
  <c r="J128" i="2"/>
  <c r="H129" i="2"/>
  <c r="I129" i="2"/>
  <c r="J129" i="2"/>
  <c r="H130" i="2"/>
  <c r="I130" i="2"/>
  <c r="J130" i="2"/>
  <c r="H131" i="2"/>
  <c r="I131" i="2"/>
  <c r="J131" i="2"/>
  <c r="H132" i="2"/>
  <c r="I132" i="2"/>
  <c r="J132" i="2"/>
  <c r="H133" i="2"/>
  <c r="I133" i="2"/>
  <c r="J133" i="2"/>
  <c r="H134" i="2"/>
  <c r="I134" i="2"/>
  <c r="J134" i="2"/>
  <c r="H135" i="2"/>
  <c r="I135" i="2"/>
  <c r="J135" i="2"/>
  <c r="H136" i="2"/>
  <c r="I136" i="2"/>
  <c r="J136" i="2"/>
  <c r="H137" i="2"/>
  <c r="I137" i="2"/>
  <c r="J137" i="2"/>
  <c r="H138" i="2"/>
  <c r="I138" i="2"/>
  <c r="J138" i="2"/>
  <c r="H139" i="2"/>
  <c r="I139" i="2"/>
  <c r="J139" i="2"/>
  <c r="H140" i="2"/>
  <c r="I140" i="2"/>
  <c r="J140" i="2"/>
  <c r="H141" i="2"/>
  <c r="I141" i="2"/>
  <c r="J141" i="2"/>
  <c r="H142" i="2"/>
  <c r="I142" i="2"/>
  <c r="J142" i="2"/>
  <c r="H143" i="2"/>
  <c r="I143" i="2"/>
  <c r="J143" i="2"/>
  <c r="H144" i="2"/>
  <c r="I144" i="2"/>
  <c r="J144" i="2"/>
  <c r="H145" i="2"/>
  <c r="I145" i="2"/>
  <c r="J145" i="2"/>
  <c r="H146" i="2"/>
  <c r="I146" i="2"/>
  <c r="J146" i="2"/>
  <c r="H147" i="2"/>
  <c r="I147" i="2"/>
  <c r="J147" i="2"/>
  <c r="H148" i="2"/>
  <c r="I148" i="2"/>
  <c r="J148" i="2"/>
  <c r="H149" i="2"/>
  <c r="I149" i="2"/>
  <c r="J149" i="2"/>
  <c r="H150" i="2"/>
  <c r="I150" i="2"/>
  <c r="J150" i="2"/>
  <c r="H151" i="2"/>
  <c r="I151" i="2"/>
  <c r="J151" i="2"/>
  <c r="H152" i="2"/>
  <c r="I152" i="2"/>
  <c r="J152" i="2"/>
  <c r="H153" i="2"/>
  <c r="I153" i="2"/>
  <c r="J153" i="2"/>
  <c r="H154" i="2"/>
  <c r="I154" i="2"/>
  <c r="J154" i="2"/>
  <c r="H155" i="2"/>
  <c r="I155" i="2"/>
  <c r="J155" i="2"/>
  <c r="H156" i="2"/>
  <c r="I156" i="2"/>
  <c r="J156" i="2"/>
  <c r="H157" i="2"/>
  <c r="I157" i="2"/>
  <c r="J157" i="2"/>
  <c r="H158" i="2"/>
  <c r="I158" i="2"/>
  <c r="J158" i="2"/>
  <c r="H159" i="2"/>
  <c r="I159" i="2"/>
  <c r="J159" i="2"/>
  <c r="H160" i="2"/>
  <c r="I160" i="2"/>
  <c r="J160" i="2"/>
  <c r="H161" i="2"/>
  <c r="I161" i="2"/>
  <c r="J161" i="2"/>
  <c r="H162" i="2"/>
  <c r="I162" i="2"/>
  <c r="J162" i="2"/>
  <c r="H163" i="2"/>
  <c r="I163" i="2"/>
  <c r="J163" i="2"/>
  <c r="H164" i="2"/>
  <c r="I164" i="2"/>
  <c r="J164" i="2"/>
  <c r="H165" i="2"/>
  <c r="I165" i="2"/>
  <c r="J165" i="2"/>
  <c r="H166" i="2"/>
  <c r="I166" i="2"/>
  <c r="J166" i="2"/>
  <c r="H167" i="2"/>
  <c r="I167" i="2"/>
  <c r="J167" i="2"/>
  <c r="H168" i="2"/>
  <c r="I168" i="2"/>
  <c r="J168" i="2"/>
  <c r="H169" i="2"/>
  <c r="I169" i="2"/>
  <c r="J169" i="2"/>
  <c r="H170" i="2"/>
  <c r="I170" i="2"/>
  <c r="J170" i="2"/>
  <c r="H171" i="2"/>
  <c r="I171" i="2"/>
  <c r="J171" i="2"/>
  <c r="H172" i="2"/>
  <c r="I172" i="2"/>
  <c r="J172" i="2"/>
  <c r="H173" i="2"/>
  <c r="I173" i="2"/>
  <c r="J173" i="2"/>
  <c r="H174" i="2"/>
  <c r="I174" i="2"/>
  <c r="J174" i="2"/>
  <c r="H175" i="2"/>
  <c r="I175" i="2"/>
  <c r="J175" i="2"/>
  <c r="H176" i="2"/>
  <c r="I176" i="2"/>
  <c r="J176" i="2"/>
  <c r="H177" i="2"/>
  <c r="I177" i="2"/>
  <c r="J177" i="2"/>
  <c r="H178" i="2"/>
  <c r="I178" i="2"/>
  <c r="J178" i="2"/>
  <c r="H179" i="2"/>
  <c r="I179" i="2"/>
  <c r="J179" i="2"/>
  <c r="H180" i="2"/>
  <c r="I180" i="2"/>
  <c r="J180" i="2"/>
  <c r="H181" i="2"/>
  <c r="I181" i="2"/>
  <c r="J181" i="2"/>
  <c r="H182" i="2"/>
  <c r="I182" i="2"/>
  <c r="J182" i="2"/>
  <c r="H183" i="2"/>
  <c r="I183" i="2"/>
  <c r="J183" i="2"/>
  <c r="H184" i="2"/>
  <c r="I184" i="2"/>
  <c r="J184" i="2"/>
  <c r="H185" i="2"/>
  <c r="I185" i="2"/>
  <c r="J185" i="2"/>
  <c r="H186" i="2"/>
  <c r="I186" i="2"/>
  <c r="J186" i="2"/>
  <c r="H187" i="2"/>
  <c r="I187" i="2"/>
  <c r="J187" i="2"/>
  <c r="H188" i="2"/>
  <c r="I188" i="2"/>
  <c r="J188" i="2"/>
  <c r="H189" i="2"/>
  <c r="I189" i="2"/>
  <c r="J189" i="2"/>
  <c r="H190" i="2"/>
  <c r="I190" i="2"/>
  <c r="J190" i="2"/>
  <c r="H191" i="2"/>
  <c r="I191" i="2"/>
  <c r="J191" i="2"/>
  <c r="H192" i="2"/>
  <c r="I192" i="2"/>
  <c r="J192" i="2"/>
  <c r="H193" i="2"/>
  <c r="I193" i="2"/>
  <c r="J193" i="2"/>
  <c r="J4" i="2"/>
  <c r="I4" i="2"/>
  <c r="H4" i="2"/>
  <c r="H1" i="2"/>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U193" i="2"/>
  <c r="BX193" i="2" s="1"/>
  <c r="BT193" i="2"/>
  <c r="BW193" i="2" s="1"/>
  <c r="BS193" i="2"/>
  <c r="BV193" i="2" s="1"/>
  <c r="BO193" i="2"/>
  <c r="BR193" i="2" s="1"/>
  <c r="BN193" i="2"/>
  <c r="BQ193" i="2" s="1"/>
  <c r="BM193" i="2"/>
  <c r="BP193" i="2" s="1"/>
  <c r="BI193" i="2"/>
  <c r="BL193" i="2" s="1"/>
  <c r="BH193" i="2"/>
  <c r="BK193" i="2" s="1"/>
  <c r="BG193" i="2"/>
  <c r="BJ193" i="2" s="1"/>
  <c r="D193" i="2"/>
  <c r="BU192" i="2"/>
  <c r="BX192" i="2" s="1"/>
  <c r="BT192" i="2"/>
  <c r="BW192" i="2" s="1"/>
  <c r="BS192" i="2"/>
  <c r="BV192" i="2" s="1"/>
  <c r="BO192" i="2"/>
  <c r="BR192" i="2" s="1"/>
  <c r="BN192" i="2"/>
  <c r="BQ192" i="2" s="1"/>
  <c r="BM192" i="2"/>
  <c r="BP192" i="2" s="1"/>
  <c r="BI192" i="2"/>
  <c r="BL192" i="2" s="1"/>
  <c r="BH192" i="2"/>
  <c r="BK192" i="2" s="1"/>
  <c r="BG192" i="2"/>
  <c r="BJ192" i="2" s="1"/>
  <c r="D192" i="2"/>
  <c r="BU191" i="2"/>
  <c r="BX191" i="2" s="1"/>
  <c r="BT191" i="2"/>
  <c r="BW191" i="2" s="1"/>
  <c r="BS191" i="2"/>
  <c r="BV191" i="2" s="1"/>
  <c r="BO191" i="2"/>
  <c r="BR191" i="2" s="1"/>
  <c r="BN191" i="2"/>
  <c r="BQ191" i="2" s="1"/>
  <c r="BM191" i="2"/>
  <c r="BP191" i="2" s="1"/>
  <c r="BI191" i="2"/>
  <c r="BL191" i="2" s="1"/>
  <c r="BH191" i="2"/>
  <c r="BK191" i="2" s="1"/>
  <c r="BG191" i="2"/>
  <c r="BJ191" i="2" s="1"/>
  <c r="D191" i="2"/>
  <c r="BU190" i="2"/>
  <c r="BX190" i="2" s="1"/>
  <c r="BT190" i="2"/>
  <c r="BW190" i="2" s="1"/>
  <c r="BS190" i="2"/>
  <c r="BV190" i="2" s="1"/>
  <c r="BO190" i="2"/>
  <c r="BR190" i="2" s="1"/>
  <c r="BN190" i="2"/>
  <c r="BQ190" i="2" s="1"/>
  <c r="BM190" i="2"/>
  <c r="BP190" i="2" s="1"/>
  <c r="BI190" i="2"/>
  <c r="BL190" i="2" s="1"/>
  <c r="BH190" i="2"/>
  <c r="BK190" i="2" s="1"/>
  <c r="BG190" i="2"/>
  <c r="BJ190" i="2" s="1"/>
  <c r="D190" i="2"/>
  <c r="BU189" i="2"/>
  <c r="BX189" i="2" s="1"/>
  <c r="BT189" i="2"/>
  <c r="BW189" i="2" s="1"/>
  <c r="BS189" i="2"/>
  <c r="BV189" i="2" s="1"/>
  <c r="BO189" i="2"/>
  <c r="BR189" i="2" s="1"/>
  <c r="BN189" i="2"/>
  <c r="BQ189" i="2" s="1"/>
  <c r="BM189" i="2"/>
  <c r="BP189" i="2" s="1"/>
  <c r="BI189" i="2"/>
  <c r="BL189" i="2" s="1"/>
  <c r="BH189" i="2"/>
  <c r="BK189" i="2" s="1"/>
  <c r="BG189" i="2"/>
  <c r="BJ189" i="2" s="1"/>
  <c r="D189" i="2"/>
  <c r="BU188" i="2"/>
  <c r="BX188" i="2" s="1"/>
  <c r="BT188" i="2"/>
  <c r="BW188" i="2" s="1"/>
  <c r="BS188" i="2"/>
  <c r="BV188" i="2" s="1"/>
  <c r="BO188" i="2"/>
  <c r="BR188" i="2" s="1"/>
  <c r="BN188" i="2"/>
  <c r="BQ188" i="2" s="1"/>
  <c r="BM188" i="2"/>
  <c r="BP188" i="2" s="1"/>
  <c r="BI188" i="2"/>
  <c r="BL188" i="2" s="1"/>
  <c r="BH188" i="2"/>
  <c r="BK188" i="2" s="1"/>
  <c r="BG188" i="2"/>
  <c r="BJ188" i="2" s="1"/>
  <c r="D188" i="2"/>
  <c r="BU187" i="2"/>
  <c r="BX187" i="2" s="1"/>
  <c r="BT187" i="2"/>
  <c r="BW187" i="2" s="1"/>
  <c r="BS187" i="2"/>
  <c r="BV187" i="2" s="1"/>
  <c r="BO187" i="2"/>
  <c r="BR187" i="2" s="1"/>
  <c r="BN187" i="2"/>
  <c r="BQ187" i="2" s="1"/>
  <c r="BM187" i="2"/>
  <c r="BP187" i="2" s="1"/>
  <c r="BI187" i="2"/>
  <c r="BL187" i="2" s="1"/>
  <c r="BH187" i="2"/>
  <c r="BK187" i="2" s="1"/>
  <c r="BG187" i="2"/>
  <c r="BJ187" i="2" s="1"/>
  <c r="D187" i="2"/>
  <c r="BU186" i="2"/>
  <c r="BX186" i="2" s="1"/>
  <c r="BT186" i="2"/>
  <c r="BW186" i="2" s="1"/>
  <c r="BS186" i="2"/>
  <c r="BV186" i="2" s="1"/>
  <c r="BO186" i="2"/>
  <c r="BR186" i="2" s="1"/>
  <c r="BN186" i="2"/>
  <c r="BQ186" i="2" s="1"/>
  <c r="BM186" i="2"/>
  <c r="BP186" i="2" s="1"/>
  <c r="BI186" i="2"/>
  <c r="BL186" i="2" s="1"/>
  <c r="BH186" i="2"/>
  <c r="BK186" i="2" s="1"/>
  <c r="BG186" i="2"/>
  <c r="BJ186" i="2" s="1"/>
  <c r="D186" i="2"/>
  <c r="BU185" i="2"/>
  <c r="BX185" i="2" s="1"/>
  <c r="BT185" i="2"/>
  <c r="BW185" i="2" s="1"/>
  <c r="BS185" i="2"/>
  <c r="BV185" i="2" s="1"/>
  <c r="BO185" i="2"/>
  <c r="BR185" i="2" s="1"/>
  <c r="BN185" i="2"/>
  <c r="BQ185" i="2" s="1"/>
  <c r="BM185" i="2"/>
  <c r="BP185" i="2" s="1"/>
  <c r="BI185" i="2"/>
  <c r="BL185" i="2" s="1"/>
  <c r="BH185" i="2"/>
  <c r="BK185" i="2" s="1"/>
  <c r="BG185" i="2"/>
  <c r="BJ185" i="2" s="1"/>
  <c r="D185" i="2"/>
  <c r="BU184" i="2"/>
  <c r="BX184" i="2" s="1"/>
  <c r="BT184" i="2"/>
  <c r="BW184" i="2" s="1"/>
  <c r="BS184" i="2"/>
  <c r="BV184" i="2" s="1"/>
  <c r="BO184" i="2"/>
  <c r="BR184" i="2" s="1"/>
  <c r="BN184" i="2"/>
  <c r="BQ184" i="2" s="1"/>
  <c r="BM184" i="2"/>
  <c r="BP184" i="2" s="1"/>
  <c r="BI184" i="2"/>
  <c r="BL184" i="2" s="1"/>
  <c r="BH184" i="2"/>
  <c r="BK184" i="2" s="1"/>
  <c r="BG184" i="2"/>
  <c r="BJ184" i="2" s="1"/>
  <c r="D184" i="2"/>
  <c r="BU183" i="2"/>
  <c r="BX183" i="2" s="1"/>
  <c r="BT183" i="2"/>
  <c r="BW183" i="2" s="1"/>
  <c r="BS183" i="2"/>
  <c r="BV183" i="2" s="1"/>
  <c r="BO183" i="2"/>
  <c r="BR183" i="2" s="1"/>
  <c r="BN183" i="2"/>
  <c r="BQ183" i="2" s="1"/>
  <c r="BM183" i="2"/>
  <c r="BP183" i="2" s="1"/>
  <c r="BI183" i="2"/>
  <c r="BL183" i="2" s="1"/>
  <c r="BH183" i="2"/>
  <c r="BK183" i="2" s="1"/>
  <c r="BG183" i="2"/>
  <c r="BJ183" i="2" s="1"/>
  <c r="D183" i="2"/>
  <c r="BU182" i="2"/>
  <c r="BX182" i="2" s="1"/>
  <c r="BT182" i="2"/>
  <c r="BW182" i="2" s="1"/>
  <c r="BS182" i="2"/>
  <c r="BV182" i="2" s="1"/>
  <c r="BO182" i="2"/>
  <c r="BR182" i="2" s="1"/>
  <c r="BN182" i="2"/>
  <c r="BQ182" i="2" s="1"/>
  <c r="BM182" i="2"/>
  <c r="BP182" i="2" s="1"/>
  <c r="BI182" i="2"/>
  <c r="BL182" i="2" s="1"/>
  <c r="BH182" i="2"/>
  <c r="BK182" i="2" s="1"/>
  <c r="BG182" i="2"/>
  <c r="BJ182" i="2" s="1"/>
  <c r="D182" i="2"/>
  <c r="BU181" i="2"/>
  <c r="BX181" i="2" s="1"/>
  <c r="BT181" i="2"/>
  <c r="BW181" i="2" s="1"/>
  <c r="BS181" i="2"/>
  <c r="BV181" i="2" s="1"/>
  <c r="BO181" i="2"/>
  <c r="BR181" i="2" s="1"/>
  <c r="BN181" i="2"/>
  <c r="BQ181" i="2" s="1"/>
  <c r="BM181" i="2"/>
  <c r="BP181" i="2" s="1"/>
  <c r="BI181" i="2"/>
  <c r="BL181" i="2" s="1"/>
  <c r="BH181" i="2"/>
  <c r="BK181" i="2" s="1"/>
  <c r="BG181" i="2"/>
  <c r="BJ181" i="2" s="1"/>
  <c r="D181" i="2"/>
  <c r="BU180" i="2"/>
  <c r="BX180" i="2" s="1"/>
  <c r="BT180" i="2"/>
  <c r="BW180" i="2" s="1"/>
  <c r="BS180" i="2"/>
  <c r="BV180" i="2" s="1"/>
  <c r="BO180" i="2"/>
  <c r="BR180" i="2" s="1"/>
  <c r="BN180" i="2"/>
  <c r="BQ180" i="2" s="1"/>
  <c r="BM180" i="2"/>
  <c r="BP180" i="2" s="1"/>
  <c r="BI180" i="2"/>
  <c r="BL180" i="2" s="1"/>
  <c r="BH180" i="2"/>
  <c r="BK180" i="2" s="1"/>
  <c r="BG180" i="2"/>
  <c r="BJ180" i="2" s="1"/>
  <c r="D180" i="2"/>
  <c r="BU179" i="2"/>
  <c r="BX179" i="2" s="1"/>
  <c r="BT179" i="2"/>
  <c r="BW179" i="2" s="1"/>
  <c r="BS179" i="2"/>
  <c r="BV179" i="2" s="1"/>
  <c r="BO179" i="2"/>
  <c r="BR179" i="2" s="1"/>
  <c r="BN179" i="2"/>
  <c r="BQ179" i="2" s="1"/>
  <c r="BM179" i="2"/>
  <c r="BP179" i="2" s="1"/>
  <c r="BI179" i="2"/>
  <c r="BL179" i="2" s="1"/>
  <c r="BH179" i="2"/>
  <c r="BK179" i="2" s="1"/>
  <c r="BG179" i="2"/>
  <c r="BJ179" i="2" s="1"/>
  <c r="D179" i="2"/>
  <c r="BU178" i="2"/>
  <c r="BX178" i="2" s="1"/>
  <c r="BT178" i="2"/>
  <c r="BW178" i="2" s="1"/>
  <c r="BS178" i="2"/>
  <c r="BV178" i="2" s="1"/>
  <c r="BO178" i="2"/>
  <c r="BR178" i="2" s="1"/>
  <c r="BN178" i="2"/>
  <c r="BQ178" i="2" s="1"/>
  <c r="BM178" i="2"/>
  <c r="BP178" i="2" s="1"/>
  <c r="BI178" i="2"/>
  <c r="BL178" i="2" s="1"/>
  <c r="BH178" i="2"/>
  <c r="BK178" i="2" s="1"/>
  <c r="BG178" i="2"/>
  <c r="BJ178" i="2" s="1"/>
  <c r="D178" i="2"/>
  <c r="BU177" i="2"/>
  <c r="BX177" i="2" s="1"/>
  <c r="BT177" i="2"/>
  <c r="BW177" i="2" s="1"/>
  <c r="BS177" i="2"/>
  <c r="BV177" i="2" s="1"/>
  <c r="BO177" i="2"/>
  <c r="BR177" i="2" s="1"/>
  <c r="BN177" i="2"/>
  <c r="BQ177" i="2" s="1"/>
  <c r="BM177" i="2"/>
  <c r="BP177" i="2" s="1"/>
  <c r="BI177" i="2"/>
  <c r="BL177" i="2" s="1"/>
  <c r="BH177" i="2"/>
  <c r="BK177" i="2" s="1"/>
  <c r="BG177" i="2"/>
  <c r="BJ177" i="2" s="1"/>
  <c r="D177" i="2"/>
  <c r="BU176" i="2"/>
  <c r="BX176" i="2" s="1"/>
  <c r="BT176" i="2"/>
  <c r="BW176" i="2" s="1"/>
  <c r="BS176" i="2"/>
  <c r="BV176" i="2" s="1"/>
  <c r="BO176" i="2"/>
  <c r="BR176" i="2" s="1"/>
  <c r="BN176" i="2"/>
  <c r="BQ176" i="2" s="1"/>
  <c r="BM176" i="2"/>
  <c r="BP176" i="2" s="1"/>
  <c r="BI176" i="2"/>
  <c r="BL176" i="2" s="1"/>
  <c r="BH176" i="2"/>
  <c r="BK176" i="2" s="1"/>
  <c r="BG176" i="2"/>
  <c r="BJ176" i="2" s="1"/>
  <c r="D176" i="2"/>
  <c r="BU175" i="2"/>
  <c r="BX175" i="2" s="1"/>
  <c r="BT175" i="2"/>
  <c r="BW175" i="2" s="1"/>
  <c r="BS175" i="2"/>
  <c r="BV175" i="2" s="1"/>
  <c r="BO175" i="2"/>
  <c r="BR175" i="2" s="1"/>
  <c r="BN175" i="2"/>
  <c r="BQ175" i="2" s="1"/>
  <c r="BM175" i="2"/>
  <c r="BP175" i="2" s="1"/>
  <c r="BI175" i="2"/>
  <c r="BL175" i="2" s="1"/>
  <c r="BH175" i="2"/>
  <c r="BK175" i="2" s="1"/>
  <c r="BG175" i="2"/>
  <c r="BJ175" i="2" s="1"/>
  <c r="D175" i="2"/>
  <c r="BU174" i="2"/>
  <c r="BX174" i="2" s="1"/>
  <c r="BT174" i="2"/>
  <c r="BW174" i="2" s="1"/>
  <c r="BS174" i="2"/>
  <c r="BV174" i="2" s="1"/>
  <c r="BO174" i="2"/>
  <c r="BR174" i="2" s="1"/>
  <c r="BN174" i="2"/>
  <c r="BQ174" i="2" s="1"/>
  <c r="BM174" i="2"/>
  <c r="BP174" i="2" s="1"/>
  <c r="BI174" i="2"/>
  <c r="BL174" i="2" s="1"/>
  <c r="BH174" i="2"/>
  <c r="BK174" i="2" s="1"/>
  <c r="BG174" i="2"/>
  <c r="BJ174" i="2" s="1"/>
  <c r="D174" i="2"/>
  <c r="BU173" i="2"/>
  <c r="BX173" i="2" s="1"/>
  <c r="BT173" i="2"/>
  <c r="BW173" i="2" s="1"/>
  <c r="BS173" i="2"/>
  <c r="BV173" i="2" s="1"/>
  <c r="BO173" i="2"/>
  <c r="BR173" i="2" s="1"/>
  <c r="BN173" i="2"/>
  <c r="BQ173" i="2" s="1"/>
  <c r="BM173" i="2"/>
  <c r="BP173" i="2" s="1"/>
  <c r="BI173" i="2"/>
  <c r="BL173" i="2" s="1"/>
  <c r="BH173" i="2"/>
  <c r="BK173" i="2" s="1"/>
  <c r="BG173" i="2"/>
  <c r="BJ173" i="2" s="1"/>
  <c r="D173" i="2"/>
  <c r="BU172" i="2"/>
  <c r="BX172" i="2" s="1"/>
  <c r="BT172" i="2"/>
  <c r="BW172" i="2" s="1"/>
  <c r="BS172" i="2"/>
  <c r="BV172" i="2" s="1"/>
  <c r="BO172" i="2"/>
  <c r="BR172" i="2" s="1"/>
  <c r="BN172" i="2"/>
  <c r="BQ172" i="2" s="1"/>
  <c r="BM172" i="2"/>
  <c r="BP172" i="2" s="1"/>
  <c r="BI172" i="2"/>
  <c r="BL172" i="2" s="1"/>
  <c r="BH172" i="2"/>
  <c r="BK172" i="2" s="1"/>
  <c r="BG172" i="2"/>
  <c r="BJ172" i="2" s="1"/>
  <c r="D172" i="2"/>
  <c r="BU171" i="2"/>
  <c r="BX171" i="2" s="1"/>
  <c r="BT171" i="2"/>
  <c r="BW171" i="2" s="1"/>
  <c r="BS171" i="2"/>
  <c r="BV171" i="2" s="1"/>
  <c r="BO171" i="2"/>
  <c r="BR171" i="2" s="1"/>
  <c r="BN171" i="2"/>
  <c r="BQ171" i="2" s="1"/>
  <c r="BM171" i="2"/>
  <c r="BP171" i="2" s="1"/>
  <c r="BI171" i="2"/>
  <c r="BL171" i="2" s="1"/>
  <c r="BH171" i="2"/>
  <c r="BK171" i="2" s="1"/>
  <c r="BG171" i="2"/>
  <c r="BJ171" i="2" s="1"/>
  <c r="D171" i="2"/>
  <c r="BU170" i="2"/>
  <c r="BX170" i="2" s="1"/>
  <c r="BT170" i="2"/>
  <c r="BW170" i="2" s="1"/>
  <c r="BS170" i="2"/>
  <c r="BV170" i="2" s="1"/>
  <c r="BO170" i="2"/>
  <c r="BR170" i="2" s="1"/>
  <c r="BN170" i="2"/>
  <c r="BQ170" i="2" s="1"/>
  <c r="BM170" i="2"/>
  <c r="BP170" i="2" s="1"/>
  <c r="BI170" i="2"/>
  <c r="BL170" i="2" s="1"/>
  <c r="BH170" i="2"/>
  <c r="BK170" i="2" s="1"/>
  <c r="BG170" i="2"/>
  <c r="BJ170" i="2" s="1"/>
  <c r="D170" i="2"/>
  <c r="BU169" i="2"/>
  <c r="BX169" i="2" s="1"/>
  <c r="BT169" i="2"/>
  <c r="BW169" i="2" s="1"/>
  <c r="BS169" i="2"/>
  <c r="BV169" i="2" s="1"/>
  <c r="BO169" i="2"/>
  <c r="BR169" i="2" s="1"/>
  <c r="BN169" i="2"/>
  <c r="BQ169" i="2" s="1"/>
  <c r="BM169" i="2"/>
  <c r="BP169" i="2" s="1"/>
  <c r="BI169" i="2"/>
  <c r="BL169" i="2" s="1"/>
  <c r="BH169" i="2"/>
  <c r="BK169" i="2" s="1"/>
  <c r="BG169" i="2"/>
  <c r="BJ169" i="2" s="1"/>
  <c r="D169" i="2"/>
  <c r="BU168" i="2"/>
  <c r="BX168" i="2" s="1"/>
  <c r="BT168" i="2"/>
  <c r="BW168" i="2" s="1"/>
  <c r="BS168" i="2"/>
  <c r="BV168" i="2" s="1"/>
  <c r="BO168" i="2"/>
  <c r="BR168" i="2" s="1"/>
  <c r="BN168" i="2"/>
  <c r="BQ168" i="2" s="1"/>
  <c r="BM168" i="2"/>
  <c r="BP168" i="2" s="1"/>
  <c r="BI168" i="2"/>
  <c r="BL168" i="2" s="1"/>
  <c r="BH168" i="2"/>
  <c r="BK168" i="2" s="1"/>
  <c r="BG168" i="2"/>
  <c r="BJ168" i="2" s="1"/>
  <c r="D168" i="2"/>
  <c r="BU167" i="2"/>
  <c r="BX167" i="2" s="1"/>
  <c r="BT167" i="2"/>
  <c r="BW167" i="2" s="1"/>
  <c r="BS167" i="2"/>
  <c r="BV167" i="2" s="1"/>
  <c r="BO167" i="2"/>
  <c r="BR167" i="2" s="1"/>
  <c r="BN167" i="2"/>
  <c r="BQ167" i="2" s="1"/>
  <c r="BM167" i="2"/>
  <c r="BP167" i="2" s="1"/>
  <c r="BI167" i="2"/>
  <c r="BL167" i="2" s="1"/>
  <c r="BH167" i="2"/>
  <c r="BK167" i="2" s="1"/>
  <c r="BG167" i="2"/>
  <c r="BJ167" i="2" s="1"/>
  <c r="D167" i="2"/>
  <c r="BU166" i="2"/>
  <c r="BX166" i="2" s="1"/>
  <c r="BT166" i="2"/>
  <c r="BW166" i="2" s="1"/>
  <c r="BS166" i="2"/>
  <c r="BV166" i="2" s="1"/>
  <c r="BO166" i="2"/>
  <c r="BR166" i="2" s="1"/>
  <c r="BN166" i="2"/>
  <c r="BQ166" i="2" s="1"/>
  <c r="BM166" i="2"/>
  <c r="BP166" i="2" s="1"/>
  <c r="BI166" i="2"/>
  <c r="BL166" i="2" s="1"/>
  <c r="BH166" i="2"/>
  <c r="BK166" i="2" s="1"/>
  <c r="BG166" i="2"/>
  <c r="BJ166" i="2" s="1"/>
  <c r="D166" i="2"/>
  <c r="BU165" i="2"/>
  <c r="BX165" i="2" s="1"/>
  <c r="BT165" i="2"/>
  <c r="BW165" i="2" s="1"/>
  <c r="BS165" i="2"/>
  <c r="BV165" i="2" s="1"/>
  <c r="BO165" i="2"/>
  <c r="BR165" i="2" s="1"/>
  <c r="BN165" i="2"/>
  <c r="BQ165" i="2" s="1"/>
  <c r="BM165" i="2"/>
  <c r="BP165" i="2" s="1"/>
  <c r="BI165" i="2"/>
  <c r="BL165" i="2" s="1"/>
  <c r="BH165" i="2"/>
  <c r="BK165" i="2" s="1"/>
  <c r="BG165" i="2"/>
  <c r="BJ165" i="2" s="1"/>
  <c r="D165" i="2"/>
  <c r="BU164" i="2"/>
  <c r="BX164" i="2" s="1"/>
  <c r="BT164" i="2"/>
  <c r="BW164" i="2" s="1"/>
  <c r="BS164" i="2"/>
  <c r="BV164" i="2" s="1"/>
  <c r="BO164" i="2"/>
  <c r="BR164" i="2" s="1"/>
  <c r="BN164" i="2"/>
  <c r="BQ164" i="2" s="1"/>
  <c r="BM164" i="2"/>
  <c r="BP164" i="2" s="1"/>
  <c r="BI164" i="2"/>
  <c r="BL164" i="2" s="1"/>
  <c r="BH164" i="2"/>
  <c r="BK164" i="2" s="1"/>
  <c r="BG164" i="2"/>
  <c r="BJ164" i="2" s="1"/>
  <c r="D164" i="2"/>
  <c r="BU163" i="2"/>
  <c r="BX163" i="2" s="1"/>
  <c r="BT163" i="2"/>
  <c r="BW163" i="2" s="1"/>
  <c r="BS163" i="2"/>
  <c r="BV163" i="2" s="1"/>
  <c r="BO163" i="2"/>
  <c r="BR163" i="2" s="1"/>
  <c r="BN163" i="2"/>
  <c r="BQ163" i="2" s="1"/>
  <c r="BM163" i="2"/>
  <c r="BP163" i="2" s="1"/>
  <c r="BI163" i="2"/>
  <c r="BL163" i="2" s="1"/>
  <c r="BH163" i="2"/>
  <c r="BK163" i="2" s="1"/>
  <c r="BG163" i="2"/>
  <c r="BJ163" i="2" s="1"/>
  <c r="D163" i="2"/>
  <c r="BU162" i="2"/>
  <c r="BX162" i="2" s="1"/>
  <c r="BT162" i="2"/>
  <c r="BW162" i="2" s="1"/>
  <c r="BS162" i="2"/>
  <c r="BV162" i="2" s="1"/>
  <c r="BO162" i="2"/>
  <c r="BR162" i="2" s="1"/>
  <c r="BN162" i="2"/>
  <c r="BQ162" i="2" s="1"/>
  <c r="BM162" i="2"/>
  <c r="BP162" i="2" s="1"/>
  <c r="BI162" i="2"/>
  <c r="BL162" i="2" s="1"/>
  <c r="BH162" i="2"/>
  <c r="BK162" i="2" s="1"/>
  <c r="BG162" i="2"/>
  <c r="BJ162" i="2" s="1"/>
  <c r="D162" i="2"/>
  <c r="BU161" i="2"/>
  <c r="BX161" i="2" s="1"/>
  <c r="BT161" i="2"/>
  <c r="BW161" i="2" s="1"/>
  <c r="BS161" i="2"/>
  <c r="BV161" i="2" s="1"/>
  <c r="BO161" i="2"/>
  <c r="BR161" i="2" s="1"/>
  <c r="BN161" i="2"/>
  <c r="BQ161" i="2" s="1"/>
  <c r="BM161" i="2"/>
  <c r="BP161" i="2" s="1"/>
  <c r="BI161" i="2"/>
  <c r="BL161" i="2" s="1"/>
  <c r="BH161" i="2"/>
  <c r="BK161" i="2" s="1"/>
  <c r="BG161" i="2"/>
  <c r="BJ161" i="2" s="1"/>
  <c r="D161" i="2"/>
  <c r="BU160" i="2"/>
  <c r="BX160" i="2" s="1"/>
  <c r="BT160" i="2"/>
  <c r="BW160" i="2" s="1"/>
  <c r="BS160" i="2"/>
  <c r="BV160" i="2" s="1"/>
  <c r="BO160" i="2"/>
  <c r="BR160" i="2" s="1"/>
  <c r="BN160" i="2"/>
  <c r="BQ160" i="2" s="1"/>
  <c r="BM160" i="2"/>
  <c r="BP160" i="2" s="1"/>
  <c r="BI160" i="2"/>
  <c r="BL160" i="2" s="1"/>
  <c r="BH160" i="2"/>
  <c r="BK160" i="2" s="1"/>
  <c r="BG160" i="2"/>
  <c r="BJ160" i="2" s="1"/>
  <c r="D160" i="2"/>
  <c r="BU159" i="2"/>
  <c r="BX159" i="2" s="1"/>
  <c r="BT159" i="2"/>
  <c r="BW159" i="2" s="1"/>
  <c r="BS159" i="2"/>
  <c r="BV159" i="2" s="1"/>
  <c r="BO159" i="2"/>
  <c r="BR159" i="2" s="1"/>
  <c r="BN159" i="2"/>
  <c r="BQ159" i="2" s="1"/>
  <c r="BM159" i="2"/>
  <c r="BP159" i="2" s="1"/>
  <c r="BI159" i="2"/>
  <c r="BL159" i="2" s="1"/>
  <c r="BH159" i="2"/>
  <c r="BK159" i="2" s="1"/>
  <c r="BG159" i="2"/>
  <c r="BJ159" i="2" s="1"/>
  <c r="D159" i="2"/>
  <c r="BU158" i="2"/>
  <c r="BX158" i="2" s="1"/>
  <c r="BT158" i="2"/>
  <c r="BW158" i="2" s="1"/>
  <c r="BS158" i="2"/>
  <c r="BV158" i="2" s="1"/>
  <c r="BO158" i="2"/>
  <c r="BR158" i="2" s="1"/>
  <c r="BN158" i="2"/>
  <c r="BQ158" i="2" s="1"/>
  <c r="BM158" i="2"/>
  <c r="BP158" i="2" s="1"/>
  <c r="BI158" i="2"/>
  <c r="BL158" i="2" s="1"/>
  <c r="BH158" i="2"/>
  <c r="BK158" i="2" s="1"/>
  <c r="BG158" i="2"/>
  <c r="BJ158" i="2" s="1"/>
  <c r="D158" i="2"/>
  <c r="BU157" i="2"/>
  <c r="BX157" i="2" s="1"/>
  <c r="BT157" i="2"/>
  <c r="BW157" i="2" s="1"/>
  <c r="BS157" i="2"/>
  <c r="BV157" i="2" s="1"/>
  <c r="BO157" i="2"/>
  <c r="BR157" i="2" s="1"/>
  <c r="BN157" i="2"/>
  <c r="BQ157" i="2" s="1"/>
  <c r="BM157" i="2"/>
  <c r="BP157" i="2" s="1"/>
  <c r="BI157" i="2"/>
  <c r="BL157" i="2" s="1"/>
  <c r="BH157" i="2"/>
  <c r="BK157" i="2" s="1"/>
  <c r="BG157" i="2"/>
  <c r="BJ157" i="2" s="1"/>
  <c r="D157" i="2"/>
  <c r="BU156" i="2"/>
  <c r="BX156" i="2" s="1"/>
  <c r="BT156" i="2"/>
  <c r="BW156" i="2" s="1"/>
  <c r="BS156" i="2"/>
  <c r="BV156" i="2" s="1"/>
  <c r="BO156" i="2"/>
  <c r="BR156" i="2" s="1"/>
  <c r="BN156" i="2"/>
  <c r="BQ156" i="2" s="1"/>
  <c r="BM156" i="2"/>
  <c r="BP156" i="2" s="1"/>
  <c r="BI156" i="2"/>
  <c r="BL156" i="2" s="1"/>
  <c r="BH156" i="2"/>
  <c r="BK156" i="2" s="1"/>
  <c r="BG156" i="2"/>
  <c r="BJ156" i="2" s="1"/>
  <c r="D156" i="2"/>
  <c r="BU155" i="2"/>
  <c r="BX155" i="2" s="1"/>
  <c r="BT155" i="2"/>
  <c r="BW155" i="2" s="1"/>
  <c r="BS155" i="2"/>
  <c r="BV155" i="2" s="1"/>
  <c r="BO155" i="2"/>
  <c r="BR155" i="2" s="1"/>
  <c r="BN155" i="2"/>
  <c r="BQ155" i="2" s="1"/>
  <c r="BM155" i="2"/>
  <c r="BP155" i="2" s="1"/>
  <c r="BI155" i="2"/>
  <c r="BL155" i="2" s="1"/>
  <c r="BH155" i="2"/>
  <c r="BK155" i="2" s="1"/>
  <c r="BG155" i="2"/>
  <c r="BJ155" i="2" s="1"/>
  <c r="D155" i="2"/>
  <c r="BU154" i="2"/>
  <c r="BX154" i="2" s="1"/>
  <c r="BT154" i="2"/>
  <c r="BW154" i="2" s="1"/>
  <c r="BS154" i="2"/>
  <c r="BV154" i="2" s="1"/>
  <c r="BO154" i="2"/>
  <c r="BR154" i="2" s="1"/>
  <c r="BN154" i="2"/>
  <c r="BQ154" i="2" s="1"/>
  <c r="BM154" i="2"/>
  <c r="BP154" i="2" s="1"/>
  <c r="BI154" i="2"/>
  <c r="BL154" i="2" s="1"/>
  <c r="BH154" i="2"/>
  <c r="BK154" i="2" s="1"/>
  <c r="BG154" i="2"/>
  <c r="BJ154" i="2" s="1"/>
  <c r="D154" i="2"/>
  <c r="BU153" i="2"/>
  <c r="BX153" i="2" s="1"/>
  <c r="BT153" i="2"/>
  <c r="BW153" i="2" s="1"/>
  <c r="BS153" i="2"/>
  <c r="BV153" i="2" s="1"/>
  <c r="BO153" i="2"/>
  <c r="BR153" i="2" s="1"/>
  <c r="BN153" i="2"/>
  <c r="BQ153" i="2" s="1"/>
  <c r="BM153" i="2"/>
  <c r="BP153" i="2" s="1"/>
  <c r="BI153" i="2"/>
  <c r="BL153" i="2" s="1"/>
  <c r="BH153" i="2"/>
  <c r="BK153" i="2" s="1"/>
  <c r="BG153" i="2"/>
  <c r="BJ153" i="2" s="1"/>
  <c r="D153" i="2"/>
  <c r="BU152" i="2"/>
  <c r="BX152" i="2" s="1"/>
  <c r="BT152" i="2"/>
  <c r="BW152" i="2" s="1"/>
  <c r="BS152" i="2"/>
  <c r="BV152" i="2" s="1"/>
  <c r="BO152" i="2"/>
  <c r="BR152" i="2" s="1"/>
  <c r="BN152" i="2"/>
  <c r="BQ152" i="2" s="1"/>
  <c r="BM152" i="2"/>
  <c r="BP152" i="2" s="1"/>
  <c r="BI152" i="2"/>
  <c r="BL152" i="2" s="1"/>
  <c r="BH152" i="2"/>
  <c r="BK152" i="2" s="1"/>
  <c r="BG152" i="2"/>
  <c r="BJ152" i="2" s="1"/>
  <c r="D152" i="2"/>
  <c r="BU151" i="2"/>
  <c r="BX151" i="2" s="1"/>
  <c r="BT151" i="2"/>
  <c r="BW151" i="2" s="1"/>
  <c r="BS151" i="2"/>
  <c r="BV151" i="2" s="1"/>
  <c r="BO151" i="2"/>
  <c r="BR151" i="2" s="1"/>
  <c r="BN151" i="2"/>
  <c r="BQ151" i="2" s="1"/>
  <c r="BM151" i="2"/>
  <c r="BP151" i="2" s="1"/>
  <c r="BI151" i="2"/>
  <c r="BL151" i="2" s="1"/>
  <c r="BH151" i="2"/>
  <c r="BK151" i="2" s="1"/>
  <c r="BG151" i="2"/>
  <c r="BJ151" i="2" s="1"/>
  <c r="D151" i="2"/>
  <c r="BU150" i="2"/>
  <c r="BX150" i="2" s="1"/>
  <c r="BT150" i="2"/>
  <c r="BW150" i="2" s="1"/>
  <c r="BS150" i="2"/>
  <c r="BV150" i="2" s="1"/>
  <c r="BO150" i="2"/>
  <c r="BR150" i="2" s="1"/>
  <c r="BN150" i="2"/>
  <c r="BQ150" i="2" s="1"/>
  <c r="BM150" i="2"/>
  <c r="BP150" i="2" s="1"/>
  <c r="BI150" i="2"/>
  <c r="BL150" i="2" s="1"/>
  <c r="BH150" i="2"/>
  <c r="BK150" i="2" s="1"/>
  <c r="BG150" i="2"/>
  <c r="BJ150" i="2" s="1"/>
  <c r="D150" i="2"/>
  <c r="BU149" i="2"/>
  <c r="BX149" i="2" s="1"/>
  <c r="BT149" i="2"/>
  <c r="BW149" i="2" s="1"/>
  <c r="BS149" i="2"/>
  <c r="BV149" i="2" s="1"/>
  <c r="BO149" i="2"/>
  <c r="BR149" i="2" s="1"/>
  <c r="BN149" i="2"/>
  <c r="BQ149" i="2" s="1"/>
  <c r="BM149" i="2"/>
  <c r="BP149" i="2" s="1"/>
  <c r="BI149" i="2"/>
  <c r="BL149" i="2" s="1"/>
  <c r="BH149" i="2"/>
  <c r="BK149" i="2" s="1"/>
  <c r="BG149" i="2"/>
  <c r="BJ149" i="2" s="1"/>
  <c r="D149" i="2"/>
  <c r="BU148" i="2"/>
  <c r="BX148" i="2" s="1"/>
  <c r="BT148" i="2"/>
  <c r="BW148" i="2" s="1"/>
  <c r="BS148" i="2"/>
  <c r="BV148" i="2" s="1"/>
  <c r="BO148" i="2"/>
  <c r="BR148" i="2" s="1"/>
  <c r="BN148" i="2"/>
  <c r="BQ148" i="2" s="1"/>
  <c r="BM148" i="2"/>
  <c r="BP148" i="2" s="1"/>
  <c r="BI148" i="2"/>
  <c r="BL148" i="2" s="1"/>
  <c r="BH148" i="2"/>
  <c r="BK148" i="2" s="1"/>
  <c r="BG148" i="2"/>
  <c r="BJ148" i="2" s="1"/>
  <c r="D148" i="2"/>
  <c r="BU147" i="2"/>
  <c r="BX147" i="2" s="1"/>
  <c r="BT147" i="2"/>
  <c r="BW147" i="2" s="1"/>
  <c r="BS147" i="2"/>
  <c r="BV147" i="2" s="1"/>
  <c r="BO147" i="2"/>
  <c r="BR147" i="2" s="1"/>
  <c r="BN147" i="2"/>
  <c r="BQ147" i="2" s="1"/>
  <c r="BM147" i="2"/>
  <c r="BP147" i="2" s="1"/>
  <c r="BI147" i="2"/>
  <c r="BL147" i="2" s="1"/>
  <c r="BH147" i="2"/>
  <c r="BK147" i="2" s="1"/>
  <c r="BG147" i="2"/>
  <c r="BJ147" i="2" s="1"/>
  <c r="D147" i="2"/>
  <c r="BU146" i="2"/>
  <c r="BX146" i="2" s="1"/>
  <c r="BT146" i="2"/>
  <c r="BW146" i="2" s="1"/>
  <c r="BS146" i="2"/>
  <c r="BV146" i="2" s="1"/>
  <c r="BO146" i="2"/>
  <c r="BR146" i="2" s="1"/>
  <c r="BN146" i="2"/>
  <c r="BQ146" i="2" s="1"/>
  <c r="BM146" i="2"/>
  <c r="BP146" i="2" s="1"/>
  <c r="BI146" i="2"/>
  <c r="BL146" i="2" s="1"/>
  <c r="BH146" i="2"/>
  <c r="BK146" i="2" s="1"/>
  <c r="BG146" i="2"/>
  <c r="BJ146" i="2" s="1"/>
  <c r="D146" i="2"/>
  <c r="BU145" i="2"/>
  <c r="BX145" i="2" s="1"/>
  <c r="BT145" i="2"/>
  <c r="BW145" i="2" s="1"/>
  <c r="BS145" i="2"/>
  <c r="BV145" i="2" s="1"/>
  <c r="BO145" i="2"/>
  <c r="BR145" i="2" s="1"/>
  <c r="BN145" i="2"/>
  <c r="BQ145" i="2" s="1"/>
  <c r="BM145" i="2"/>
  <c r="BP145" i="2" s="1"/>
  <c r="BI145" i="2"/>
  <c r="BL145" i="2" s="1"/>
  <c r="BH145" i="2"/>
  <c r="BK145" i="2" s="1"/>
  <c r="BG145" i="2"/>
  <c r="BJ145" i="2" s="1"/>
  <c r="D145" i="2"/>
  <c r="BU144" i="2"/>
  <c r="BX144" i="2" s="1"/>
  <c r="BT144" i="2"/>
  <c r="BW144" i="2" s="1"/>
  <c r="BS144" i="2"/>
  <c r="BV144" i="2" s="1"/>
  <c r="BO144" i="2"/>
  <c r="BR144" i="2" s="1"/>
  <c r="BN144" i="2"/>
  <c r="BQ144" i="2" s="1"/>
  <c r="BM144" i="2"/>
  <c r="BP144" i="2" s="1"/>
  <c r="BI144" i="2"/>
  <c r="BL144" i="2" s="1"/>
  <c r="BH144" i="2"/>
  <c r="BK144" i="2" s="1"/>
  <c r="BG144" i="2"/>
  <c r="BJ144" i="2" s="1"/>
  <c r="D144" i="2"/>
  <c r="BU143" i="2"/>
  <c r="BX143" i="2" s="1"/>
  <c r="BT143" i="2"/>
  <c r="BW143" i="2" s="1"/>
  <c r="BS143" i="2"/>
  <c r="BV143" i="2" s="1"/>
  <c r="BO143" i="2"/>
  <c r="BR143" i="2" s="1"/>
  <c r="BN143" i="2"/>
  <c r="BQ143" i="2" s="1"/>
  <c r="BM143" i="2"/>
  <c r="BP143" i="2" s="1"/>
  <c r="BI143" i="2"/>
  <c r="BL143" i="2" s="1"/>
  <c r="BH143" i="2"/>
  <c r="BK143" i="2" s="1"/>
  <c r="BG143" i="2"/>
  <c r="BJ143" i="2" s="1"/>
  <c r="D143" i="2"/>
  <c r="BU142" i="2"/>
  <c r="BX142" i="2" s="1"/>
  <c r="BT142" i="2"/>
  <c r="BW142" i="2" s="1"/>
  <c r="BS142" i="2"/>
  <c r="BV142" i="2" s="1"/>
  <c r="BO142" i="2"/>
  <c r="BR142" i="2" s="1"/>
  <c r="BN142" i="2"/>
  <c r="BQ142" i="2" s="1"/>
  <c r="BM142" i="2"/>
  <c r="BP142" i="2" s="1"/>
  <c r="BI142" i="2"/>
  <c r="BL142" i="2" s="1"/>
  <c r="BH142" i="2"/>
  <c r="BK142" i="2" s="1"/>
  <c r="BG142" i="2"/>
  <c r="BJ142" i="2" s="1"/>
  <c r="D142" i="2"/>
  <c r="BU141" i="2"/>
  <c r="BX141" i="2" s="1"/>
  <c r="BT141" i="2"/>
  <c r="BW141" i="2" s="1"/>
  <c r="BS141" i="2"/>
  <c r="BV141" i="2" s="1"/>
  <c r="BO141" i="2"/>
  <c r="BR141" i="2" s="1"/>
  <c r="BN141" i="2"/>
  <c r="BQ141" i="2" s="1"/>
  <c r="BM141" i="2"/>
  <c r="BP141" i="2" s="1"/>
  <c r="BI141" i="2"/>
  <c r="BL141" i="2" s="1"/>
  <c r="BH141" i="2"/>
  <c r="BK141" i="2" s="1"/>
  <c r="BG141" i="2"/>
  <c r="BJ141" i="2" s="1"/>
  <c r="D141" i="2"/>
  <c r="BU140" i="2"/>
  <c r="BX140" i="2" s="1"/>
  <c r="BT140" i="2"/>
  <c r="BW140" i="2" s="1"/>
  <c r="BS140" i="2"/>
  <c r="BV140" i="2" s="1"/>
  <c r="BO140" i="2"/>
  <c r="BR140" i="2" s="1"/>
  <c r="BN140" i="2"/>
  <c r="BQ140" i="2" s="1"/>
  <c r="BM140" i="2"/>
  <c r="BP140" i="2" s="1"/>
  <c r="BI140" i="2"/>
  <c r="BL140" i="2" s="1"/>
  <c r="BH140" i="2"/>
  <c r="BK140" i="2" s="1"/>
  <c r="BG140" i="2"/>
  <c r="BJ140" i="2" s="1"/>
  <c r="D140" i="2"/>
  <c r="BU139" i="2"/>
  <c r="BX139" i="2" s="1"/>
  <c r="BT139" i="2"/>
  <c r="BW139" i="2" s="1"/>
  <c r="BS139" i="2"/>
  <c r="BV139" i="2" s="1"/>
  <c r="BO139" i="2"/>
  <c r="BR139" i="2" s="1"/>
  <c r="BN139" i="2"/>
  <c r="BQ139" i="2" s="1"/>
  <c r="BM139" i="2"/>
  <c r="BP139" i="2" s="1"/>
  <c r="BI139" i="2"/>
  <c r="BL139" i="2" s="1"/>
  <c r="BH139" i="2"/>
  <c r="BK139" i="2" s="1"/>
  <c r="BG139" i="2"/>
  <c r="BJ139" i="2" s="1"/>
  <c r="D139" i="2"/>
  <c r="BU138" i="2"/>
  <c r="BX138" i="2" s="1"/>
  <c r="BT138" i="2"/>
  <c r="BW138" i="2" s="1"/>
  <c r="BS138" i="2"/>
  <c r="BV138" i="2" s="1"/>
  <c r="BO138" i="2"/>
  <c r="BR138" i="2" s="1"/>
  <c r="BN138" i="2"/>
  <c r="BQ138" i="2" s="1"/>
  <c r="BM138" i="2"/>
  <c r="BP138" i="2" s="1"/>
  <c r="BI138" i="2"/>
  <c r="BL138" i="2" s="1"/>
  <c r="BH138" i="2"/>
  <c r="BK138" i="2" s="1"/>
  <c r="BG138" i="2"/>
  <c r="BJ138" i="2" s="1"/>
  <c r="D138" i="2"/>
  <c r="BU137" i="2"/>
  <c r="BX137" i="2" s="1"/>
  <c r="BT137" i="2"/>
  <c r="BW137" i="2" s="1"/>
  <c r="BS137" i="2"/>
  <c r="BV137" i="2" s="1"/>
  <c r="BO137" i="2"/>
  <c r="BR137" i="2" s="1"/>
  <c r="BN137" i="2"/>
  <c r="BQ137" i="2" s="1"/>
  <c r="BM137" i="2"/>
  <c r="BP137" i="2" s="1"/>
  <c r="BI137" i="2"/>
  <c r="BL137" i="2" s="1"/>
  <c r="BH137" i="2"/>
  <c r="BK137" i="2" s="1"/>
  <c r="BG137" i="2"/>
  <c r="BJ137" i="2" s="1"/>
  <c r="D137" i="2"/>
  <c r="BU136" i="2"/>
  <c r="BX136" i="2" s="1"/>
  <c r="BT136" i="2"/>
  <c r="BW136" i="2" s="1"/>
  <c r="BS136" i="2"/>
  <c r="BV136" i="2" s="1"/>
  <c r="BO136" i="2"/>
  <c r="BR136" i="2" s="1"/>
  <c r="BN136" i="2"/>
  <c r="BQ136" i="2" s="1"/>
  <c r="BM136" i="2"/>
  <c r="BP136" i="2" s="1"/>
  <c r="BI136" i="2"/>
  <c r="BL136" i="2" s="1"/>
  <c r="BH136" i="2"/>
  <c r="BK136" i="2" s="1"/>
  <c r="BG136" i="2"/>
  <c r="BJ136" i="2" s="1"/>
  <c r="D136" i="2"/>
  <c r="BU135" i="2"/>
  <c r="BX135" i="2" s="1"/>
  <c r="BT135" i="2"/>
  <c r="BW135" i="2" s="1"/>
  <c r="BS135" i="2"/>
  <c r="BV135" i="2" s="1"/>
  <c r="BO135" i="2"/>
  <c r="BR135" i="2" s="1"/>
  <c r="BN135" i="2"/>
  <c r="BQ135" i="2" s="1"/>
  <c r="BM135" i="2"/>
  <c r="BP135" i="2" s="1"/>
  <c r="BI135" i="2"/>
  <c r="BL135" i="2" s="1"/>
  <c r="BH135" i="2"/>
  <c r="BK135" i="2" s="1"/>
  <c r="BG135" i="2"/>
  <c r="BJ135" i="2" s="1"/>
  <c r="D135" i="2"/>
  <c r="BU134" i="2"/>
  <c r="BX134" i="2" s="1"/>
  <c r="BT134" i="2"/>
  <c r="BW134" i="2" s="1"/>
  <c r="BS134" i="2"/>
  <c r="BV134" i="2" s="1"/>
  <c r="BO134" i="2"/>
  <c r="BR134" i="2" s="1"/>
  <c r="BN134" i="2"/>
  <c r="BQ134" i="2" s="1"/>
  <c r="BM134" i="2"/>
  <c r="BP134" i="2" s="1"/>
  <c r="BI134" i="2"/>
  <c r="BL134" i="2" s="1"/>
  <c r="BH134" i="2"/>
  <c r="BK134" i="2" s="1"/>
  <c r="BG134" i="2"/>
  <c r="BJ134" i="2" s="1"/>
  <c r="D134" i="2"/>
  <c r="BU133" i="2"/>
  <c r="BX133" i="2" s="1"/>
  <c r="BT133" i="2"/>
  <c r="BW133" i="2" s="1"/>
  <c r="BS133" i="2"/>
  <c r="BV133" i="2" s="1"/>
  <c r="BO133" i="2"/>
  <c r="BR133" i="2" s="1"/>
  <c r="BN133" i="2"/>
  <c r="BQ133" i="2" s="1"/>
  <c r="BM133" i="2"/>
  <c r="BP133" i="2" s="1"/>
  <c r="BI133" i="2"/>
  <c r="BL133" i="2" s="1"/>
  <c r="BH133" i="2"/>
  <c r="BK133" i="2" s="1"/>
  <c r="BG133" i="2"/>
  <c r="BJ133" i="2" s="1"/>
  <c r="D133" i="2"/>
  <c r="BU132" i="2"/>
  <c r="BX132" i="2" s="1"/>
  <c r="BT132" i="2"/>
  <c r="BW132" i="2" s="1"/>
  <c r="BS132" i="2"/>
  <c r="BV132" i="2" s="1"/>
  <c r="BO132" i="2"/>
  <c r="BR132" i="2" s="1"/>
  <c r="BN132" i="2"/>
  <c r="BQ132" i="2" s="1"/>
  <c r="BM132" i="2"/>
  <c r="BP132" i="2" s="1"/>
  <c r="BI132" i="2"/>
  <c r="BL132" i="2" s="1"/>
  <c r="BH132" i="2"/>
  <c r="BK132" i="2" s="1"/>
  <c r="BG132" i="2"/>
  <c r="BJ132" i="2" s="1"/>
  <c r="D132" i="2"/>
  <c r="BU131" i="2"/>
  <c r="BX131" i="2" s="1"/>
  <c r="BT131" i="2"/>
  <c r="BW131" i="2" s="1"/>
  <c r="BS131" i="2"/>
  <c r="BV131" i="2" s="1"/>
  <c r="BO131" i="2"/>
  <c r="BR131" i="2" s="1"/>
  <c r="BN131" i="2"/>
  <c r="BQ131" i="2" s="1"/>
  <c r="BM131" i="2"/>
  <c r="BP131" i="2" s="1"/>
  <c r="BI131" i="2"/>
  <c r="BL131" i="2" s="1"/>
  <c r="BH131" i="2"/>
  <c r="BK131" i="2" s="1"/>
  <c r="BG131" i="2"/>
  <c r="BJ131" i="2" s="1"/>
  <c r="D131" i="2"/>
  <c r="BU130" i="2"/>
  <c r="BX130" i="2" s="1"/>
  <c r="BT130" i="2"/>
  <c r="BW130" i="2" s="1"/>
  <c r="BS130" i="2"/>
  <c r="BV130" i="2" s="1"/>
  <c r="BO130" i="2"/>
  <c r="BR130" i="2" s="1"/>
  <c r="BN130" i="2"/>
  <c r="BQ130" i="2" s="1"/>
  <c r="BM130" i="2"/>
  <c r="BP130" i="2" s="1"/>
  <c r="BI130" i="2"/>
  <c r="BL130" i="2" s="1"/>
  <c r="BH130" i="2"/>
  <c r="BK130" i="2" s="1"/>
  <c r="BG130" i="2"/>
  <c r="BJ130" i="2" s="1"/>
  <c r="D130" i="2"/>
  <c r="BU129" i="2"/>
  <c r="BX129" i="2" s="1"/>
  <c r="BT129" i="2"/>
  <c r="BW129" i="2" s="1"/>
  <c r="BS129" i="2"/>
  <c r="BV129" i="2" s="1"/>
  <c r="BO129" i="2"/>
  <c r="BR129" i="2" s="1"/>
  <c r="BN129" i="2"/>
  <c r="BQ129" i="2" s="1"/>
  <c r="BM129" i="2"/>
  <c r="BP129" i="2" s="1"/>
  <c r="BI129" i="2"/>
  <c r="BL129" i="2" s="1"/>
  <c r="BH129" i="2"/>
  <c r="BK129" i="2" s="1"/>
  <c r="BG129" i="2"/>
  <c r="BJ129" i="2" s="1"/>
  <c r="D129" i="2"/>
  <c r="BU128" i="2"/>
  <c r="BX128" i="2" s="1"/>
  <c r="BT128" i="2"/>
  <c r="BW128" i="2" s="1"/>
  <c r="BS128" i="2"/>
  <c r="BV128" i="2" s="1"/>
  <c r="BO128" i="2"/>
  <c r="BR128" i="2" s="1"/>
  <c r="BN128" i="2"/>
  <c r="BQ128" i="2" s="1"/>
  <c r="BM128" i="2"/>
  <c r="BP128" i="2" s="1"/>
  <c r="BI128" i="2"/>
  <c r="BL128" i="2" s="1"/>
  <c r="BH128" i="2"/>
  <c r="BK128" i="2" s="1"/>
  <c r="BG128" i="2"/>
  <c r="BJ128" i="2" s="1"/>
  <c r="D128" i="2"/>
  <c r="BU127" i="2"/>
  <c r="BX127" i="2" s="1"/>
  <c r="BT127" i="2"/>
  <c r="BW127" i="2" s="1"/>
  <c r="BS127" i="2"/>
  <c r="BV127" i="2" s="1"/>
  <c r="BO127" i="2"/>
  <c r="BR127" i="2" s="1"/>
  <c r="BN127" i="2"/>
  <c r="BQ127" i="2" s="1"/>
  <c r="BM127" i="2"/>
  <c r="BP127" i="2" s="1"/>
  <c r="BI127" i="2"/>
  <c r="BL127" i="2" s="1"/>
  <c r="BH127" i="2"/>
  <c r="BK127" i="2" s="1"/>
  <c r="BG127" i="2"/>
  <c r="BJ127" i="2" s="1"/>
  <c r="D127" i="2"/>
  <c r="BU126" i="2"/>
  <c r="BX126" i="2" s="1"/>
  <c r="BT126" i="2"/>
  <c r="BW126" i="2" s="1"/>
  <c r="BS126" i="2"/>
  <c r="BV126" i="2" s="1"/>
  <c r="BO126" i="2"/>
  <c r="BR126" i="2" s="1"/>
  <c r="BN126" i="2"/>
  <c r="BQ126" i="2" s="1"/>
  <c r="BM126" i="2"/>
  <c r="BP126" i="2" s="1"/>
  <c r="BI126" i="2"/>
  <c r="BL126" i="2" s="1"/>
  <c r="BH126" i="2"/>
  <c r="BK126" i="2" s="1"/>
  <c r="BG126" i="2"/>
  <c r="BJ126" i="2" s="1"/>
  <c r="D126" i="2"/>
  <c r="BU125" i="2"/>
  <c r="BX125" i="2" s="1"/>
  <c r="BT125" i="2"/>
  <c r="BW125" i="2" s="1"/>
  <c r="BS125" i="2"/>
  <c r="BV125" i="2" s="1"/>
  <c r="BO125" i="2"/>
  <c r="BR125" i="2" s="1"/>
  <c r="BN125" i="2"/>
  <c r="BQ125" i="2" s="1"/>
  <c r="BM125" i="2"/>
  <c r="BP125" i="2" s="1"/>
  <c r="BI125" i="2"/>
  <c r="BL125" i="2" s="1"/>
  <c r="BH125" i="2"/>
  <c r="BK125" i="2" s="1"/>
  <c r="BG125" i="2"/>
  <c r="BJ125" i="2" s="1"/>
  <c r="D125" i="2"/>
  <c r="BU124" i="2"/>
  <c r="BX124" i="2" s="1"/>
  <c r="BT124" i="2"/>
  <c r="BW124" i="2" s="1"/>
  <c r="BS124" i="2"/>
  <c r="BV124" i="2" s="1"/>
  <c r="BO124" i="2"/>
  <c r="BR124" i="2" s="1"/>
  <c r="BN124" i="2"/>
  <c r="BQ124" i="2" s="1"/>
  <c r="BM124" i="2"/>
  <c r="BP124" i="2" s="1"/>
  <c r="BI124" i="2"/>
  <c r="BL124" i="2" s="1"/>
  <c r="BH124" i="2"/>
  <c r="BK124" i="2" s="1"/>
  <c r="BG124" i="2"/>
  <c r="BJ124" i="2" s="1"/>
  <c r="D124" i="2"/>
  <c r="BU123" i="2"/>
  <c r="BX123" i="2" s="1"/>
  <c r="BT123" i="2"/>
  <c r="BW123" i="2" s="1"/>
  <c r="BS123" i="2"/>
  <c r="BV123" i="2" s="1"/>
  <c r="BO123" i="2"/>
  <c r="BR123" i="2" s="1"/>
  <c r="BN123" i="2"/>
  <c r="BQ123" i="2" s="1"/>
  <c r="BM123" i="2"/>
  <c r="BP123" i="2" s="1"/>
  <c r="BI123" i="2"/>
  <c r="BL123" i="2" s="1"/>
  <c r="BH123" i="2"/>
  <c r="BK123" i="2" s="1"/>
  <c r="BG123" i="2"/>
  <c r="BJ123" i="2" s="1"/>
  <c r="D123" i="2"/>
  <c r="BU122" i="2"/>
  <c r="BX122" i="2" s="1"/>
  <c r="BT122" i="2"/>
  <c r="BW122" i="2" s="1"/>
  <c r="BS122" i="2"/>
  <c r="BV122" i="2" s="1"/>
  <c r="BO122" i="2"/>
  <c r="BR122" i="2" s="1"/>
  <c r="BN122" i="2"/>
  <c r="BQ122" i="2" s="1"/>
  <c r="BM122" i="2"/>
  <c r="BP122" i="2" s="1"/>
  <c r="BI122" i="2"/>
  <c r="BL122" i="2" s="1"/>
  <c r="BH122" i="2"/>
  <c r="BK122" i="2" s="1"/>
  <c r="BG122" i="2"/>
  <c r="BJ122" i="2" s="1"/>
  <c r="D122" i="2"/>
  <c r="BU121" i="2"/>
  <c r="BX121" i="2" s="1"/>
  <c r="BT121" i="2"/>
  <c r="BW121" i="2" s="1"/>
  <c r="BS121" i="2"/>
  <c r="BV121" i="2" s="1"/>
  <c r="BO121" i="2"/>
  <c r="BR121" i="2" s="1"/>
  <c r="BN121" i="2"/>
  <c r="BQ121" i="2" s="1"/>
  <c r="BM121" i="2"/>
  <c r="BP121" i="2" s="1"/>
  <c r="BI121" i="2"/>
  <c r="BL121" i="2" s="1"/>
  <c r="BH121" i="2"/>
  <c r="BK121" i="2" s="1"/>
  <c r="BG121" i="2"/>
  <c r="BJ121" i="2" s="1"/>
  <c r="D121" i="2"/>
  <c r="BU120" i="2"/>
  <c r="BX120" i="2" s="1"/>
  <c r="BT120" i="2"/>
  <c r="BW120" i="2" s="1"/>
  <c r="BS120" i="2"/>
  <c r="BV120" i="2" s="1"/>
  <c r="BO120" i="2"/>
  <c r="BR120" i="2" s="1"/>
  <c r="BN120" i="2"/>
  <c r="BQ120" i="2" s="1"/>
  <c r="BM120" i="2"/>
  <c r="BP120" i="2" s="1"/>
  <c r="BI120" i="2"/>
  <c r="BL120" i="2" s="1"/>
  <c r="BH120" i="2"/>
  <c r="BK120" i="2" s="1"/>
  <c r="BG120" i="2"/>
  <c r="BJ120" i="2" s="1"/>
  <c r="D120" i="2"/>
  <c r="BU119" i="2"/>
  <c r="BX119" i="2" s="1"/>
  <c r="BT119" i="2"/>
  <c r="BW119" i="2" s="1"/>
  <c r="BS119" i="2"/>
  <c r="BV119" i="2" s="1"/>
  <c r="BO119" i="2"/>
  <c r="BR119" i="2" s="1"/>
  <c r="BN119" i="2"/>
  <c r="BQ119" i="2" s="1"/>
  <c r="BM119" i="2"/>
  <c r="BP119" i="2" s="1"/>
  <c r="BI119" i="2"/>
  <c r="BL119" i="2" s="1"/>
  <c r="BH119" i="2"/>
  <c r="BK119" i="2" s="1"/>
  <c r="BG119" i="2"/>
  <c r="BJ119" i="2" s="1"/>
  <c r="D119" i="2"/>
  <c r="BU118" i="2"/>
  <c r="BX118" i="2" s="1"/>
  <c r="BT118" i="2"/>
  <c r="BW118" i="2" s="1"/>
  <c r="BS118" i="2"/>
  <c r="BV118" i="2" s="1"/>
  <c r="BO118" i="2"/>
  <c r="BR118" i="2" s="1"/>
  <c r="BN118" i="2"/>
  <c r="BQ118" i="2" s="1"/>
  <c r="BM118" i="2"/>
  <c r="BP118" i="2" s="1"/>
  <c r="BI118" i="2"/>
  <c r="BL118" i="2" s="1"/>
  <c r="BH118" i="2"/>
  <c r="BK118" i="2" s="1"/>
  <c r="BG118" i="2"/>
  <c r="BJ118" i="2" s="1"/>
  <c r="D118" i="2"/>
  <c r="BU117" i="2"/>
  <c r="BX117" i="2" s="1"/>
  <c r="BT117" i="2"/>
  <c r="BW117" i="2" s="1"/>
  <c r="BS117" i="2"/>
  <c r="BV117" i="2" s="1"/>
  <c r="BO117" i="2"/>
  <c r="BR117" i="2" s="1"/>
  <c r="BN117" i="2"/>
  <c r="BQ117" i="2" s="1"/>
  <c r="BM117" i="2"/>
  <c r="BP117" i="2" s="1"/>
  <c r="BI117" i="2"/>
  <c r="BL117" i="2" s="1"/>
  <c r="BH117" i="2"/>
  <c r="BK117" i="2" s="1"/>
  <c r="BG117" i="2"/>
  <c r="BJ117" i="2" s="1"/>
  <c r="D117" i="2"/>
  <c r="BU116" i="2"/>
  <c r="BX116" i="2" s="1"/>
  <c r="BT116" i="2"/>
  <c r="BW116" i="2" s="1"/>
  <c r="BS116" i="2"/>
  <c r="BV116" i="2" s="1"/>
  <c r="BO116" i="2"/>
  <c r="BR116" i="2" s="1"/>
  <c r="BN116" i="2"/>
  <c r="BQ116" i="2" s="1"/>
  <c r="BM116" i="2"/>
  <c r="BP116" i="2" s="1"/>
  <c r="BI116" i="2"/>
  <c r="BL116" i="2" s="1"/>
  <c r="BH116" i="2"/>
  <c r="BK116" i="2" s="1"/>
  <c r="BG116" i="2"/>
  <c r="BJ116" i="2" s="1"/>
  <c r="D116" i="2"/>
  <c r="BU115" i="2"/>
  <c r="BX115" i="2" s="1"/>
  <c r="BT115" i="2"/>
  <c r="BW115" i="2" s="1"/>
  <c r="BS115" i="2"/>
  <c r="BV115" i="2" s="1"/>
  <c r="BO115" i="2"/>
  <c r="BR115" i="2" s="1"/>
  <c r="BN115" i="2"/>
  <c r="BQ115" i="2" s="1"/>
  <c r="BM115" i="2"/>
  <c r="BP115" i="2" s="1"/>
  <c r="BI115" i="2"/>
  <c r="BL115" i="2" s="1"/>
  <c r="BH115" i="2"/>
  <c r="BK115" i="2" s="1"/>
  <c r="BG115" i="2"/>
  <c r="BJ115" i="2" s="1"/>
  <c r="D115" i="2"/>
  <c r="BU114" i="2"/>
  <c r="BX114" i="2" s="1"/>
  <c r="BT114" i="2"/>
  <c r="BW114" i="2" s="1"/>
  <c r="BS114" i="2"/>
  <c r="BV114" i="2" s="1"/>
  <c r="BO114" i="2"/>
  <c r="BR114" i="2" s="1"/>
  <c r="BN114" i="2"/>
  <c r="BQ114" i="2" s="1"/>
  <c r="BM114" i="2"/>
  <c r="BP114" i="2" s="1"/>
  <c r="BI114" i="2"/>
  <c r="BL114" i="2" s="1"/>
  <c r="BH114" i="2"/>
  <c r="BK114" i="2" s="1"/>
  <c r="BG114" i="2"/>
  <c r="BJ114" i="2" s="1"/>
  <c r="D114" i="2"/>
  <c r="BU113" i="2"/>
  <c r="BX113" i="2" s="1"/>
  <c r="BT113" i="2"/>
  <c r="BW113" i="2" s="1"/>
  <c r="BS113" i="2"/>
  <c r="BV113" i="2" s="1"/>
  <c r="BO113" i="2"/>
  <c r="BR113" i="2" s="1"/>
  <c r="BN113" i="2"/>
  <c r="BQ113" i="2" s="1"/>
  <c r="BM113" i="2"/>
  <c r="BP113" i="2" s="1"/>
  <c r="BI113" i="2"/>
  <c r="BL113" i="2" s="1"/>
  <c r="BH113" i="2"/>
  <c r="BK113" i="2" s="1"/>
  <c r="BG113" i="2"/>
  <c r="BJ113" i="2" s="1"/>
  <c r="D113" i="2"/>
  <c r="BU112" i="2"/>
  <c r="BX112" i="2" s="1"/>
  <c r="BT112" i="2"/>
  <c r="BW112" i="2" s="1"/>
  <c r="BS112" i="2"/>
  <c r="BV112" i="2" s="1"/>
  <c r="BO112" i="2"/>
  <c r="BR112" i="2" s="1"/>
  <c r="BN112" i="2"/>
  <c r="BQ112" i="2" s="1"/>
  <c r="BM112" i="2"/>
  <c r="BP112" i="2" s="1"/>
  <c r="BI112" i="2"/>
  <c r="BL112" i="2" s="1"/>
  <c r="BK112" i="2"/>
  <c r="BG112" i="2"/>
  <c r="BJ112" i="2" s="1"/>
  <c r="D112" i="2"/>
  <c r="BU111" i="2"/>
  <c r="BX111" i="2" s="1"/>
  <c r="BT111" i="2"/>
  <c r="BW111" i="2" s="1"/>
  <c r="BS111" i="2"/>
  <c r="BV111" i="2" s="1"/>
  <c r="BO111" i="2"/>
  <c r="BR111" i="2" s="1"/>
  <c r="BN111" i="2"/>
  <c r="BQ111" i="2" s="1"/>
  <c r="BM111" i="2"/>
  <c r="BP111" i="2" s="1"/>
  <c r="BI111" i="2"/>
  <c r="BL111" i="2" s="1"/>
  <c r="BH111" i="2"/>
  <c r="BK111" i="2" s="1"/>
  <c r="BG111" i="2"/>
  <c r="BJ111" i="2" s="1"/>
  <c r="D111" i="2"/>
  <c r="BU110" i="2"/>
  <c r="BX110" i="2" s="1"/>
  <c r="BT110" i="2"/>
  <c r="BW110" i="2" s="1"/>
  <c r="BS110" i="2"/>
  <c r="BV110" i="2" s="1"/>
  <c r="BO110" i="2"/>
  <c r="BR110" i="2" s="1"/>
  <c r="BN110" i="2"/>
  <c r="BQ110" i="2" s="1"/>
  <c r="BM110" i="2"/>
  <c r="BP110" i="2" s="1"/>
  <c r="BI110" i="2"/>
  <c r="BL110" i="2" s="1"/>
  <c r="BH110" i="2"/>
  <c r="BK110" i="2" s="1"/>
  <c r="BG110" i="2"/>
  <c r="BJ110" i="2" s="1"/>
  <c r="D110" i="2"/>
  <c r="BU109" i="2"/>
  <c r="BX109" i="2" s="1"/>
  <c r="BT109" i="2"/>
  <c r="BW109" i="2" s="1"/>
  <c r="BS109" i="2"/>
  <c r="BV109" i="2" s="1"/>
  <c r="BO109" i="2"/>
  <c r="BR109" i="2" s="1"/>
  <c r="BN109" i="2"/>
  <c r="BQ109" i="2" s="1"/>
  <c r="BM109" i="2"/>
  <c r="BP109" i="2" s="1"/>
  <c r="BI109" i="2"/>
  <c r="BL109" i="2" s="1"/>
  <c r="BH109" i="2"/>
  <c r="BK109" i="2" s="1"/>
  <c r="BG109" i="2"/>
  <c r="BJ109" i="2" s="1"/>
  <c r="D109" i="2"/>
  <c r="BU108" i="2"/>
  <c r="BX108" i="2" s="1"/>
  <c r="BT108" i="2"/>
  <c r="BW108" i="2" s="1"/>
  <c r="BS108" i="2"/>
  <c r="BV108" i="2" s="1"/>
  <c r="BO108" i="2"/>
  <c r="BR108" i="2" s="1"/>
  <c r="BN108" i="2"/>
  <c r="BQ108" i="2" s="1"/>
  <c r="BM108" i="2"/>
  <c r="BP108" i="2" s="1"/>
  <c r="BI108" i="2"/>
  <c r="BL108" i="2" s="1"/>
  <c r="BH108" i="2"/>
  <c r="BK108" i="2" s="1"/>
  <c r="BG108" i="2"/>
  <c r="BJ108" i="2" s="1"/>
  <c r="D108" i="2"/>
  <c r="BU107" i="2"/>
  <c r="BX107" i="2" s="1"/>
  <c r="BT107" i="2"/>
  <c r="BW107" i="2" s="1"/>
  <c r="BS107" i="2"/>
  <c r="BV107" i="2" s="1"/>
  <c r="BO107" i="2"/>
  <c r="BR107" i="2" s="1"/>
  <c r="BN107" i="2"/>
  <c r="BQ107" i="2" s="1"/>
  <c r="BM107" i="2"/>
  <c r="BP107" i="2" s="1"/>
  <c r="BI107" i="2"/>
  <c r="BL107" i="2" s="1"/>
  <c r="BH107" i="2"/>
  <c r="BK107" i="2" s="1"/>
  <c r="BG107" i="2"/>
  <c r="BJ107" i="2" s="1"/>
  <c r="D107" i="2"/>
  <c r="BU106" i="2"/>
  <c r="BX106" i="2" s="1"/>
  <c r="BT106" i="2"/>
  <c r="BW106" i="2" s="1"/>
  <c r="BS106" i="2"/>
  <c r="BV106" i="2" s="1"/>
  <c r="BO106" i="2"/>
  <c r="BR106" i="2" s="1"/>
  <c r="BN106" i="2"/>
  <c r="BQ106" i="2" s="1"/>
  <c r="BM106" i="2"/>
  <c r="BP106" i="2" s="1"/>
  <c r="BI106" i="2"/>
  <c r="BL106" i="2" s="1"/>
  <c r="BH106" i="2"/>
  <c r="BK106" i="2" s="1"/>
  <c r="BG106" i="2"/>
  <c r="BJ106" i="2" s="1"/>
  <c r="D106" i="2"/>
  <c r="BU105" i="2"/>
  <c r="BX105" i="2" s="1"/>
  <c r="BT105" i="2"/>
  <c r="BW105" i="2" s="1"/>
  <c r="BS105" i="2"/>
  <c r="BV105" i="2" s="1"/>
  <c r="BO105" i="2"/>
  <c r="BR105" i="2" s="1"/>
  <c r="BN105" i="2"/>
  <c r="BQ105" i="2" s="1"/>
  <c r="BM105" i="2"/>
  <c r="BP105" i="2" s="1"/>
  <c r="BI105" i="2"/>
  <c r="BL105" i="2" s="1"/>
  <c r="BH105" i="2"/>
  <c r="BK105" i="2" s="1"/>
  <c r="BG105" i="2"/>
  <c r="BJ105" i="2" s="1"/>
  <c r="D105" i="2"/>
  <c r="BU104" i="2"/>
  <c r="BX104" i="2" s="1"/>
  <c r="BT104" i="2"/>
  <c r="BW104" i="2" s="1"/>
  <c r="BS104" i="2"/>
  <c r="BV104" i="2" s="1"/>
  <c r="BO104" i="2"/>
  <c r="BR104" i="2" s="1"/>
  <c r="BN104" i="2"/>
  <c r="BQ104" i="2" s="1"/>
  <c r="BM104" i="2"/>
  <c r="BP104" i="2" s="1"/>
  <c r="BI104" i="2"/>
  <c r="BL104" i="2" s="1"/>
  <c r="BH104" i="2"/>
  <c r="BK104" i="2" s="1"/>
  <c r="BG104" i="2"/>
  <c r="BJ104" i="2" s="1"/>
  <c r="D104" i="2"/>
  <c r="BU103" i="2"/>
  <c r="BX103" i="2" s="1"/>
  <c r="BT103" i="2"/>
  <c r="BW103" i="2" s="1"/>
  <c r="BS103" i="2"/>
  <c r="BV103" i="2" s="1"/>
  <c r="BO103" i="2"/>
  <c r="BR103" i="2" s="1"/>
  <c r="BN103" i="2"/>
  <c r="BQ103" i="2" s="1"/>
  <c r="BM103" i="2"/>
  <c r="BP103" i="2" s="1"/>
  <c r="BI103" i="2"/>
  <c r="BL103" i="2" s="1"/>
  <c r="BH103" i="2"/>
  <c r="BK103" i="2" s="1"/>
  <c r="BG103" i="2"/>
  <c r="BJ103" i="2" s="1"/>
  <c r="D103" i="2"/>
  <c r="BU102" i="2"/>
  <c r="BX102" i="2" s="1"/>
  <c r="BT102" i="2"/>
  <c r="BW102" i="2" s="1"/>
  <c r="BS102" i="2"/>
  <c r="BV102" i="2" s="1"/>
  <c r="BO102" i="2"/>
  <c r="BR102" i="2" s="1"/>
  <c r="BN102" i="2"/>
  <c r="BQ102" i="2" s="1"/>
  <c r="BM102" i="2"/>
  <c r="BP102" i="2" s="1"/>
  <c r="BI102" i="2"/>
  <c r="BL102" i="2" s="1"/>
  <c r="BH102" i="2"/>
  <c r="BK102" i="2" s="1"/>
  <c r="BG102" i="2"/>
  <c r="BJ102" i="2" s="1"/>
  <c r="D102" i="2"/>
  <c r="BU101" i="2"/>
  <c r="BX101" i="2" s="1"/>
  <c r="BT101" i="2"/>
  <c r="BW101" i="2" s="1"/>
  <c r="BS101" i="2"/>
  <c r="BV101" i="2" s="1"/>
  <c r="BO101" i="2"/>
  <c r="BR101" i="2" s="1"/>
  <c r="BN101" i="2"/>
  <c r="BQ101" i="2" s="1"/>
  <c r="BM101" i="2"/>
  <c r="BP101" i="2" s="1"/>
  <c r="BI101" i="2"/>
  <c r="BL101" i="2" s="1"/>
  <c r="BH101" i="2"/>
  <c r="BK101" i="2" s="1"/>
  <c r="BG101" i="2"/>
  <c r="BJ101" i="2" s="1"/>
  <c r="D101" i="2"/>
  <c r="BU100" i="2"/>
  <c r="BX100" i="2" s="1"/>
  <c r="BT100" i="2"/>
  <c r="BW100" i="2" s="1"/>
  <c r="BS100" i="2"/>
  <c r="BV100" i="2" s="1"/>
  <c r="BO100" i="2"/>
  <c r="BR100" i="2" s="1"/>
  <c r="BN100" i="2"/>
  <c r="BQ100" i="2" s="1"/>
  <c r="BM100" i="2"/>
  <c r="BP100" i="2" s="1"/>
  <c r="BI100" i="2"/>
  <c r="BL100" i="2" s="1"/>
  <c r="BH100" i="2"/>
  <c r="BK100" i="2" s="1"/>
  <c r="BG100" i="2"/>
  <c r="BJ100" i="2" s="1"/>
  <c r="D100" i="2"/>
  <c r="BU99" i="2"/>
  <c r="BX99" i="2" s="1"/>
  <c r="BT99" i="2"/>
  <c r="BW99" i="2" s="1"/>
  <c r="BS99" i="2"/>
  <c r="BV99" i="2" s="1"/>
  <c r="BO99" i="2"/>
  <c r="BR99" i="2" s="1"/>
  <c r="BN99" i="2"/>
  <c r="BQ99" i="2" s="1"/>
  <c r="BM99" i="2"/>
  <c r="BP99" i="2" s="1"/>
  <c r="BI99" i="2"/>
  <c r="BL99" i="2" s="1"/>
  <c r="BH99" i="2"/>
  <c r="BK99" i="2" s="1"/>
  <c r="BG99" i="2"/>
  <c r="BJ99" i="2" s="1"/>
  <c r="D99" i="2"/>
  <c r="BU98" i="2"/>
  <c r="BX98" i="2" s="1"/>
  <c r="BT98" i="2"/>
  <c r="BW98" i="2" s="1"/>
  <c r="BS98" i="2"/>
  <c r="BV98" i="2" s="1"/>
  <c r="BO98" i="2"/>
  <c r="BR98" i="2" s="1"/>
  <c r="BN98" i="2"/>
  <c r="BQ98" i="2" s="1"/>
  <c r="BM98" i="2"/>
  <c r="BP98" i="2" s="1"/>
  <c r="BI98" i="2"/>
  <c r="BL98" i="2" s="1"/>
  <c r="BH98" i="2"/>
  <c r="BK98" i="2" s="1"/>
  <c r="BG98" i="2"/>
  <c r="BJ98" i="2" s="1"/>
  <c r="D98" i="2"/>
  <c r="BU97" i="2"/>
  <c r="BX97" i="2" s="1"/>
  <c r="BT97" i="2"/>
  <c r="BW97" i="2" s="1"/>
  <c r="BS97" i="2"/>
  <c r="BV97" i="2" s="1"/>
  <c r="BO97" i="2"/>
  <c r="BR97" i="2" s="1"/>
  <c r="BN97" i="2"/>
  <c r="BQ97" i="2" s="1"/>
  <c r="BM97" i="2"/>
  <c r="BP97" i="2" s="1"/>
  <c r="BI97" i="2"/>
  <c r="BL97" i="2" s="1"/>
  <c r="BH97" i="2"/>
  <c r="BK97" i="2" s="1"/>
  <c r="BG97" i="2"/>
  <c r="BJ97" i="2" s="1"/>
  <c r="D97" i="2"/>
  <c r="BU96" i="2"/>
  <c r="BX96" i="2" s="1"/>
  <c r="BT96" i="2"/>
  <c r="BW96" i="2" s="1"/>
  <c r="BS96" i="2"/>
  <c r="BV96" i="2" s="1"/>
  <c r="BO96" i="2"/>
  <c r="BR96" i="2" s="1"/>
  <c r="BN96" i="2"/>
  <c r="BQ96" i="2" s="1"/>
  <c r="BM96" i="2"/>
  <c r="BP96" i="2" s="1"/>
  <c r="BI96" i="2"/>
  <c r="BL96" i="2" s="1"/>
  <c r="BH96" i="2"/>
  <c r="BK96" i="2" s="1"/>
  <c r="BG96" i="2"/>
  <c r="BJ96" i="2" s="1"/>
  <c r="D96" i="2"/>
  <c r="BU95" i="2"/>
  <c r="BX95" i="2" s="1"/>
  <c r="BT95" i="2"/>
  <c r="BW95" i="2" s="1"/>
  <c r="BS95" i="2"/>
  <c r="BV95" i="2" s="1"/>
  <c r="BO95" i="2"/>
  <c r="BR95" i="2" s="1"/>
  <c r="BN95" i="2"/>
  <c r="BQ95" i="2" s="1"/>
  <c r="BM95" i="2"/>
  <c r="BP95" i="2" s="1"/>
  <c r="BI95" i="2"/>
  <c r="BL95" i="2" s="1"/>
  <c r="BH95" i="2"/>
  <c r="BK95" i="2" s="1"/>
  <c r="BG95" i="2"/>
  <c r="BJ95" i="2" s="1"/>
  <c r="D95" i="2"/>
  <c r="BU94" i="2"/>
  <c r="BX94" i="2" s="1"/>
  <c r="BT94" i="2"/>
  <c r="BW94" i="2" s="1"/>
  <c r="BS94" i="2"/>
  <c r="BV94" i="2" s="1"/>
  <c r="BO94" i="2"/>
  <c r="BR94" i="2" s="1"/>
  <c r="BN94" i="2"/>
  <c r="BQ94" i="2" s="1"/>
  <c r="BM94" i="2"/>
  <c r="BP94" i="2" s="1"/>
  <c r="BI94" i="2"/>
  <c r="BL94" i="2" s="1"/>
  <c r="BH94" i="2"/>
  <c r="BK94" i="2" s="1"/>
  <c r="BG94" i="2"/>
  <c r="BJ94" i="2" s="1"/>
  <c r="D94" i="2"/>
  <c r="BU93" i="2"/>
  <c r="BX93" i="2" s="1"/>
  <c r="BT93" i="2"/>
  <c r="BW93" i="2" s="1"/>
  <c r="BS93" i="2"/>
  <c r="BV93" i="2" s="1"/>
  <c r="BO93" i="2"/>
  <c r="BR93" i="2" s="1"/>
  <c r="BN93" i="2"/>
  <c r="BQ93" i="2" s="1"/>
  <c r="BM93" i="2"/>
  <c r="BP93" i="2" s="1"/>
  <c r="BI93" i="2"/>
  <c r="BL93" i="2" s="1"/>
  <c r="BH93" i="2"/>
  <c r="BK93" i="2" s="1"/>
  <c r="BG93" i="2"/>
  <c r="BJ93" i="2" s="1"/>
  <c r="D93" i="2"/>
  <c r="BU92" i="2"/>
  <c r="BX92" i="2" s="1"/>
  <c r="BT92" i="2"/>
  <c r="BW92" i="2" s="1"/>
  <c r="BS92" i="2"/>
  <c r="BV92" i="2" s="1"/>
  <c r="BO92" i="2"/>
  <c r="BR92" i="2" s="1"/>
  <c r="BN92" i="2"/>
  <c r="BQ92" i="2" s="1"/>
  <c r="BM92" i="2"/>
  <c r="BP92" i="2" s="1"/>
  <c r="BI92" i="2"/>
  <c r="BL92" i="2" s="1"/>
  <c r="BH92" i="2"/>
  <c r="BK92" i="2" s="1"/>
  <c r="BG92" i="2"/>
  <c r="BJ92" i="2" s="1"/>
  <c r="D92" i="2"/>
  <c r="BU91" i="2"/>
  <c r="BX91" i="2" s="1"/>
  <c r="BT91" i="2"/>
  <c r="BW91" i="2" s="1"/>
  <c r="BS91" i="2"/>
  <c r="BV91" i="2" s="1"/>
  <c r="BO91" i="2"/>
  <c r="BR91" i="2" s="1"/>
  <c r="BN91" i="2"/>
  <c r="BQ91" i="2" s="1"/>
  <c r="BM91" i="2"/>
  <c r="BP91" i="2" s="1"/>
  <c r="BI91" i="2"/>
  <c r="BL91" i="2" s="1"/>
  <c r="BH91" i="2"/>
  <c r="BK91" i="2" s="1"/>
  <c r="BG91" i="2"/>
  <c r="BJ91" i="2" s="1"/>
  <c r="D91" i="2"/>
  <c r="BU90" i="2"/>
  <c r="BX90" i="2" s="1"/>
  <c r="BT90" i="2"/>
  <c r="BW90" i="2" s="1"/>
  <c r="BS90" i="2"/>
  <c r="BV90" i="2" s="1"/>
  <c r="BO90" i="2"/>
  <c r="BR90" i="2" s="1"/>
  <c r="BN90" i="2"/>
  <c r="BQ90" i="2" s="1"/>
  <c r="BM90" i="2"/>
  <c r="BP90" i="2" s="1"/>
  <c r="BI90" i="2"/>
  <c r="BL90" i="2" s="1"/>
  <c r="BH90" i="2"/>
  <c r="BK90" i="2" s="1"/>
  <c r="BG90" i="2"/>
  <c r="BJ90" i="2" s="1"/>
  <c r="D90" i="2"/>
  <c r="BU89" i="2"/>
  <c r="BX89" i="2" s="1"/>
  <c r="BT89" i="2"/>
  <c r="BW89" i="2" s="1"/>
  <c r="BS89" i="2"/>
  <c r="BV89" i="2" s="1"/>
  <c r="BO89" i="2"/>
  <c r="BR89" i="2" s="1"/>
  <c r="BN89" i="2"/>
  <c r="BQ89" i="2" s="1"/>
  <c r="BM89" i="2"/>
  <c r="BP89" i="2" s="1"/>
  <c r="BI89" i="2"/>
  <c r="BL89" i="2" s="1"/>
  <c r="BH89" i="2"/>
  <c r="BK89" i="2" s="1"/>
  <c r="BG89" i="2"/>
  <c r="BJ89" i="2" s="1"/>
  <c r="D89" i="2"/>
  <c r="BU88" i="2"/>
  <c r="BX88" i="2" s="1"/>
  <c r="BT88" i="2"/>
  <c r="BW88" i="2" s="1"/>
  <c r="BS88" i="2"/>
  <c r="BV88" i="2" s="1"/>
  <c r="BO88" i="2"/>
  <c r="BR88" i="2" s="1"/>
  <c r="BN88" i="2"/>
  <c r="BQ88" i="2" s="1"/>
  <c r="BM88" i="2"/>
  <c r="BP88" i="2" s="1"/>
  <c r="BI88" i="2"/>
  <c r="BL88" i="2" s="1"/>
  <c r="BH88" i="2"/>
  <c r="BK88" i="2" s="1"/>
  <c r="BG88" i="2"/>
  <c r="BJ88" i="2" s="1"/>
  <c r="D88" i="2"/>
  <c r="BU87" i="2"/>
  <c r="BX87" i="2" s="1"/>
  <c r="BT87" i="2"/>
  <c r="BW87" i="2" s="1"/>
  <c r="BS87" i="2"/>
  <c r="BV87" i="2" s="1"/>
  <c r="BO87" i="2"/>
  <c r="BR87" i="2" s="1"/>
  <c r="BN87" i="2"/>
  <c r="BQ87" i="2" s="1"/>
  <c r="BM87" i="2"/>
  <c r="BP87" i="2" s="1"/>
  <c r="BI87" i="2"/>
  <c r="BL87" i="2" s="1"/>
  <c r="BH87" i="2"/>
  <c r="BK87" i="2" s="1"/>
  <c r="BG87" i="2"/>
  <c r="BJ87" i="2" s="1"/>
  <c r="D87" i="2"/>
  <c r="BU86" i="2"/>
  <c r="BX86" i="2" s="1"/>
  <c r="BT86" i="2"/>
  <c r="BW86" i="2" s="1"/>
  <c r="BS86" i="2"/>
  <c r="BV86" i="2" s="1"/>
  <c r="BO86" i="2"/>
  <c r="BR86" i="2" s="1"/>
  <c r="BN86" i="2"/>
  <c r="BQ86" i="2" s="1"/>
  <c r="BM86" i="2"/>
  <c r="BP86" i="2" s="1"/>
  <c r="BI86" i="2"/>
  <c r="BL86" i="2" s="1"/>
  <c r="BH86" i="2"/>
  <c r="BK86" i="2" s="1"/>
  <c r="BG86" i="2"/>
  <c r="BJ86" i="2" s="1"/>
  <c r="D86" i="2"/>
  <c r="BU85" i="2"/>
  <c r="BX85" i="2" s="1"/>
  <c r="BT85" i="2"/>
  <c r="BW85" i="2" s="1"/>
  <c r="BS85" i="2"/>
  <c r="BV85" i="2" s="1"/>
  <c r="BO85" i="2"/>
  <c r="BR85" i="2" s="1"/>
  <c r="BN85" i="2"/>
  <c r="BQ85" i="2" s="1"/>
  <c r="BM85" i="2"/>
  <c r="BP85" i="2" s="1"/>
  <c r="BI85" i="2"/>
  <c r="BL85" i="2" s="1"/>
  <c r="BH85" i="2"/>
  <c r="BK85" i="2" s="1"/>
  <c r="BG85" i="2"/>
  <c r="BJ85" i="2" s="1"/>
  <c r="D85" i="2"/>
  <c r="BU84" i="2"/>
  <c r="BX84" i="2" s="1"/>
  <c r="BT84" i="2"/>
  <c r="BW84" i="2" s="1"/>
  <c r="BS84" i="2"/>
  <c r="BV84" i="2" s="1"/>
  <c r="BO84" i="2"/>
  <c r="BR84" i="2" s="1"/>
  <c r="BN84" i="2"/>
  <c r="BQ84" i="2" s="1"/>
  <c r="BM84" i="2"/>
  <c r="BP84" i="2" s="1"/>
  <c r="BI84" i="2"/>
  <c r="BL84" i="2" s="1"/>
  <c r="BH84" i="2"/>
  <c r="BK84" i="2" s="1"/>
  <c r="BG84" i="2"/>
  <c r="BJ84" i="2" s="1"/>
  <c r="D84" i="2"/>
  <c r="BU83" i="2"/>
  <c r="BX83" i="2" s="1"/>
  <c r="BT83" i="2"/>
  <c r="BW83" i="2" s="1"/>
  <c r="BS83" i="2"/>
  <c r="BV83" i="2" s="1"/>
  <c r="BO83" i="2"/>
  <c r="BR83" i="2" s="1"/>
  <c r="BN83" i="2"/>
  <c r="BQ83" i="2" s="1"/>
  <c r="BM83" i="2"/>
  <c r="BP83" i="2" s="1"/>
  <c r="BI83" i="2"/>
  <c r="BL83" i="2" s="1"/>
  <c r="BH83" i="2"/>
  <c r="BK83" i="2" s="1"/>
  <c r="BG83" i="2"/>
  <c r="BJ83" i="2" s="1"/>
  <c r="D83" i="2"/>
  <c r="BU82" i="2"/>
  <c r="BX82" i="2" s="1"/>
  <c r="BT82" i="2"/>
  <c r="BW82" i="2" s="1"/>
  <c r="BS82" i="2"/>
  <c r="BV82" i="2" s="1"/>
  <c r="BO82" i="2"/>
  <c r="BR82" i="2" s="1"/>
  <c r="BN82" i="2"/>
  <c r="BQ82" i="2" s="1"/>
  <c r="BM82" i="2"/>
  <c r="BP82" i="2" s="1"/>
  <c r="BI82" i="2"/>
  <c r="BL82" i="2" s="1"/>
  <c r="BH82" i="2"/>
  <c r="BK82" i="2" s="1"/>
  <c r="BG82" i="2"/>
  <c r="BJ82" i="2" s="1"/>
  <c r="D82" i="2"/>
  <c r="BU81" i="2"/>
  <c r="BX81" i="2" s="1"/>
  <c r="BT81" i="2"/>
  <c r="BW81" i="2" s="1"/>
  <c r="BS81" i="2"/>
  <c r="BV81" i="2" s="1"/>
  <c r="BO81" i="2"/>
  <c r="BR81" i="2" s="1"/>
  <c r="BN81" i="2"/>
  <c r="BQ81" i="2" s="1"/>
  <c r="BM81" i="2"/>
  <c r="BP81" i="2" s="1"/>
  <c r="BI81" i="2"/>
  <c r="BL81" i="2" s="1"/>
  <c r="BH81" i="2"/>
  <c r="BK81" i="2" s="1"/>
  <c r="BG81" i="2"/>
  <c r="BJ81" i="2" s="1"/>
  <c r="D81" i="2"/>
  <c r="BU80" i="2"/>
  <c r="BX80" i="2" s="1"/>
  <c r="BT80" i="2"/>
  <c r="BW80" i="2" s="1"/>
  <c r="BS80" i="2"/>
  <c r="BV80" i="2" s="1"/>
  <c r="BO80" i="2"/>
  <c r="BR80" i="2" s="1"/>
  <c r="BN80" i="2"/>
  <c r="BQ80" i="2" s="1"/>
  <c r="BM80" i="2"/>
  <c r="BP80" i="2" s="1"/>
  <c r="BI80" i="2"/>
  <c r="BL80" i="2" s="1"/>
  <c r="BH80" i="2"/>
  <c r="BK80" i="2" s="1"/>
  <c r="BG80" i="2"/>
  <c r="BJ80" i="2" s="1"/>
  <c r="D80" i="2"/>
  <c r="BU79" i="2"/>
  <c r="BX79" i="2" s="1"/>
  <c r="BT79" i="2"/>
  <c r="BW79" i="2" s="1"/>
  <c r="BS79" i="2"/>
  <c r="BV79" i="2" s="1"/>
  <c r="BO79" i="2"/>
  <c r="BR79" i="2" s="1"/>
  <c r="BN79" i="2"/>
  <c r="BQ79" i="2" s="1"/>
  <c r="BM79" i="2"/>
  <c r="BP79" i="2" s="1"/>
  <c r="BI79" i="2"/>
  <c r="BL79" i="2" s="1"/>
  <c r="BH79" i="2"/>
  <c r="BK79" i="2" s="1"/>
  <c r="BG79" i="2"/>
  <c r="BJ79" i="2" s="1"/>
  <c r="D79" i="2"/>
  <c r="BU78" i="2"/>
  <c r="BX78" i="2" s="1"/>
  <c r="BT78" i="2"/>
  <c r="BW78" i="2" s="1"/>
  <c r="BS78" i="2"/>
  <c r="BV78" i="2" s="1"/>
  <c r="BO78" i="2"/>
  <c r="BR78" i="2" s="1"/>
  <c r="BN78" i="2"/>
  <c r="BQ78" i="2" s="1"/>
  <c r="BM78" i="2"/>
  <c r="BP78" i="2" s="1"/>
  <c r="BI78" i="2"/>
  <c r="BL78" i="2" s="1"/>
  <c r="BH78" i="2"/>
  <c r="BK78" i="2" s="1"/>
  <c r="BG78" i="2"/>
  <c r="BJ78" i="2" s="1"/>
  <c r="D78" i="2"/>
  <c r="BU77" i="2"/>
  <c r="BX77" i="2" s="1"/>
  <c r="BT77" i="2"/>
  <c r="BW77" i="2" s="1"/>
  <c r="BS77" i="2"/>
  <c r="BV77" i="2" s="1"/>
  <c r="BO77" i="2"/>
  <c r="BR77" i="2" s="1"/>
  <c r="BN77" i="2"/>
  <c r="BQ77" i="2" s="1"/>
  <c r="BM77" i="2"/>
  <c r="BP77" i="2" s="1"/>
  <c r="BI77" i="2"/>
  <c r="BL77" i="2" s="1"/>
  <c r="BH77" i="2"/>
  <c r="BK77" i="2" s="1"/>
  <c r="BG77" i="2"/>
  <c r="BJ77" i="2" s="1"/>
  <c r="D77" i="2"/>
  <c r="BU76" i="2"/>
  <c r="BX76" i="2" s="1"/>
  <c r="BT76" i="2"/>
  <c r="BW76" i="2" s="1"/>
  <c r="BS76" i="2"/>
  <c r="BV76" i="2" s="1"/>
  <c r="BO76" i="2"/>
  <c r="BR76" i="2" s="1"/>
  <c r="BN76" i="2"/>
  <c r="BQ76" i="2" s="1"/>
  <c r="BM76" i="2"/>
  <c r="BP76" i="2" s="1"/>
  <c r="BI76" i="2"/>
  <c r="BL76" i="2" s="1"/>
  <c r="BH76" i="2"/>
  <c r="BK76" i="2" s="1"/>
  <c r="BG76" i="2"/>
  <c r="BJ76" i="2" s="1"/>
  <c r="D76" i="2"/>
  <c r="BU75" i="2"/>
  <c r="BX75" i="2" s="1"/>
  <c r="BT75" i="2"/>
  <c r="BW75" i="2" s="1"/>
  <c r="BS75" i="2"/>
  <c r="BV75" i="2" s="1"/>
  <c r="BO75" i="2"/>
  <c r="BR75" i="2" s="1"/>
  <c r="BN75" i="2"/>
  <c r="BQ75" i="2" s="1"/>
  <c r="BM75" i="2"/>
  <c r="BP75" i="2" s="1"/>
  <c r="BI75" i="2"/>
  <c r="BL75" i="2" s="1"/>
  <c r="BH75" i="2"/>
  <c r="BK75" i="2" s="1"/>
  <c r="BG75" i="2"/>
  <c r="BJ75" i="2" s="1"/>
  <c r="D75" i="2"/>
  <c r="BU74" i="2"/>
  <c r="BX74" i="2" s="1"/>
  <c r="BT74" i="2"/>
  <c r="BW74" i="2" s="1"/>
  <c r="BS74" i="2"/>
  <c r="BV74" i="2" s="1"/>
  <c r="BO74" i="2"/>
  <c r="BR74" i="2" s="1"/>
  <c r="BN74" i="2"/>
  <c r="BQ74" i="2" s="1"/>
  <c r="BM74" i="2"/>
  <c r="BP74" i="2" s="1"/>
  <c r="BI74" i="2"/>
  <c r="BL74" i="2" s="1"/>
  <c r="BH74" i="2"/>
  <c r="BK74" i="2" s="1"/>
  <c r="BG74" i="2"/>
  <c r="BJ74" i="2" s="1"/>
  <c r="D74" i="2"/>
  <c r="BU73" i="2"/>
  <c r="BX73" i="2" s="1"/>
  <c r="BT73" i="2"/>
  <c r="BW73" i="2" s="1"/>
  <c r="BS73" i="2"/>
  <c r="BV73" i="2" s="1"/>
  <c r="BO73" i="2"/>
  <c r="BR73" i="2" s="1"/>
  <c r="BN73" i="2"/>
  <c r="BQ73" i="2" s="1"/>
  <c r="BM73" i="2"/>
  <c r="BP73" i="2" s="1"/>
  <c r="BI73" i="2"/>
  <c r="BL73" i="2" s="1"/>
  <c r="BH73" i="2"/>
  <c r="BK73" i="2" s="1"/>
  <c r="BG73" i="2"/>
  <c r="BJ73" i="2" s="1"/>
  <c r="D73" i="2"/>
  <c r="BU72" i="2"/>
  <c r="BX72" i="2" s="1"/>
  <c r="BT72" i="2"/>
  <c r="BW72" i="2" s="1"/>
  <c r="BS72" i="2"/>
  <c r="BV72" i="2" s="1"/>
  <c r="BO72" i="2"/>
  <c r="BR72" i="2" s="1"/>
  <c r="BN72" i="2"/>
  <c r="BQ72" i="2" s="1"/>
  <c r="BM72" i="2"/>
  <c r="BP72" i="2" s="1"/>
  <c r="BI72" i="2"/>
  <c r="BL72" i="2" s="1"/>
  <c r="BH72" i="2"/>
  <c r="BK72" i="2" s="1"/>
  <c r="BG72" i="2"/>
  <c r="BJ72" i="2" s="1"/>
  <c r="D72" i="2"/>
  <c r="BU71" i="2"/>
  <c r="BX71" i="2" s="1"/>
  <c r="BT71" i="2"/>
  <c r="BW71" i="2" s="1"/>
  <c r="BS71" i="2"/>
  <c r="BV71" i="2" s="1"/>
  <c r="BO71" i="2"/>
  <c r="BR71" i="2" s="1"/>
  <c r="BN71" i="2"/>
  <c r="BQ71" i="2" s="1"/>
  <c r="BM71" i="2"/>
  <c r="BP71" i="2" s="1"/>
  <c r="BI71" i="2"/>
  <c r="BL71" i="2" s="1"/>
  <c r="BH71" i="2"/>
  <c r="BK71" i="2" s="1"/>
  <c r="BG71" i="2"/>
  <c r="BJ71" i="2" s="1"/>
  <c r="D71" i="2"/>
  <c r="BU70" i="2"/>
  <c r="BX70" i="2" s="1"/>
  <c r="BT70" i="2"/>
  <c r="BW70" i="2" s="1"/>
  <c r="BS70" i="2"/>
  <c r="BV70" i="2" s="1"/>
  <c r="BO70" i="2"/>
  <c r="BR70" i="2" s="1"/>
  <c r="BN70" i="2"/>
  <c r="BQ70" i="2" s="1"/>
  <c r="BM70" i="2"/>
  <c r="BP70" i="2" s="1"/>
  <c r="BI70" i="2"/>
  <c r="BL70" i="2" s="1"/>
  <c r="BH70" i="2"/>
  <c r="BK70" i="2" s="1"/>
  <c r="BG70" i="2"/>
  <c r="BJ70" i="2" s="1"/>
  <c r="D70" i="2"/>
  <c r="BU69" i="2"/>
  <c r="BX69" i="2" s="1"/>
  <c r="BT69" i="2"/>
  <c r="BW69" i="2" s="1"/>
  <c r="BS69" i="2"/>
  <c r="BV69" i="2" s="1"/>
  <c r="BO69" i="2"/>
  <c r="BR69" i="2" s="1"/>
  <c r="BN69" i="2"/>
  <c r="BQ69" i="2" s="1"/>
  <c r="BM69" i="2"/>
  <c r="BP69" i="2" s="1"/>
  <c r="BI69" i="2"/>
  <c r="BL69" i="2" s="1"/>
  <c r="BH69" i="2"/>
  <c r="BK69" i="2" s="1"/>
  <c r="BG69" i="2"/>
  <c r="BJ69" i="2" s="1"/>
  <c r="D69" i="2"/>
  <c r="BU68" i="2"/>
  <c r="BX68" i="2" s="1"/>
  <c r="BT68" i="2"/>
  <c r="BW68" i="2" s="1"/>
  <c r="BS68" i="2"/>
  <c r="BV68" i="2" s="1"/>
  <c r="BO68" i="2"/>
  <c r="BR68" i="2" s="1"/>
  <c r="BN68" i="2"/>
  <c r="BQ68" i="2" s="1"/>
  <c r="BM68" i="2"/>
  <c r="BP68" i="2" s="1"/>
  <c r="BI68" i="2"/>
  <c r="BL68" i="2" s="1"/>
  <c r="BH68" i="2"/>
  <c r="BK68" i="2" s="1"/>
  <c r="BG68" i="2"/>
  <c r="BJ68" i="2" s="1"/>
  <c r="D68" i="2"/>
  <c r="BU67" i="2"/>
  <c r="BX67" i="2" s="1"/>
  <c r="BT67" i="2"/>
  <c r="BW67" i="2" s="1"/>
  <c r="BS67" i="2"/>
  <c r="BV67" i="2" s="1"/>
  <c r="BO67" i="2"/>
  <c r="BR67" i="2" s="1"/>
  <c r="BN67" i="2"/>
  <c r="BQ67" i="2" s="1"/>
  <c r="BM67" i="2"/>
  <c r="BP67" i="2" s="1"/>
  <c r="BI67" i="2"/>
  <c r="BL67" i="2" s="1"/>
  <c r="BH67" i="2"/>
  <c r="BK67" i="2" s="1"/>
  <c r="BG67" i="2"/>
  <c r="BJ67" i="2" s="1"/>
  <c r="D67" i="2"/>
  <c r="BU66" i="2"/>
  <c r="BX66" i="2" s="1"/>
  <c r="BT66" i="2"/>
  <c r="BW66" i="2" s="1"/>
  <c r="BS66" i="2"/>
  <c r="BV66" i="2" s="1"/>
  <c r="BO66" i="2"/>
  <c r="BR66" i="2" s="1"/>
  <c r="BN66" i="2"/>
  <c r="BQ66" i="2" s="1"/>
  <c r="BM66" i="2"/>
  <c r="BP66" i="2" s="1"/>
  <c r="BI66" i="2"/>
  <c r="BL66" i="2" s="1"/>
  <c r="BH66" i="2"/>
  <c r="BK66" i="2" s="1"/>
  <c r="BG66" i="2"/>
  <c r="BJ66" i="2" s="1"/>
  <c r="D66" i="2"/>
  <c r="BU65" i="2"/>
  <c r="BX65" i="2" s="1"/>
  <c r="BT65" i="2"/>
  <c r="BW65" i="2" s="1"/>
  <c r="BS65" i="2"/>
  <c r="BV65" i="2" s="1"/>
  <c r="BO65" i="2"/>
  <c r="BR65" i="2" s="1"/>
  <c r="BN65" i="2"/>
  <c r="BQ65" i="2" s="1"/>
  <c r="BM65" i="2"/>
  <c r="BP65" i="2" s="1"/>
  <c r="BI65" i="2"/>
  <c r="BL65" i="2" s="1"/>
  <c r="BH65" i="2"/>
  <c r="BK65" i="2" s="1"/>
  <c r="BG65" i="2"/>
  <c r="BJ65" i="2" s="1"/>
  <c r="D65" i="2"/>
  <c r="BU64" i="2"/>
  <c r="BX64" i="2" s="1"/>
  <c r="BT64" i="2"/>
  <c r="BW64" i="2" s="1"/>
  <c r="BS64" i="2"/>
  <c r="BV64" i="2" s="1"/>
  <c r="BO64" i="2"/>
  <c r="BR64" i="2" s="1"/>
  <c r="BN64" i="2"/>
  <c r="BQ64" i="2" s="1"/>
  <c r="BM64" i="2"/>
  <c r="BP64" i="2" s="1"/>
  <c r="BI64" i="2"/>
  <c r="BL64" i="2" s="1"/>
  <c r="BH64" i="2"/>
  <c r="BK64" i="2" s="1"/>
  <c r="BG64" i="2"/>
  <c r="BJ64" i="2" s="1"/>
  <c r="D64" i="2"/>
  <c r="BU63" i="2"/>
  <c r="BX63" i="2" s="1"/>
  <c r="BT63" i="2"/>
  <c r="BW63" i="2" s="1"/>
  <c r="BS63" i="2"/>
  <c r="BV63" i="2" s="1"/>
  <c r="BO63" i="2"/>
  <c r="BR63" i="2" s="1"/>
  <c r="BN63" i="2"/>
  <c r="BQ63" i="2" s="1"/>
  <c r="BM63" i="2"/>
  <c r="BP63" i="2" s="1"/>
  <c r="BI63" i="2"/>
  <c r="BL63" i="2" s="1"/>
  <c r="BH63" i="2"/>
  <c r="BK63" i="2" s="1"/>
  <c r="BG63" i="2"/>
  <c r="BJ63" i="2" s="1"/>
  <c r="D63" i="2"/>
  <c r="BU62" i="2"/>
  <c r="BX62" i="2" s="1"/>
  <c r="BT62" i="2"/>
  <c r="BW62" i="2" s="1"/>
  <c r="BS62" i="2"/>
  <c r="BV62" i="2" s="1"/>
  <c r="BO62" i="2"/>
  <c r="BR62" i="2" s="1"/>
  <c r="BN62" i="2"/>
  <c r="BQ62" i="2" s="1"/>
  <c r="BM62" i="2"/>
  <c r="BP62" i="2" s="1"/>
  <c r="BI62" i="2"/>
  <c r="BL62" i="2" s="1"/>
  <c r="BK62" i="2"/>
  <c r="BG62" i="2"/>
  <c r="BJ62" i="2" s="1"/>
  <c r="D62" i="2"/>
  <c r="BU61" i="2"/>
  <c r="BX61" i="2" s="1"/>
  <c r="BT61" i="2"/>
  <c r="BW61" i="2" s="1"/>
  <c r="BS61" i="2"/>
  <c r="BV61" i="2" s="1"/>
  <c r="BO61" i="2"/>
  <c r="BR61" i="2" s="1"/>
  <c r="BN61" i="2"/>
  <c r="BQ61" i="2" s="1"/>
  <c r="BM61" i="2"/>
  <c r="BP61" i="2" s="1"/>
  <c r="BI61" i="2"/>
  <c r="BL61" i="2" s="1"/>
  <c r="BH61" i="2"/>
  <c r="BK61" i="2" s="1"/>
  <c r="BG61" i="2"/>
  <c r="BJ61" i="2" s="1"/>
  <c r="D61" i="2"/>
  <c r="BU60" i="2"/>
  <c r="BX60" i="2" s="1"/>
  <c r="BT60" i="2"/>
  <c r="BW60" i="2" s="1"/>
  <c r="BS60" i="2"/>
  <c r="BV60" i="2" s="1"/>
  <c r="BO60" i="2"/>
  <c r="BR60" i="2" s="1"/>
  <c r="BN60" i="2"/>
  <c r="BQ60" i="2" s="1"/>
  <c r="BM60" i="2"/>
  <c r="BP60" i="2" s="1"/>
  <c r="BI60" i="2"/>
  <c r="BL60" i="2" s="1"/>
  <c r="BH60" i="2"/>
  <c r="BK60" i="2" s="1"/>
  <c r="BG60" i="2"/>
  <c r="BJ60" i="2" s="1"/>
  <c r="D60" i="2"/>
  <c r="BU59" i="2"/>
  <c r="BX59" i="2" s="1"/>
  <c r="BT59" i="2"/>
  <c r="BW59" i="2" s="1"/>
  <c r="BS59" i="2"/>
  <c r="BV59" i="2" s="1"/>
  <c r="BO59" i="2"/>
  <c r="BR59" i="2" s="1"/>
  <c r="BN59" i="2"/>
  <c r="BQ59" i="2" s="1"/>
  <c r="BM59" i="2"/>
  <c r="BP59" i="2" s="1"/>
  <c r="BI59" i="2"/>
  <c r="BL59" i="2" s="1"/>
  <c r="BH59" i="2"/>
  <c r="BK59" i="2" s="1"/>
  <c r="BG59" i="2"/>
  <c r="BJ59" i="2" s="1"/>
  <c r="D59" i="2"/>
  <c r="BU58" i="2"/>
  <c r="BX58" i="2" s="1"/>
  <c r="BT58" i="2"/>
  <c r="BW58" i="2" s="1"/>
  <c r="BS58" i="2"/>
  <c r="BV58" i="2" s="1"/>
  <c r="BO58" i="2"/>
  <c r="BR58" i="2" s="1"/>
  <c r="BN58" i="2"/>
  <c r="BQ58" i="2" s="1"/>
  <c r="BM58" i="2"/>
  <c r="BP58" i="2" s="1"/>
  <c r="BI58" i="2"/>
  <c r="BL58" i="2" s="1"/>
  <c r="BH58" i="2"/>
  <c r="BK58" i="2" s="1"/>
  <c r="BG58" i="2"/>
  <c r="BJ58" i="2" s="1"/>
  <c r="D58" i="2"/>
  <c r="BU57" i="2"/>
  <c r="BX57" i="2" s="1"/>
  <c r="BT57" i="2"/>
  <c r="BW57" i="2" s="1"/>
  <c r="BS57" i="2"/>
  <c r="BV57" i="2" s="1"/>
  <c r="BO57" i="2"/>
  <c r="BR57" i="2" s="1"/>
  <c r="BN57" i="2"/>
  <c r="BQ57" i="2" s="1"/>
  <c r="BM57" i="2"/>
  <c r="BP57" i="2" s="1"/>
  <c r="BI57" i="2"/>
  <c r="BL57" i="2" s="1"/>
  <c r="BH57" i="2"/>
  <c r="BK57" i="2" s="1"/>
  <c r="BG57" i="2"/>
  <c r="BJ57" i="2" s="1"/>
  <c r="D57" i="2"/>
  <c r="BU56" i="2"/>
  <c r="BX56" i="2" s="1"/>
  <c r="BT56" i="2"/>
  <c r="BW56" i="2" s="1"/>
  <c r="BS56" i="2"/>
  <c r="BV56" i="2" s="1"/>
  <c r="BO56" i="2"/>
  <c r="BR56" i="2" s="1"/>
  <c r="BN56" i="2"/>
  <c r="BQ56" i="2" s="1"/>
  <c r="BM56" i="2"/>
  <c r="BP56" i="2" s="1"/>
  <c r="BI56" i="2"/>
  <c r="BL56" i="2" s="1"/>
  <c r="BH56" i="2"/>
  <c r="BK56" i="2" s="1"/>
  <c r="BG56" i="2"/>
  <c r="BJ56" i="2" s="1"/>
  <c r="D56" i="2"/>
  <c r="BU55" i="2"/>
  <c r="BX55" i="2" s="1"/>
  <c r="BT55" i="2"/>
  <c r="BW55" i="2" s="1"/>
  <c r="BS55" i="2"/>
  <c r="BV55" i="2" s="1"/>
  <c r="BO55" i="2"/>
  <c r="BR55" i="2" s="1"/>
  <c r="BN55" i="2"/>
  <c r="BQ55" i="2" s="1"/>
  <c r="BM55" i="2"/>
  <c r="BP55" i="2" s="1"/>
  <c r="BI55" i="2"/>
  <c r="BL55" i="2" s="1"/>
  <c r="BH55" i="2"/>
  <c r="BK55" i="2" s="1"/>
  <c r="BG55" i="2"/>
  <c r="BJ55" i="2" s="1"/>
  <c r="D55" i="2"/>
  <c r="BU54" i="2"/>
  <c r="BX54" i="2" s="1"/>
  <c r="BT54" i="2"/>
  <c r="BW54" i="2" s="1"/>
  <c r="BS54" i="2"/>
  <c r="BV54" i="2" s="1"/>
  <c r="BO54" i="2"/>
  <c r="BR54" i="2" s="1"/>
  <c r="BN54" i="2"/>
  <c r="BQ54" i="2" s="1"/>
  <c r="BM54" i="2"/>
  <c r="BP54" i="2" s="1"/>
  <c r="BI54" i="2"/>
  <c r="BL54" i="2" s="1"/>
  <c r="BH54" i="2"/>
  <c r="BK54" i="2" s="1"/>
  <c r="BG54" i="2"/>
  <c r="BJ54" i="2" s="1"/>
  <c r="D54" i="2"/>
  <c r="BU53" i="2"/>
  <c r="BX53" i="2" s="1"/>
  <c r="BT53" i="2"/>
  <c r="BW53" i="2" s="1"/>
  <c r="BS53" i="2"/>
  <c r="BV53" i="2" s="1"/>
  <c r="BO53" i="2"/>
  <c r="BR53" i="2" s="1"/>
  <c r="BN53" i="2"/>
  <c r="BQ53" i="2" s="1"/>
  <c r="BM53" i="2"/>
  <c r="BP53" i="2" s="1"/>
  <c r="BI53" i="2"/>
  <c r="BL53" i="2" s="1"/>
  <c r="BH53" i="2"/>
  <c r="BK53" i="2" s="1"/>
  <c r="BG53" i="2"/>
  <c r="BJ53" i="2" s="1"/>
  <c r="D53" i="2"/>
  <c r="BU52" i="2"/>
  <c r="BX52" i="2" s="1"/>
  <c r="BT52" i="2"/>
  <c r="BW52" i="2" s="1"/>
  <c r="BS52" i="2"/>
  <c r="BV52" i="2" s="1"/>
  <c r="BO52" i="2"/>
  <c r="BR52" i="2" s="1"/>
  <c r="BN52" i="2"/>
  <c r="BQ52" i="2" s="1"/>
  <c r="BM52" i="2"/>
  <c r="BP52" i="2" s="1"/>
  <c r="BI52" i="2"/>
  <c r="BL52" i="2" s="1"/>
  <c r="BH52" i="2"/>
  <c r="BK52" i="2" s="1"/>
  <c r="BG52" i="2"/>
  <c r="BJ52" i="2" s="1"/>
  <c r="D52" i="2"/>
  <c r="BU51" i="2"/>
  <c r="BX51" i="2" s="1"/>
  <c r="BT51" i="2"/>
  <c r="BW51" i="2" s="1"/>
  <c r="BS51" i="2"/>
  <c r="BV51" i="2" s="1"/>
  <c r="BO51" i="2"/>
  <c r="BR51" i="2" s="1"/>
  <c r="BN51" i="2"/>
  <c r="BQ51" i="2" s="1"/>
  <c r="BM51" i="2"/>
  <c r="BP51" i="2" s="1"/>
  <c r="BI51" i="2"/>
  <c r="BL51" i="2" s="1"/>
  <c r="BH51" i="2"/>
  <c r="BK51" i="2" s="1"/>
  <c r="BG51" i="2"/>
  <c r="BJ51" i="2" s="1"/>
  <c r="D51" i="2"/>
  <c r="BU50" i="2"/>
  <c r="BX50" i="2" s="1"/>
  <c r="BT50" i="2"/>
  <c r="BW50" i="2" s="1"/>
  <c r="BS50" i="2"/>
  <c r="BV50" i="2" s="1"/>
  <c r="BO50" i="2"/>
  <c r="BR50" i="2" s="1"/>
  <c r="BN50" i="2"/>
  <c r="BQ50" i="2" s="1"/>
  <c r="BM50" i="2"/>
  <c r="BP50" i="2" s="1"/>
  <c r="BI50" i="2"/>
  <c r="BL50" i="2" s="1"/>
  <c r="BH50" i="2"/>
  <c r="BK50" i="2" s="1"/>
  <c r="BG50" i="2"/>
  <c r="BJ50" i="2" s="1"/>
  <c r="D50" i="2"/>
  <c r="BU49" i="2"/>
  <c r="BX49" i="2" s="1"/>
  <c r="BT49" i="2"/>
  <c r="BW49" i="2" s="1"/>
  <c r="BS49" i="2"/>
  <c r="BV49" i="2" s="1"/>
  <c r="BO49" i="2"/>
  <c r="BR49" i="2" s="1"/>
  <c r="BN49" i="2"/>
  <c r="BQ49" i="2" s="1"/>
  <c r="BM49" i="2"/>
  <c r="BP49" i="2" s="1"/>
  <c r="BI49" i="2"/>
  <c r="BL49" i="2" s="1"/>
  <c r="BH49" i="2"/>
  <c r="BK49" i="2" s="1"/>
  <c r="BG49" i="2"/>
  <c r="BJ49" i="2" s="1"/>
  <c r="D49" i="2"/>
  <c r="BU48" i="2"/>
  <c r="BX48" i="2" s="1"/>
  <c r="BT48" i="2"/>
  <c r="BW48" i="2" s="1"/>
  <c r="BS48" i="2"/>
  <c r="BV48" i="2" s="1"/>
  <c r="BO48" i="2"/>
  <c r="BR48" i="2" s="1"/>
  <c r="BN48" i="2"/>
  <c r="BQ48" i="2" s="1"/>
  <c r="BM48" i="2"/>
  <c r="BP48" i="2" s="1"/>
  <c r="BI48" i="2"/>
  <c r="BL48" i="2" s="1"/>
  <c r="BH48" i="2"/>
  <c r="BK48" i="2" s="1"/>
  <c r="BG48" i="2"/>
  <c r="BJ48" i="2" s="1"/>
  <c r="D48" i="2"/>
  <c r="BU47" i="2"/>
  <c r="BX47" i="2" s="1"/>
  <c r="BT47" i="2"/>
  <c r="BW47" i="2" s="1"/>
  <c r="BS47" i="2"/>
  <c r="BV47" i="2" s="1"/>
  <c r="BO47" i="2"/>
  <c r="BR47" i="2" s="1"/>
  <c r="BN47" i="2"/>
  <c r="BQ47" i="2" s="1"/>
  <c r="BM47" i="2"/>
  <c r="BP47" i="2" s="1"/>
  <c r="BI47" i="2"/>
  <c r="BL47" i="2" s="1"/>
  <c r="BH47" i="2"/>
  <c r="BK47" i="2" s="1"/>
  <c r="BG47" i="2"/>
  <c r="BJ47" i="2" s="1"/>
  <c r="D47" i="2"/>
  <c r="BU46" i="2"/>
  <c r="BX46" i="2" s="1"/>
  <c r="BT46" i="2"/>
  <c r="BW46" i="2" s="1"/>
  <c r="BS46" i="2"/>
  <c r="BV46" i="2" s="1"/>
  <c r="BO46" i="2"/>
  <c r="BR46" i="2" s="1"/>
  <c r="BN46" i="2"/>
  <c r="BQ46" i="2" s="1"/>
  <c r="BM46" i="2"/>
  <c r="BP46" i="2" s="1"/>
  <c r="BI46" i="2"/>
  <c r="BL46" i="2" s="1"/>
  <c r="BH46" i="2"/>
  <c r="BK46" i="2" s="1"/>
  <c r="BG46" i="2"/>
  <c r="BJ46" i="2" s="1"/>
  <c r="D46" i="2"/>
  <c r="BU45" i="2"/>
  <c r="BX45" i="2" s="1"/>
  <c r="BT45" i="2"/>
  <c r="BW45" i="2" s="1"/>
  <c r="BS45" i="2"/>
  <c r="BV45" i="2" s="1"/>
  <c r="BO45" i="2"/>
  <c r="BR45" i="2" s="1"/>
  <c r="BN45" i="2"/>
  <c r="BQ45" i="2" s="1"/>
  <c r="BM45" i="2"/>
  <c r="BP45" i="2" s="1"/>
  <c r="BI45" i="2"/>
  <c r="BL45" i="2" s="1"/>
  <c r="BH45" i="2"/>
  <c r="BK45" i="2" s="1"/>
  <c r="BG45" i="2"/>
  <c r="BJ45" i="2" s="1"/>
  <c r="D45" i="2"/>
  <c r="BU44" i="2"/>
  <c r="BX44" i="2" s="1"/>
  <c r="BT44" i="2"/>
  <c r="BW44" i="2" s="1"/>
  <c r="BS44" i="2"/>
  <c r="BV44" i="2" s="1"/>
  <c r="BO44" i="2"/>
  <c r="BR44" i="2" s="1"/>
  <c r="BN44" i="2"/>
  <c r="BQ44" i="2" s="1"/>
  <c r="BM44" i="2"/>
  <c r="BP44" i="2" s="1"/>
  <c r="BI44" i="2"/>
  <c r="BL44" i="2" s="1"/>
  <c r="BH44" i="2"/>
  <c r="BK44" i="2" s="1"/>
  <c r="BG44" i="2"/>
  <c r="BJ44" i="2" s="1"/>
  <c r="D44" i="2"/>
  <c r="BU43" i="2"/>
  <c r="BX43" i="2" s="1"/>
  <c r="BT43" i="2"/>
  <c r="BW43" i="2" s="1"/>
  <c r="BS43" i="2"/>
  <c r="BV43" i="2" s="1"/>
  <c r="BO43" i="2"/>
  <c r="BR43" i="2" s="1"/>
  <c r="BN43" i="2"/>
  <c r="BQ43" i="2" s="1"/>
  <c r="BM43" i="2"/>
  <c r="BP43" i="2" s="1"/>
  <c r="BI43" i="2"/>
  <c r="BL43" i="2" s="1"/>
  <c r="BH43" i="2"/>
  <c r="BK43" i="2" s="1"/>
  <c r="BG43" i="2"/>
  <c r="BJ43" i="2" s="1"/>
  <c r="D43" i="2"/>
  <c r="BU42" i="2"/>
  <c r="BX42" i="2" s="1"/>
  <c r="BT42" i="2"/>
  <c r="BW42" i="2" s="1"/>
  <c r="BS42" i="2"/>
  <c r="BV42" i="2" s="1"/>
  <c r="BO42" i="2"/>
  <c r="BR42" i="2" s="1"/>
  <c r="BN42" i="2"/>
  <c r="BQ42" i="2" s="1"/>
  <c r="BM42" i="2"/>
  <c r="BP42" i="2" s="1"/>
  <c r="BI42" i="2"/>
  <c r="BL42" i="2" s="1"/>
  <c r="BH42" i="2"/>
  <c r="BK42" i="2" s="1"/>
  <c r="BG42" i="2"/>
  <c r="BJ42" i="2" s="1"/>
  <c r="D42" i="2"/>
  <c r="BU41" i="2"/>
  <c r="BX41" i="2" s="1"/>
  <c r="BT41" i="2"/>
  <c r="BW41" i="2" s="1"/>
  <c r="BS41" i="2"/>
  <c r="BV41" i="2" s="1"/>
  <c r="BO41" i="2"/>
  <c r="BR41" i="2" s="1"/>
  <c r="BN41" i="2"/>
  <c r="BQ41" i="2" s="1"/>
  <c r="BM41" i="2"/>
  <c r="BP41" i="2" s="1"/>
  <c r="BI41" i="2"/>
  <c r="BL41" i="2" s="1"/>
  <c r="BH41" i="2"/>
  <c r="BK41" i="2" s="1"/>
  <c r="BG41" i="2"/>
  <c r="BJ41" i="2" s="1"/>
  <c r="D41" i="2"/>
  <c r="BU40" i="2"/>
  <c r="BX40" i="2" s="1"/>
  <c r="BT40" i="2"/>
  <c r="BW40" i="2" s="1"/>
  <c r="BS40" i="2"/>
  <c r="BV40" i="2" s="1"/>
  <c r="BO40" i="2"/>
  <c r="BR40" i="2" s="1"/>
  <c r="BN40" i="2"/>
  <c r="BQ40" i="2" s="1"/>
  <c r="BM40" i="2"/>
  <c r="BP40" i="2" s="1"/>
  <c r="BI40" i="2"/>
  <c r="BL40" i="2" s="1"/>
  <c r="BH40" i="2"/>
  <c r="BK40" i="2" s="1"/>
  <c r="BG40" i="2"/>
  <c r="BJ40" i="2" s="1"/>
  <c r="D40" i="2"/>
  <c r="BU39" i="2"/>
  <c r="BX39" i="2" s="1"/>
  <c r="BT39" i="2"/>
  <c r="BW39" i="2" s="1"/>
  <c r="BS39" i="2"/>
  <c r="BV39" i="2" s="1"/>
  <c r="BO39" i="2"/>
  <c r="BR39" i="2" s="1"/>
  <c r="BN39" i="2"/>
  <c r="BQ39" i="2" s="1"/>
  <c r="BM39" i="2"/>
  <c r="BP39" i="2" s="1"/>
  <c r="BI39" i="2"/>
  <c r="BL39" i="2" s="1"/>
  <c r="BH39" i="2"/>
  <c r="BK39" i="2" s="1"/>
  <c r="BG39" i="2"/>
  <c r="BJ39" i="2" s="1"/>
  <c r="D39" i="2"/>
  <c r="BU38" i="2"/>
  <c r="BX38" i="2" s="1"/>
  <c r="BT38" i="2"/>
  <c r="BW38" i="2" s="1"/>
  <c r="BS38" i="2"/>
  <c r="BV38" i="2" s="1"/>
  <c r="BO38" i="2"/>
  <c r="BR38" i="2" s="1"/>
  <c r="BN38" i="2"/>
  <c r="BQ38" i="2" s="1"/>
  <c r="BM38" i="2"/>
  <c r="BP38" i="2" s="1"/>
  <c r="BI38" i="2"/>
  <c r="BL38" i="2" s="1"/>
  <c r="BH38" i="2"/>
  <c r="BK38" i="2" s="1"/>
  <c r="BG38" i="2"/>
  <c r="BJ38" i="2" s="1"/>
  <c r="D38" i="2"/>
  <c r="BU37" i="2"/>
  <c r="BX37" i="2" s="1"/>
  <c r="BT37" i="2"/>
  <c r="BW37" i="2" s="1"/>
  <c r="BS37" i="2"/>
  <c r="BV37" i="2" s="1"/>
  <c r="BO37" i="2"/>
  <c r="BR37" i="2" s="1"/>
  <c r="BN37" i="2"/>
  <c r="BQ37" i="2" s="1"/>
  <c r="BM37" i="2"/>
  <c r="BP37" i="2" s="1"/>
  <c r="BI37" i="2"/>
  <c r="BL37" i="2" s="1"/>
  <c r="BH37" i="2"/>
  <c r="BK37" i="2" s="1"/>
  <c r="BG37" i="2"/>
  <c r="BJ37" i="2" s="1"/>
  <c r="D37" i="2"/>
  <c r="BU36" i="2"/>
  <c r="BX36" i="2" s="1"/>
  <c r="BT36" i="2"/>
  <c r="BW36" i="2" s="1"/>
  <c r="BS36" i="2"/>
  <c r="BV36" i="2" s="1"/>
  <c r="BO36" i="2"/>
  <c r="BR36" i="2" s="1"/>
  <c r="BN36" i="2"/>
  <c r="BQ36" i="2" s="1"/>
  <c r="BM36" i="2"/>
  <c r="BP36" i="2" s="1"/>
  <c r="BI36" i="2"/>
  <c r="BL36" i="2" s="1"/>
  <c r="BH36" i="2"/>
  <c r="BK36" i="2" s="1"/>
  <c r="BG36" i="2"/>
  <c r="BJ36" i="2" s="1"/>
  <c r="D36" i="2"/>
  <c r="BU35" i="2"/>
  <c r="BX35" i="2" s="1"/>
  <c r="BT35" i="2"/>
  <c r="BW35" i="2" s="1"/>
  <c r="BS35" i="2"/>
  <c r="BV35" i="2" s="1"/>
  <c r="BO35" i="2"/>
  <c r="BR35" i="2" s="1"/>
  <c r="BN35" i="2"/>
  <c r="BQ35" i="2" s="1"/>
  <c r="BM35" i="2"/>
  <c r="BP35" i="2" s="1"/>
  <c r="BI35" i="2"/>
  <c r="BL35" i="2" s="1"/>
  <c r="BH35" i="2"/>
  <c r="BK35" i="2" s="1"/>
  <c r="BG35" i="2"/>
  <c r="BJ35" i="2" s="1"/>
  <c r="D35" i="2"/>
  <c r="BU34" i="2"/>
  <c r="BX34" i="2" s="1"/>
  <c r="BT34" i="2"/>
  <c r="BW34" i="2" s="1"/>
  <c r="BS34" i="2"/>
  <c r="BV34" i="2" s="1"/>
  <c r="BO34" i="2"/>
  <c r="BR34" i="2" s="1"/>
  <c r="BN34" i="2"/>
  <c r="BQ34" i="2" s="1"/>
  <c r="BM34" i="2"/>
  <c r="BP34" i="2" s="1"/>
  <c r="BI34" i="2"/>
  <c r="BL34" i="2" s="1"/>
  <c r="BH34" i="2"/>
  <c r="BK34" i="2" s="1"/>
  <c r="BG34" i="2"/>
  <c r="BJ34" i="2" s="1"/>
  <c r="D34" i="2"/>
  <c r="BU33" i="2"/>
  <c r="BX33" i="2" s="1"/>
  <c r="BT33" i="2"/>
  <c r="BW33" i="2" s="1"/>
  <c r="BS33" i="2"/>
  <c r="BV33" i="2" s="1"/>
  <c r="BO33" i="2"/>
  <c r="BR33" i="2" s="1"/>
  <c r="BN33" i="2"/>
  <c r="BQ33" i="2" s="1"/>
  <c r="BM33" i="2"/>
  <c r="BP33" i="2" s="1"/>
  <c r="BI33" i="2"/>
  <c r="BL33" i="2" s="1"/>
  <c r="BH33" i="2"/>
  <c r="BK33" i="2" s="1"/>
  <c r="BG33" i="2"/>
  <c r="BJ33" i="2" s="1"/>
  <c r="D33" i="2"/>
  <c r="BU32" i="2"/>
  <c r="BX32" i="2" s="1"/>
  <c r="BT32" i="2"/>
  <c r="BW32" i="2" s="1"/>
  <c r="BS32" i="2"/>
  <c r="BV32" i="2" s="1"/>
  <c r="BO32" i="2"/>
  <c r="BR32" i="2" s="1"/>
  <c r="BN32" i="2"/>
  <c r="BQ32" i="2" s="1"/>
  <c r="BM32" i="2"/>
  <c r="BP32" i="2" s="1"/>
  <c r="BI32" i="2"/>
  <c r="BL32" i="2" s="1"/>
  <c r="BH32" i="2"/>
  <c r="BK32" i="2" s="1"/>
  <c r="BG32" i="2"/>
  <c r="BJ32" i="2" s="1"/>
  <c r="D32" i="2"/>
  <c r="BU31" i="2"/>
  <c r="BX31" i="2" s="1"/>
  <c r="BT31" i="2"/>
  <c r="BW31" i="2" s="1"/>
  <c r="BS31" i="2"/>
  <c r="BV31" i="2" s="1"/>
  <c r="BO31" i="2"/>
  <c r="BR31" i="2" s="1"/>
  <c r="BN31" i="2"/>
  <c r="BQ31" i="2" s="1"/>
  <c r="BM31" i="2"/>
  <c r="BP31" i="2" s="1"/>
  <c r="BI31" i="2"/>
  <c r="BL31" i="2" s="1"/>
  <c r="BH31" i="2"/>
  <c r="BK31" i="2" s="1"/>
  <c r="BG31" i="2"/>
  <c r="BJ31" i="2" s="1"/>
  <c r="D31" i="2"/>
  <c r="BU30" i="2"/>
  <c r="BX30" i="2" s="1"/>
  <c r="BT30" i="2"/>
  <c r="BW30" i="2" s="1"/>
  <c r="BS30" i="2"/>
  <c r="BV30" i="2" s="1"/>
  <c r="BO30" i="2"/>
  <c r="BR30" i="2" s="1"/>
  <c r="BN30" i="2"/>
  <c r="BQ30" i="2" s="1"/>
  <c r="BM30" i="2"/>
  <c r="BP30" i="2" s="1"/>
  <c r="BI30" i="2"/>
  <c r="BL30" i="2" s="1"/>
  <c r="BH30" i="2"/>
  <c r="BK30" i="2" s="1"/>
  <c r="BG30" i="2"/>
  <c r="BJ30" i="2" s="1"/>
  <c r="D30" i="2"/>
  <c r="BU29" i="2"/>
  <c r="BX29" i="2" s="1"/>
  <c r="BT29" i="2"/>
  <c r="BW29" i="2" s="1"/>
  <c r="BS29" i="2"/>
  <c r="BV29" i="2" s="1"/>
  <c r="BO29" i="2"/>
  <c r="BR29" i="2" s="1"/>
  <c r="BN29" i="2"/>
  <c r="BQ29" i="2" s="1"/>
  <c r="BM29" i="2"/>
  <c r="BP29" i="2" s="1"/>
  <c r="BI29" i="2"/>
  <c r="BL29" i="2" s="1"/>
  <c r="BH29" i="2"/>
  <c r="BK29" i="2" s="1"/>
  <c r="BG29" i="2"/>
  <c r="BJ29" i="2" s="1"/>
  <c r="D29" i="2"/>
  <c r="BU28" i="2"/>
  <c r="BX28" i="2" s="1"/>
  <c r="BT28" i="2"/>
  <c r="BW28" i="2" s="1"/>
  <c r="BS28" i="2"/>
  <c r="BV28" i="2" s="1"/>
  <c r="BO28" i="2"/>
  <c r="BR28" i="2" s="1"/>
  <c r="BN28" i="2"/>
  <c r="BQ28" i="2" s="1"/>
  <c r="BM28" i="2"/>
  <c r="BP28" i="2" s="1"/>
  <c r="BI28" i="2"/>
  <c r="BL28" i="2" s="1"/>
  <c r="BH28" i="2"/>
  <c r="BK28" i="2" s="1"/>
  <c r="BG28" i="2"/>
  <c r="BJ28" i="2" s="1"/>
  <c r="D28" i="2"/>
  <c r="BU27" i="2"/>
  <c r="BX27" i="2" s="1"/>
  <c r="BT27" i="2"/>
  <c r="BW27" i="2" s="1"/>
  <c r="BS27" i="2"/>
  <c r="BV27" i="2" s="1"/>
  <c r="BO27" i="2"/>
  <c r="BR27" i="2" s="1"/>
  <c r="BN27" i="2"/>
  <c r="BQ27" i="2" s="1"/>
  <c r="BM27" i="2"/>
  <c r="BP27" i="2" s="1"/>
  <c r="BI27" i="2"/>
  <c r="BL27" i="2" s="1"/>
  <c r="BH27" i="2"/>
  <c r="BK27" i="2" s="1"/>
  <c r="BG27" i="2"/>
  <c r="BJ27" i="2" s="1"/>
  <c r="D27" i="2"/>
  <c r="BU26" i="2"/>
  <c r="BX26" i="2" s="1"/>
  <c r="BT26" i="2"/>
  <c r="BW26" i="2" s="1"/>
  <c r="BS26" i="2"/>
  <c r="BV26" i="2" s="1"/>
  <c r="BO26" i="2"/>
  <c r="BR26" i="2" s="1"/>
  <c r="BN26" i="2"/>
  <c r="BQ26" i="2" s="1"/>
  <c r="BM26" i="2"/>
  <c r="BP26" i="2" s="1"/>
  <c r="BI26" i="2"/>
  <c r="BL26" i="2" s="1"/>
  <c r="BH26" i="2"/>
  <c r="BK26" i="2" s="1"/>
  <c r="BG26" i="2"/>
  <c r="BJ26" i="2" s="1"/>
  <c r="D26" i="2"/>
  <c r="BU25" i="2"/>
  <c r="BX25" i="2" s="1"/>
  <c r="BT25" i="2"/>
  <c r="BW25" i="2" s="1"/>
  <c r="BS25" i="2"/>
  <c r="BV25" i="2" s="1"/>
  <c r="BO25" i="2"/>
  <c r="BR25" i="2" s="1"/>
  <c r="BN25" i="2"/>
  <c r="BQ25" i="2" s="1"/>
  <c r="BM25" i="2"/>
  <c r="BP25" i="2" s="1"/>
  <c r="BI25" i="2"/>
  <c r="BL25" i="2" s="1"/>
  <c r="BH25" i="2"/>
  <c r="BK25" i="2" s="1"/>
  <c r="BG25" i="2"/>
  <c r="BJ25" i="2" s="1"/>
  <c r="D25" i="2"/>
  <c r="BU24" i="2"/>
  <c r="BX24" i="2" s="1"/>
  <c r="BT24" i="2"/>
  <c r="BW24" i="2" s="1"/>
  <c r="BS24" i="2"/>
  <c r="BV24" i="2" s="1"/>
  <c r="BO24" i="2"/>
  <c r="BR24" i="2" s="1"/>
  <c r="BN24" i="2"/>
  <c r="BQ24" i="2" s="1"/>
  <c r="BM24" i="2"/>
  <c r="BP24" i="2" s="1"/>
  <c r="BI24" i="2"/>
  <c r="BL24" i="2" s="1"/>
  <c r="BH24" i="2"/>
  <c r="BK24" i="2" s="1"/>
  <c r="BG24" i="2"/>
  <c r="BJ24" i="2" s="1"/>
  <c r="D24" i="2"/>
  <c r="BU23" i="2"/>
  <c r="BX23" i="2" s="1"/>
  <c r="BT23" i="2"/>
  <c r="BW23" i="2" s="1"/>
  <c r="BS23" i="2"/>
  <c r="BV23" i="2" s="1"/>
  <c r="BO23" i="2"/>
  <c r="BR23" i="2" s="1"/>
  <c r="BN23" i="2"/>
  <c r="BQ23" i="2" s="1"/>
  <c r="BM23" i="2"/>
  <c r="BP23" i="2" s="1"/>
  <c r="BI23" i="2"/>
  <c r="BL23" i="2" s="1"/>
  <c r="BH23" i="2"/>
  <c r="BK23" i="2" s="1"/>
  <c r="BG23" i="2"/>
  <c r="BJ23" i="2" s="1"/>
  <c r="D23" i="2"/>
  <c r="BU22" i="2"/>
  <c r="BX22" i="2" s="1"/>
  <c r="BT22" i="2"/>
  <c r="BW22" i="2" s="1"/>
  <c r="BS22" i="2"/>
  <c r="BV22" i="2" s="1"/>
  <c r="BO22" i="2"/>
  <c r="BR22" i="2" s="1"/>
  <c r="BN22" i="2"/>
  <c r="BQ22" i="2" s="1"/>
  <c r="BM22" i="2"/>
  <c r="BP22" i="2" s="1"/>
  <c r="BI22" i="2"/>
  <c r="BL22" i="2" s="1"/>
  <c r="BH22" i="2"/>
  <c r="BK22" i="2" s="1"/>
  <c r="BG22" i="2"/>
  <c r="BJ22" i="2" s="1"/>
  <c r="D22" i="2"/>
  <c r="BU21" i="2"/>
  <c r="BX21" i="2" s="1"/>
  <c r="BT21" i="2"/>
  <c r="BW21" i="2" s="1"/>
  <c r="BS21" i="2"/>
  <c r="BV21" i="2" s="1"/>
  <c r="BO21" i="2"/>
  <c r="BR21" i="2" s="1"/>
  <c r="BN21" i="2"/>
  <c r="BQ21" i="2" s="1"/>
  <c r="BM21" i="2"/>
  <c r="BP21" i="2" s="1"/>
  <c r="BI21" i="2"/>
  <c r="BL21" i="2" s="1"/>
  <c r="BH21" i="2"/>
  <c r="BK21" i="2" s="1"/>
  <c r="BG21" i="2"/>
  <c r="BJ21" i="2" s="1"/>
  <c r="D21" i="2"/>
  <c r="BU20" i="2"/>
  <c r="BX20" i="2" s="1"/>
  <c r="BT20" i="2"/>
  <c r="BW20" i="2" s="1"/>
  <c r="BS20" i="2"/>
  <c r="BV20" i="2" s="1"/>
  <c r="BO20" i="2"/>
  <c r="BR20" i="2" s="1"/>
  <c r="BN20" i="2"/>
  <c r="BQ20" i="2" s="1"/>
  <c r="BM20" i="2"/>
  <c r="BP20" i="2" s="1"/>
  <c r="BI20" i="2"/>
  <c r="BL20" i="2" s="1"/>
  <c r="BH20" i="2"/>
  <c r="BK20" i="2" s="1"/>
  <c r="BG20" i="2"/>
  <c r="BJ20" i="2" s="1"/>
  <c r="D20" i="2"/>
  <c r="BU19" i="2"/>
  <c r="BX19" i="2" s="1"/>
  <c r="BT19" i="2"/>
  <c r="BW19" i="2" s="1"/>
  <c r="BS19" i="2"/>
  <c r="BV19" i="2" s="1"/>
  <c r="BO19" i="2"/>
  <c r="BR19" i="2" s="1"/>
  <c r="BN19" i="2"/>
  <c r="BQ19" i="2" s="1"/>
  <c r="BM19" i="2"/>
  <c r="BP19" i="2" s="1"/>
  <c r="BI19" i="2"/>
  <c r="BL19" i="2" s="1"/>
  <c r="BH19" i="2"/>
  <c r="BK19" i="2" s="1"/>
  <c r="BG19" i="2"/>
  <c r="BJ19" i="2" s="1"/>
  <c r="D19" i="2"/>
  <c r="BU18" i="2"/>
  <c r="BX18" i="2" s="1"/>
  <c r="BT18" i="2"/>
  <c r="BW18" i="2" s="1"/>
  <c r="BS18" i="2"/>
  <c r="BV18" i="2" s="1"/>
  <c r="BO18" i="2"/>
  <c r="BR18" i="2" s="1"/>
  <c r="BN18" i="2"/>
  <c r="BQ18" i="2" s="1"/>
  <c r="BM18" i="2"/>
  <c r="BP18" i="2" s="1"/>
  <c r="BI18" i="2"/>
  <c r="BL18" i="2" s="1"/>
  <c r="BH18" i="2"/>
  <c r="BK18" i="2" s="1"/>
  <c r="BG18" i="2"/>
  <c r="BJ18" i="2" s="1"/>
  <c r="D18" i="2"/>
  <c r="BU17" i="2"/>
  <c r="BX17" i="2" s="1"/>
  <c r="BT17" i="2"/>
  <c r="BW17" i="2" s="1"/>
  <c r="BS17" i="2"/>
  <c r="BV17" i="2" s="1"/>
  <c r="BO17" i="2"/>
  <c r="BR17" i="2" s="1"/>
  <c r="BN17" i="2"/>
  <c r="BQ17" i="2" s="1"/>
  <c r="BM17" i="2"/>
  <c r="BP17" i="2" s="1"/>
  <c r="BI17" i="2"/>
  <c r="BL17" i="2" s="1"/>
  <c r="BH17" i="2"/>
  <c r="BK17" i="2" s="1"/>
  <c r="BG17" i="2"/>
  <c r="BJ17" i="2" s="1"/>
  <c r="D17" i="2"/>
  <c r="BU16" i="2"/>
  <c r="BX16" i="2" s="1"/>
  <c r="BT16" i="2"/>
  <c r="BW16" i="2" s="1"/>
  <c r="BS16" i="2"/>
  <c r="BV16" i="2" s="1"/>
  <c r="BO16" i="2"/>
  <c r="BR16" i="2" s="1"/>
  <c r="BN16" i="2"/>
  <c r="BQ16" i="2" s="1"/>
  <c r="BM16" i="2"/>
  <c r="BP16" i="2" s="1"/>
  <c r="BI16" i="2"/>
  <c r="BL16" i="2" s="1"/>
  <c r="BH16" i="2"/>
  <c r="BK16" i="2" s="1"/>
  <c r="BG16" i="2"/>
  <c r="BJ16" i="2" s="1"/>
  <c r="D16" i="2"/>
  <c r="BU15" i="2"/>
  <c r="BX15" i="2" s="1"/>
  <c r="BT15" i="2"/>
  <c r="BW15" i="2" s="1"/>
  <c r="BS15" i="2"/>
  <c r="BV15" i="2" s="1"/>
  <c r="BO15" i="2"/>
  <c r="BR15" i="2" s="1"/>
  <c r="BN15" i="2"/>
  <c r="BQ15" i="2" s="1"/>
  <c r="BM15" i="2"/>
  <c r="BP15" i="2" s="1"/>
  <c r="BI15" i="2"/>
  <c r="BL15" i="2" s="1"/>
  <c r="BH15" i="2"/>
  <c r="BK15" i="2" s="1"/>
  <c r="BG15" i="2"/>
  <c r="BJ15" i="2" s="1"/>
  <c r="D15" i="2"/>
  <c r="BU14" i="2"/>
  <c r="BX14" i="2" s="1"/>
  <c r="BT14" i="2"/>
  <c r="BW14" i="2" s="1"/>
  <c r="BS14" i="2"/>
  <c r="BV14" i="2" s="1"/>
  <c r="BO14" i="2"/>
  <c r="BR14" i="2" s="1"/>
  <c r="BN14" i="2"/>
  <c r="BQ14" i="2" s="1"/>
  <c r="BM14" i="2"/>
  <c r="BP14" i="2" s="1"/>
  <c r="BI14" i="2"/>
  <c r="BL14" i="2" s="1"/>
  <c r="BH14" i="2"/>
  <c r="BK14" i="2" s="1"/>
  <c r="BG14" i="2"/>
  <c r="BJ14" i="2" s="1"/>
  <c r="D14" i="2"/>
  <c r="BU13" i="2"/>
  <c r="BX13" i="2" s="1"/>
  <c r="BT13" i="2"/>
  <c r="BW13" i="2" s="1"/>
  <c r="BS13" i="2"/>
  <c r="BV13" i="2" s="1"/>
  <c r="BO13" i="2"/>
  <c r="BR13" i="2" s="1"/>
  <c r="BN13" i="2"/>
  <c r="BQ13" i="2" s="1"/>
  <c r="BM13" i="2"/>
  <c r="BP13" i="2" s="1"/>
  <c r="BI13" i="2"/>
  <c r="BL13" i="2" s="1"/>
  <c r="BH13" i="2"/>
  <c r="BK13" i="2" s="1"/>
  <c r="BG13" i="2"/>
  <c r="BJ13" i="2" s="1"/>
  <c r="D13" i="2"/>
  <c r="BU12" i="2"/>
  <c r="BX12" i="2" s="1"/>
  <c r="BT12" i="2"/>
  <c r="BW12" i="2" s="1"/>
  <c r="BS12" i="2"/>
  <c r="BV12" i="2" s="1"/>
  <c r="BO12" i="2"/>
  <c r="BR12" i="2" s="1"/>
  <c r="BN12" i="2"/>
  <c r="BQ12" i="2" s="1"/>
  <c r="BM12" i="2"/>
  <c r="BP12" i="2" s="1"/>
  <c r="BI12" i="2"/>
  <c r="BL12" i="2" s="1"/>
  <c r="BH12" i="2"/>
  <c r="BK12" i="2" s="1"/>
  <c r="BG12" i="2"/>
  <c r="BJ12" i="2" s="1"/>
  <c r="D12" i="2"/>
  <c r="BU11" i="2"/>
  <c r="BX11" i="2" s="1"/>
  <c r="BT11" i="2"/>
  <c r="BW11" i="2" s="1"/>
  <c r="BS11" i="2"/>
  <c r="BV11" i="2" s="1"/>
  <c r="BO11" i="2"/>
  <c r="BR11" i="2" s="1"/>
  <c r="BN11" i="2"/>
  <c r="BQ11" i="2" s="1"/>
  <c r="BM11" i="2"/>
  <c r="BP11" i="2" s="1"/>
  <c r="BI11" i="2"/>
  <c r="BL11" i="2" s="1"/>
  <c r="BH11" i="2"/>
  <c r="BK11" i="2" s="1"/>
  <c r="BG11" i="2"/>
  <c r="BJ11" i="2" s="1"/>
  <c r="D11" i="2"/>
  <c r="BU10" i="2"/>
  <c r="BX10" i="2" s="1"/>
  <c r="BT10" i="2"/>
  <c r="BW10" i="2" s="1"/>
  <c r="BS10" i="2"/>
  <c r="BV10" i="2" s="1"/>
  <c r="BO10" i="2"/>
  <c r="BR10" i="2" s="1"/>
  <c r="BN10" i="2"/>
  <c r="BQ10" i="2" s="1"/>
  <c r="BM10" i="2"/>
  <c r="BP10" i="2" s="1"/>
  <c r="BI10" i="2"/>
  <c r="BL10" i="2" s="1"/>
  <c r="BH10" i="2"/>
  <c r="BK10" i="2" s="1"/>
  <c r="BG10" i="2"/>
  <c r="BJ10" i="2" s="1"/>
  <c r="D10" i="2"/>
  <c r="BU9" i="2"/>
  <c r="BX9" i="2" s="1"/>
  <c r="BT9" i="2"/>
  <c r="BW9" i="2" s="1"/>
  <c r="BS9" i="2"/>
  <c r="BV9" i="2" s="1"/>
  <c r="BO9" i="2"/>
  <c r="BR9" i="2" s="1"/>
  <c r="BN9" i="2"/>
  <c r="BQ9" i="2" s="1"/>
  <c r="BM9" i="2"/>
  <c r="BP9" i="2" s="1"/>
  <c r="BI9" i="2"/>
  <c r="BL9" i="2" s="1"/>
  <c r="BH9" i="2"/>
  <c r="BK9" i="2" s="1"/>
  <c r="BG9" i="2"/>
  <c r="BJ9" i="2" s="1"/>
  <c r="D9" i="2"/>
  <c r="BU8" i="2"/>
  <c r="BX8" i="2" s="1"/>
  <c r="BT8" i="2"/>
  <c r="BW8" i="2" s="1"/>
  <c r="BS8" i="2"/>
  <c r="BV8" i="2" s="1"/>
  <c r="BO8" i="2"/>
  <c r="BR8" i="2" s="1"/>
  <c r="BN8" i="2"/>
  <c r="BQ8" i="2" s="1"/>
  <c r="BM8" i="2"/>
  <c r="BP8" i="2" s="1"/>
  <c r="BI8" i="2"/>
  <c r="BL8" i="2" s="1"/>
  <c r="BH8" i="2"/>
  <c r="BK8" i="2" s="1"/>
  <c r="BG8" i="2"/>
  <c r="BJ8" i="2" s="1"/>
  <c r="D8" i="2"/>
  <c r="BU7" i="2"/>
  <c r="BX7" i="2" s="1"/>
  <c r="BT7" i="2"/>
  <c r="BW7" i="2" s="1"/>
  <c r="BS7" i="2"/>
  <c r="BV7" i="2" s="1"/>
  <c r="BO7" i="2"/>
  <c r="BR7" i="2" s="1"/>
  <c r="BN7" i="2"/>
  <c r="BQ7" i="2" s="1"/>
  <c r="BM7" i="2"/>
  <c r="BP7" i="2" s="1"/>
  <c r="BI7" i="2"/>
  <c r="BL7" i="2" s="1"/>
  <c r="BH7" i="2"/>
  <c r="BK7" i="2" s="1"/>
  <c r="BG7" i="2"/>
  <c r="BJ7" i="2" s="1"/>
  <c r="D7" i="2"/>
  <c r="BU6" i="2"/>
  <c r="BX6" i="2" s="1"/>
  <c r="BT6" i="2"/>
  <c r="BW6" i="2" s="1"/>
  <c r="BS6" i="2"/>
  <c r="BV6" i="2" s="1"/>
  <c r="BO6" i="2"/>
  <c r="BR6" i="2" s="1"/>
  <c r="BN6" i="2"/>
  <c r="BQ6" i="2" s="1"/>
  <c r="BM6" i="2"/>
  <c r="BP6" i="2" s="1"/>
  <c r="BI6" i="2"/>
  <c r="BL6" i="2" s="1"/>
  <c r="BH6" i="2"/>
  <c r="BK6" i="2" s="1"/>
  <c r="BG6" i="2"/>
  <c r="BJ6" i="2" s="1"/>
  <c r="D6" i="2"/>
  <c r="BU5" i="2"/>
  <c r="BX5" i="2" s="1"/>
  <c r="BT5" i="2"/>
  <c r="BW5" i="2" s="1"/>
  <c r="BS5" i="2"/>
  <c r="BV5" i="2" s="1"/>
  <c r="BO5" i="2"/>
  <c r="BR5" i="2" s="1"/>
  <c r="BN5" i="2"/>
  <c r="BQ5" i="2" s="1"/>
  <c r="BM5" i="2"/>
  <c r="BP5" i="2" s="1"/>
  <c r="BI5" i="2"/>
  <c r="BL5" i="2" s="1"/>
  <c r="BH5" i="2"/>
  <c r="BK5" i="2" s="1"/>
  <c r="BG5" i="2"/>
  <c r="BJ5" i="2" s="1"/>
  <c r="D5"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BU4" i="2"/>
  <c r="BX4" i="2" s="1"/>
  <c r="BX194" i="2" s="1"/>
  <c r="BT4" i="2"/>
  <c r="BW4" i="2" s="1"/>
  <c r="BS4" i="2"/>
  <c r="BV4" i="2" s="1"/>
  <c r="BV194" i="2" s="1"/>
  <c r="BO4" i="2"/>
  <c r="BR4" i="2" s="1"/>
  <c r="BN4" i="2"/>
  <c r="BQ4" i="2" s="1"/>
  <c r="BQ194" i="2" s="1"/>
  <c r="BM4" i="2"/>
  <c r="BP4" i="2" s="1"/>
  <c r="BI4" i="2"/>
  <c r="BL4" i="2" s="1"/>
  <c r="BH4" i="2"/>
  <c r="BK4" i="2" s="1"/>
  <c r="BG4" i="2"/>
  <c r="BJ4" i="2" s="1"/>
  <c r="D4" i="2"/>
  <c r="C1" i="2"/>
  <c r="D1" i="2" s="1"/>
  <c r="E1" i="2" s="1"/>
  <c r="F1" i="2" s="1"/>
  <c r="G1" i="2" s="1"/>
  <c r="H194" i="2" l="1"/>
  <c r="I194" i="2"/>
  <c r="J194" i="2"/>
  <c r="BR194" i="2"/>
  <c r="BP194" i="2"/>
  <c r="BW194" i="2"/>
  <c r="DH193" i="1"/>
  <c r="DH192" i="1"/>
  <c r="DH191" i="1"/>
  <c r="DH190" i="1"/>
  <c r="DH189" i="1"/>
  <c r="DH188" i="1"/>
  <c r="DH187" i="1"/>
  <c r="DH185" i="1"/>
  <c r="DH184" i="1"/>
  <c r="DH183" i="1"/>
  <c r="DH182" i="1"/>
  <c r="DH181" i="1"/>
  <c r="DH180" i="1"/>
  <c r="DH179" i="1"/>
  <c r="DH178" i="1"/>
  <c r="DH177" i="1"/>
  <c r="DH176" i="1"/>
  <c r="DH175" i="1"/>
  <c r="DH174" i="1"/>
  <c r="DH173" i="1"/>
  <c r="DH172" i="1"/>
  <c r="DH171" i="1"/>
  <c r="DH170" i="1"/>
  <c r="DH169" i="1"/>
  <c r="DH168" i="1"/>
  <c r="DH167" i="1"/>
  <c r="DH166" i="1"/>
  <c r="DH165" i="1"/>
  <c r="DH164" i="1"/>
  <c r="DH163" i="1"/>
  <c r="DH162" i="1"/>
  <c r="DH161" i="1"/>
  <c r="DH160" i="1"/>
  <c r="DH159" i="1"/>
  <c r="DH158" i="1"/>
  <c r="DH157" i="1"/>
  <c r="DH156" i="1"/>
  <c r="DH155" i="1"/>
  <c r="DH154" i="1"/>
  <c r="DH153" i="1"/>
  <c r="DH152" i="1"/>
  <c r="DH151" i="1"/>
  <c r="DH150" i="1"/>
  <c r="DH149" i="1"/>
  <c r="DH148" i="1"/>
  <c r="DH147" i="1"/>
  <c r="DH146" i="1"/>
  <c r="DH145" i="1"/>
  <c r="DH144" i="1"/>
  <c r="DH143" i="1"/>
  <c r="DH142" i="1"/>
  <c r="DH140" i="1"/>
  <c r="DH138" i="1"/>
  <c r="DH137" i="1"/>
  <c r="DH136" i="1"/>
  <c r="DH134" i="1"/>
  <c r="DH133" i="1"/>
  <c r="DH132" i="1"/>
  <c r="DH131" i="1"/>
  <c r="DH130" i="1"/>
  <c r="DH129" i="1"/>
  <c r="DH128" i="1"/>
  <c r="DH127" i="1"/>
  <c r="DH126" i="1"/>
  <c r="DH125" i="1"/>
  <c r="DH124" i="1"/>
  <c r="DH123" i="1"/>
  <c r="DH122" i="1"/>
  <c r="DH121" i="1"/>
  <c r="DH120" i="1"/>
  <c r="DH119" i="1"/>
  <c r="DH118" i="1"/>
  <c r="DH117" i="1"/>
  <c r="DH116" i="1"/>
  <c r="DH115" i="1"/>
  <c r="DH114" i="1"/>
  <c r="DH113" i="1"/>
  <c r="DH112" i="1"/>
  <c r="DH111" i="1"/>
  <c r="DH110" i="1"/>
  <c r="DH109" i="1"/>
  <c r="DH108" i="1"/>
  <c r="DH107" i="1"/>
  <c r="DH106" i="1"/>
  <c r="DH105" i="1"/>
  <c r="DH104" i="1"/>
  <c r="DH103" i="1"/>
  <c r="DH102" i="1"/>
  <c r="DH101" i="1"/>
  <c r="DH100" i="1"/>
  <c r="DH99" i="1"/>
  <c r="DH98" i="1"/>
  <c r="DH97" i="1"/>
  <c r="DH96" i="1"/>
  <c r="DH95" i="1"/>
  <c r="DH94" i="1"/>
  <c r="DH93" i="1"/>
  <c r="DH92" i="1"/>
  <c r="DH91" i="1"/>
  <c r="DH90" i="1"/>
  <c r="DH89" i="1"/>
  <c r="DH88" i="1"/>
  <c r="DH87" i="1"/>
  <c r="DH86" i="1"/>
  <c r="DH84" i="1"/>
  <c r="DH83" i="1"/>
  <c r="DH82" i="1"/>
  <c r="DH81" i="1"/>
  <c r="DH79" i="1"/>
  <c r="DH78" i="1"/>
  <c r="DH77" i="1"/>
  <c r="DH76" i="1"/>
  <c r="DH75" i="1"/>
  <c r="DH74" i="1"/>
  <c r="DH73" i="1"/>
  <c r="DH72" i="1"/>
  <c r="DH71" i="1"/>
  <c r="DH70" i="1"/>
  <c r="DH69" i="1"/>
  <c r="DH68" i="1"/>
  <c r="DH67" i="1"/>
  <c r="DH66" i="1"/>
  <c r="DH65" i="1"/>
  <c r="DH64" i="1"/>
  <c r="DH61" i="1"/>
  <c r="DH60" i="1"/>
  <c r="DH59" i="1"/>
  <c r="DH58" i="1"/>
  <c r="DH57" i="1"/>
  <c r="DH56" i="1"/>
  <c r="DH55" i="1"/>
  <c r="DH54" i="1"/>
  <c r="DH52" i="1"/>
  <c r="DH51" i="1"/>
  <c r="DH50" i="1"/>
  <c r="DH49" i="1"/>
  <c r="DH48" i="1"/>
  <c r="DH47" i="1"/>
  <c r="DH46" i="1"/>
  <c r="DH45" i="1"/>
  <c r="DH44" i="1"/>
  <c r="DH43" i="1"/>
  <c r="DH42" i="1"/>
  <c r="DH41" i="1"/>
  <c r="DH40" i="1"/>
  <c r="DH39" i="1"/>
  <c r="DH38" i="1"/>
  <c r="DH37" i="1"/>
  <c r="DH36" i="1"/>
  <c r="DH35" i="1"/>
  <c r="DH34" i="1"/>
  <c r="DH33" i="1"/>
  <c r="DH32" i="1"/>
  <c r="DH31" i="1"/>
  <c r="DH30" i="1"/>
  <c r="DH29" i="1"/>
  <c r="DH28" i="1"/>
  <c r="DH27" i="1"/>
  <c r="DH26" i="1"/>
  <c r="DH25" i="1"/>
  <c r="DH23" i="1"/>
  <c r="DH22" i="1"/>
  <c r="DH21" i="1"/>
  <c r="DH20" i="1"/>
  <c r="DH19" i="1"/>
  <c r="DH18" i="1"/>
  <c r="DH17" i="1"/>
  <c r="DH16" i="1"/>
  <c r="DH15" i="1"/>
  <c r="DH14" i="1"/>
  <c r="DH13" i="1"/>
  <c r="DH12" i="1"/>
  <c r="DH11" i="1"/>
  <c r="DH10" i="1"/>
  <c r="DH9" i="1"/>
  <c r="DH8" i="1"/>
  <c r="DH7" i="1"/>
  <c r="DH6" i="1"/>
  <c r="DH5" i="1"/>
  <c r="DH4" i="1"/>
  <c r="DG193" i="1"/>
  <c r="DG192" i="1"/>
  <c r="DG191" i="1"/>
  <c r="DG190" i="1"/>
  <c r="DG189" i="1"/>
  <c r="DG188" i="1"/>
  <c r="DG187" i="1"/>
  <c r="DG185" i="1"/>
  <c r="DG184" i="1"/>
  <c r="DG183" i="1"/>
  <c r="DG182" i="1"/>
  <c r="DG181" i="1"/>
  <c r="DG180" i="1"/>
  <c r="DG179" i="1"/>
  <c r="DG178" i="1"/>
  <c r="DG177" i="1"/>
  <c r="DG176" i="1"/>
  <c r="DG175" i="1"/>
  <c r="DG174" i="1"/>
  <c r="DG173" i="1"/>
  <c r="DG172" i="1"/>
  <c r="DG171" i="1"/>
  <c r="DG170" i="1"/>
  <c r="DG169" i="1"/>
  <c r="DG168" i="1"/>
  <c r="DG167" i="1"/>
  <c r="DG166" i="1"/>
  <c r="DG165" i="1"/>
  <c r="DG164" i="1"/>
  <c r="DG163" i="1"/>
  <c r="DG162" i="1"/>
  <c r="DG161" i="1"/>
  <c r="DG160" i="1"/>
  <c r="DG159" i="1"/>
  <c r="DG158" i="1"/>
  <c r="DG157" i="1"/>
  <c r="DG156" i="1"/>
  <c r="DG155" i="1"/>
  <c r="DG154" i="1"/>
  <c r="DG153" i="1"/>
  <c r="DG152" i="1"/>
  <c r="DG151" i="1"/>
  <c r="DG150" i="1"/>
  <c r="DG149" i="1"/>
  <c r="DG148" i="1"/>
  <c r="DG147" i="1"/>
  <c r="DG146" i="1"/>
  <c r="DG145" i="1"/>
  <c r="DG144" i="1"/>
  <c r="DG143" i="1"/>
  <c r="DG142" i="1"/>
  <c r="DG140" i="1"/>
  <c r="DG138" i="1"/>
  <c r="DG137" i="1"/>
  <c r="DG136" i="1"/>
  <c r="DG134" i="1"/>
  <c r="DG133" i="1"/>
  <c r="DG132" i="1"/>
  <c r="DG131" i="1"/>
  <c r="DG130" i="1"/>
  <c r="DG129" i="1"/>
  <c r="DG128" i="1"/>
  <c r="DG127" i="1"/>
  <c r="DG126" i="1"/>
  <c r="DG125" i="1"/>
  <c r="DG124" i="1"/>
  <c r="DG123" i="1"/>
  <c r="DG122" i="1"/>
  <c r="DG121" i="1"/>
  <c r="DG120" i="1"/>
  <c r="DG119" i="1"/>
  <c r="DG118" i="1"/>
  <c r="DG117" i="1"/>
  <c r="DG116" i="1"/>
  <c r="DG115" i="1"/>
  <c r="DG114" i="1"/>
  <c r="DG113" i="1"/>
  <c r="DG112" i="1"/>
  <c r="DG111" i="1"/>
  <c r="DG110" i="1"/>
  <c r="DG109" i="1"/>
  <c r="DG108" i="1"/>
  <c r="DG107" i="1"/>
  <c r="DG106" i="1"/>
  <c r="DG105" i="1"/>
  <c r="DG104" i="1"/>
  <c r="DG103" i="1"/>
  <c r="DG102" i="1"/>
  <c r="DG101" i="1"/>
  <c r="DG100" i="1"/>
  <c r="DG99" i="1"/>
  <c r="DG98" i="1"/>
  <c r="DG97" i="1"/>
  <c r="DG96" i="1"/>
  <c r="DG95" i="1"/>
  <c r="DG94" i="1"/>
  <c r="DG93" i="1"/>
  <c r="DG92" i="1"/>
  <c r="DG91" i="1"/>
  <c r="DG90" i="1"/>
  <c r="DG89" i="1"/>
  <c r="DG88" i="1"/>
  <c r="DG87" i="1"/>
  <c r="DG86" i="1"/>
  <c r="DG84" i="1"/>
  <c r="DG83" i="1"/>
  <c r="DG82" i="1"/>
  <c r="DG81" i="1"/>
  <c r="DG79" i="1"/>
  <c r="DG78" i="1"/>
  <c r="DG77" i="1"/>
  <c r="DG76" i="1"/>
  <c r="DG75" i="1"/>
  <c r="DG74" i="1"/>
  <c r="DG73" i="1"/>
  <c r="DG72" i="1"/>
  <c r="DG71" i="1"/>
  <c r="DG70" i="1"/>
  <c r="DG69" i="1"/>
  <c r="DG68" i="1"/>
  <c r="DG67" i="1"/>
  <c r="DG66" i="1"/>
  <c r="DG65" i="1"/>
  <c r="DG64" i="1"/>
  <c r="DG61" i="1"/>
  <c r="DG60" i="1"/>
  <c r="DG59" i="1"/>
  <c r="DG58" i="1"/>
  <c r="DG57" i="1"/>
  <c r="DG56" i="1"/>
  <c r="DG55" i="1"/>
  <c r="DG54" i="1"/>
  <c r="DG52" i="1"/>
  <c r="DG51" i="1"/>
  <c r="DG50" i="1"/>
  <c r="DG49" i="1"/>
  <c r="DG48" i="1"/>
  <c r="DG47" i="1"/>
  <c r="DG46" i="1"/>
  <c r="DG45" i="1"/>
  <c r="DG44" i="1"/>
  <c r="DG43" i="1"/>
  <c r="DG42" i="1"/>
  <c r="DG41" i="1"/>
  <c r="DG40" i="1"/>
  <c r="DG39" i="1"/>
  <c r="DG38" i="1"/>
  <c r="DG37" i="1"/>
  <c r="DG36" i="1"/>
  <c r="DG35" i="1"/>
  <c r="DG34" i="1"/>
  <c r="DG33" i="1"/>
  <c r="DG32" i="1"/>
  <c r="DG31" i="1"/>
  <c r="DG30" i="1"/>
  <c r="DG29" i="1"/>
  <c r="DG28" i="1"/>
  <c r="DG27" i="1"/>
  <c r="DG26" i="1"/>
  <c r="DG25" i="1"/>
  <c r="DG23" i="1"/>
  <c r="DG22" i="1"/>
  <c r="DG21" i="1"/>
  <c r="DG20" i="1"/>
  <c r="DG19" i="1"/>
  <c r="DG18" i="1"/>
  <c r="DG17" i="1"/>
  <c r="DG16" i="1"/>
  <c r="DG15" i="1"/>
  <c r="DG14" i="1"/>
  <c r="DG13" i="1"/>
  <c r="DG12" i="1"/>
  <c r="DG11" i="1"/>
  <c r="DG10" i="1"/>
  <c r="DG9" i="1"/>
  <c r="DG8" i="1"/>
  <c r="DG7" i="1"/>
  <c r="DG6" i="1"/>
  <c r="DG5" i="1"/>
  <c r="DG4" i="1"/>
  <c r="DF193" i="1"/>
  <c r="DF192" i="1"/>
  <c r="DF191" i="1"/>
  <c r="DF190" i="1"/>
  <c r="DF189" i="1"/>
  <c r="DF188" i="1"/>
  <c r="DF187" i="1"/>
  <c r="DF186" i="1"/>
  <c r="DF185" i="1"/>
  <c r="DF184" i="1"/>
  <c r="DF183" i="1"/>
  <c r="DF182" i="1"/>
  <c r="DF181" i="1"/>
  <c r="DF180" i="1"/>
  <c r="DF179" i="1"/>
  <c r="DF178" i="1"/>
  <c r="DF177" i="1"/>
  <c r="DF176" i="1"/>
  <c r="DF175" i="1"/>
  <c r="DF174" i="1"/>
  <c r="DF173" i="1"/>
  <c r="DF172" i="1"/>
  <c r="DF171" i="1"/>
  <c r="DF170" i="1"/>
  <c r="DF169" i="1"/>
  <c r="DF168" i="1"/>
  <c r="DF167" i="1"/>
  <c r="DF166" i="1"/>
  <c r="DF165" i="1"/>
  <c r="DF164" i="1"/>
  <c r="DF163" i="1"/>
  <c r="DF162" i="1"/>
  <c r="DF161" i="1"/>
  <c r="DF160" i="1"/>
  <c r="DF159" i="1"/>
  <c r="DF158" i="1"/>
  <c r="DF157" i="1"/>
  <c r="DF156" i="1"/>
  <c r="DF155" i="1"/>
  <c r="DF154" i="1"/>
  <c r="DF153" i="1"/>
  <c r="DF152" i="1"/>
  <c r="DF151" i="1"/>
  <c r="DF150" i="1"/>
  <c r="DF149" i="1"/>
  <c r="DF148" i="1"/>
  <c r="DF147" i="1"/>
  <c r="DF146" i="1"/>
  <c r="DF145" i="1"/>
  <c r="DF144" i="1"/>
  <c r="DF143" i="1"/>
  <c r="DF142" i="1"/>
  <c r="DF140" i="1"/>
  <c r="DF138" i="1"/>
  <c r="DF137" i="1"/>
  <c r="DF136" i="1"/>
  <c r="DF135" i="1"/>
  <c r="DF134" i="1"/>
  <c r="DF133" i="1"/>
  <c r="DF132" i="1"/>
  <c r="DF131" i="1"/>
  <c r="DF130" i="1"/>
  <c r="DF129" i="1"/>
  <c r="DF128" i="1"/>
  <c r="DF127" i="1"/>
  <c r="DF126" i="1"/>
  <c r="DF125" i="1"/>
  <c r="DF124" i="1"/>
  <c r="DF123" i="1"/>
  <c r="DF122" i="1"/>
  <c r="DF121" i="1"/>
  <c r="DF120" i="1"/>
  <c r="DF119" i="1"/>
  <c r="DF118" i="1"/>
  <c r="DF117" i="1"/>
  <c r="DF116" i="1"/>
  <c r="DF115" i="1"/>
  <c r="DF114" i="1"/>
  <c r="DF113" i="1"/>
  <c r="DF112" i="1"/>
  <c r="DF111" i="1"/>
  <c r="DF110" i="1"/>
  <c r="DF109" i="1"/>
  <c r="DF108" i="1"/>
  <c r="DF107" i="1"/>
  <c r="DF106" i="1"/>
  <c r="DF105" i="1"/>
  <c r="DF104" i="1"/>
  <c r="DF103" i="1"/>
  <c r="DF102" i="1"/>
  <c r="DF101" i="1"/>
  <c r="DF100" i="1"/>
  <c r="DF99" i="1"/>
  <c r="DF98" i="1"/>
  <c r="DF97" i="1"/>
  <c r="DF96" i="1"/>
  <c r="DF95" i="1"/>
  <c r="DF94" i="1"/>
  <c r="DF93" i="1"/>
  <c r="DF92" i="1"/>
  <c r="DF91" i="1"/>
  <c r="DF90" i="1"/>
  <c r="DF89" i="1"/>
  <c r="DF88" i="1"/>
  <c r="DF87" i="1"/>
  <c r="DF86" i="1"/>
  <c r="DF84" i="1"/>
  <c r="DF83" i="1"/>
  <c r="DF82" i="1"/>
  <c r="DF81" i="1"/>
  <c r="DF79" i="1"/>
  <c r="DF78" i="1"/>
  <c r="DF77" i="1"/>
  <c r="DF76" i="1"/>
  <c r="DF75" i="1"/>
  <c r="DF74" i="1"/>
  <c r="DF73" i="1"/>
  <c r="DF72" i="1"/>
  <c r="DF71" i="1"/>
  <c r="DF70" i="1"/>
  <c r="DF69" i="1"/>
  <c r="DF68" i="1"/>
  <c r="DF67" i="1"/>
  <c r="DF66" i="1"/>
  <c r="DF65" i="1"/>
  <c r="DF64" i="1"/>
  <c r="DF61" i="1"/>
  <c r="DF60" i="1"/>
  <c r="DF59" i="1"/>
  <c r="DF58" i="1"/>
  <c r="DF57" i="1"/>
  <c r="DF56" i="1"/>
  <c r="DF55" i="1"/>
  <c r="DF54" i="1"/>
  <c r="DF52" i="1"/>
  <c r="DF51" i="1"/>
  <c r="DF50" i="1"/>
  <c r="DF49" i="1"/>
  <c r="DF48" i="1"/>
  <c r="DF47" i="1"/>
  <c r="DF46" i="1"/>
  <c r="DF45" i="1"/>
  <c r="DF44" i="1"/>
  <c r="DF43" i="1"/>
  <c r="DF42" i="1"/>
  <c r="DF41" i="1"/>
  <c r="DF40" i="1"/>
  <c r="DF39" i="1"/>
  <c r="DF38" i="1"/>
  <c r="DF37" i="1"/>
  <c r="DF36" i="1"/>
  <c r="DF35" i="1"/>
  <c r="DF34" i="1"/>
  <c r="DF33" i="1"/>
  <c r="DF32" i="1"/>
  <c r="DF31" i="1"/>
  <c r="DF30" i="1"/>
  <c r="DF29" i="1"/>
  <c r="DF28" i="1"/>
  <c r="DF27" i="1"/>
  <c r="DF26" i="1"/>
  <c r="DF25" i="1"/>
  <c r="DF23" i="1"/>
  <c r="DF22" i="1"/>
  <c r="DF21" i="1"/>
  <c r="DF20" i="1"/>
  <c r="DF19" i="1"/>
  <c r="DF18" i="1"/>
  <c r="DF17" i="1"/>
  <c r="DF16" i="1"/>
  <c r="DF15" i="1"/>
  <c r="DF14" i="1"/>
  <c r="DF13" i="1"/>
  <c r="DF12" i="1"/>
  <c r="DF11" i="1"/>
  <c r="DF10" i="1"/>
  <c r="DF9" i="1"/>
  <c r="DF8" i="1"/>
  <c r="DF7" i="1"/>
  <c r="DF6" i="1"/>
  <c r="DF5" i="1"/>
  <c r="DF4" i="1"/>
  <c r="CV193" i="1" l="1"/>
  <c r="CV192" i="1"/>
  <c r="CV191" i="1"/>
  <c r="CV190" i="1"/>
  <c r="CV189" i="1"/>
  <c r="CV188" i="1"/>
  <c r="CV187" i="1"/>
  <c r="CV186" i="1"/>
  <c r="CV185" i="1"/>
  <c r="CV184" i="1"/>
  <c r="CV183" i="1"/>
  <c r="CV182" i="1"/>
  <c r="CV181" i="1"/>
  <c r="CV180" i="1"/>
  <c r="CV179" i="1"/>
  <c r="CV178" i="1"/>
  <c r="CV177" i="1"/>
  <c r="CV176" i="1"/>
  <c r="CV175" i="1"/>
  <c r="CV174" i="1"/>
  <c r="CV173" i="1"/>
  <c r="CV172" i="1"/>
  <c r="CV171" i="1"/>
  <c r="CV170" i="1"/>
  <c r="CV169" i="1"/>
  <c r="CV168" i="1"/>
  <c r="CV167" i="1"/>
  <c r="CV166" i="1"/>
  <c r="CV165" i="1"/>
  <c r="CV164" i="1"/>
  <c r="CV163" i="1"/>
  <c r="CV162" i="1"/>
  <c r="CV161" i="1"/>
  <c r="CV160" i="1"/>
  <c r="CV159" i="1"/>
  <c r="CV158" i="1"/>
  <c r="CV157" i="1"/>
  <c r="CV156" i="1"/>
  <c r="CV155" i="1"/>
  <c r="CV154" i="1"/>
  <c r="CV153" i="1"/>
  <c r="CV152" i="1"/>
  <c r="CV150" i="1"/>
  <c r="CV149" i="1"/>
  <c r="CV148" i="1"/>
  <c r="CV147" i="1"/>
  <c r="CV146" i="1"/>
  <c r="CV145" i="1"/>
  <c r="CV144" i="1"/>
  <c r="CV143" i="1"/>
  <c r="CV142" i="1"/>
  <c r="CV141" i="1"/>
  <c r="CV140" i="1"/>
  <c r="CV139" i="1"/>
  <c r="CV138" i="1"/>
  <c r="CV137" i="1"/>
  <c r="CV136" i="1"/>
  <c r="CV135" i="1"/>
  <c r="CV134" i="1"/>
  <c r="CV133" i="1"/>
  <c r="CV132" i="1"/>
  <c r="CV131" i="1"/>
  <c r="CV130" i="1"/>
  <c r="CV129" i="1"/>
  <c r="CV128" i="1"/>
  <c r="CV127" i="1"/>
  <c r="CV126" i="1"/>
  <c r="CV125" i="1"/>
  <c r="CV124" i="1"/>
  <c r="CV123" i="1"/>
  <c r="CV122" i="1"/>
  <c r="CV121" i="1"/>
  <c r="CV120" i="1"/>
  <c r="CV119" i="1"/>
  <c r="CV118" i="1"/>
  <c r="CV117" i="1"/>
  <c r="CV116" i="1"/>
  <c r="CV115" i="1"/>
  <c r="CV114" i="1"/>
  <c r="CV113" i="1"/>
  <c r="CV112" i="1"/>
  <c r="CV111" i="1"/>
  <c r="CV110" i="1"/>
  <c r="CV109" i="1"/>
  <c r="CV108" i="1"/>
  <c r="CV107" i="1"/>
  <c r="CV106" i="1"/>
  <c r="CV105" i="1"/>
  <c r="CV104" i="1"/>
  <c r="CV103" i="1"/>
  <c r="CV102" i="1"/>
  <c r="CV101" i="1"/>
  <c r="CV99" i="1"/>
  <c r="CV98" i="1"/>
  <c r="CV97" i="1"/>
  <c r="CV96" i="1"/>
  <c r="CV95" i="1"/>
  <c r="CV94" i="1"/>
  <c r="CV93" i="1"/>
  <c r="CV92" i="1"/>
  <c r="CV91" i="1"/>
  <c r="CV90" i="1"/>
  <c r="CV89" i="1"/>
  <c r="CV88" i="1"/>
  <c r="CV87" i="1"/>
  <c r="CV86" i="1"/>
  <c r="CV85" i="1"/>
  <c r="CV84" i="1"/>
  <c r="CV83" i="1"/>
  <c r="CV82" i="1"/>
  <c r="CV81" i="1"/>
  <c r="CV80" i="1"/>
  <c r="CV79" i="1"/>
  <c r="CV78" i="1"/>
  <c r="CV77" i="1"/>
  <c r="CV76" i="1"/>
  <c r="CV75" i="1"/>
  <c r="CV74" i="1"/>
  <c r="CV73" i="1"/>
  <c r="CV72" i="1"/>
  <c r="CV71" i="1"/>
  <c r="CV70" i="1"/>
  <c r="CV69" i="1"/>
  <c r="CV68" i="1"/>
  <c r="CV67" i="1"/>
  <c r="CV66" i="1"/>
  <c r="CV65" i="1"/>
  <c r="CV64" i="1"/>
  <c r="CV63" i="1"/>
  <c r="CV62" i="1"/>
  <c r="CV61" i="1"/>
  <c r="CV60" i="1"/>
  <c r="CV59" i="1"/>
  <c r="CV58" i="1"/>
  <c r="CV57" i="1"/>
  <c r="CV56" i="1"/>
  <c r="CV55" i="1"/>
  <c r="CV54" i="1"/>
  <c r="CV53" i="1"/>
  <c r="CV52" i="1"/>
  <c r="CV51" i="1"/>
  <c r="CV50" i="1"/>
  <c r="CV49" i="1"/>
  <c r="CV48" i="1"/>
  <c r="CV47" i="1"/>
  <c r="CV46" i="1"/>
  <c r="CV45" i="1"/>
  <c r="CV44" i="1"/>
  <c r="CV43" i="1"/>
  <c r="CV42" i="1"/>
  <c r="CV41" i="1"/>
  <c r="CV40" i="1"/>
  <c r="CV39" i="1"/>
  <c r="CV38" i="1"/>
  <c r="CV37" i="1"/>
  <c r="CV36" i="1"/>
  <c r="CV35" i="1"/>
  <c r="CV34" i="1"/>
  <c r="CV33" i="1"/>
  <c r="CV32" i="1"/>
  <c r="CV31" i="1"/>
  <c r="CV30" i="1"/>
  <c r="CV29" i="1"/>
  <c r="CV28" i="1"/>
  <c r="CV27" i="1"/>
  <c r="CV26" i="1"/>
  <c r="CV25" i="1"/>
  <c r="CV24" i="1"/>
  <c r="CV23" i="1"/>
  <c r="CV22" i="1"/>
  <c r="CV21" i="1"/>
  <c r="CV20" i="1"/>
  <c r="CV19" i="1"/>
  <c r="CV18" i="1"/>
  <c r="CV17" i="1"/>
  <c r="CV16" i="1"/>
  <c r="CV15" i="1"/>
  <c r="CV14" i="1"/>
  <c r="CV13" i="1"/>
  <c r="CV12" i="1"/>
  <c r="CV11" i="1"/>
  <c r="CV10" i="1"/>
  <c r="CV9" i="1"/>
  <c r="CV8" i="1"/>
  <c r="CV7" i="1"/>
  <c r="CV6" i="1"/>
  <c r="CV5" i="1"/>
  <c r="CV4" i="1"/>
  <c r="CU193" i="1"/>
  <c r="CU192" i="1"/>
  <c r="CU191" i="1"/>
  <c r="CU190" i="1"/>
  <c r="CU189" i="1"/>
  <c r="CU188" i="1"/>
  <c r="CU187" i="1"/>
  <c r="CU186" i="1"/>
  <c r="CU185" i="1"/>
  <c r="CU184" i="1"/>
  <c r="CU183" i="1"/>
  <c r="CU182" i="1"/>
  <c r="CU181" i="1"/>
  <c r="CU180" i="1"/>
  <c r="CU179" i="1"/>
  <c r="CU178" i="1"/>
  <c r="CU177" i="1"/>
  <c r="CU176" i="1"/>
  <c r="CU175" i="1"/>
  <c r="CU174" i="1"/>
  <c r="CU173" i="1"/>
  <c r="CU172" i="1"/>
  <c r="CU171" i="1"/>
  <c r="CU170" i="1"/>
  <c r="CU169" i="1"/>
  <c r="CU168" i="1"/>
  <c r="CU167" i="1"/>
  <c r="CU166" i="1"/>
  <c r="CU165" i="1"/>
  <c r="CU164" i="1"/>
  <c r="CU163" i="1"/>
  <c r="CU162" i="1"/>
  <c r="CU161" i="1"/>
  <c r="CU160" i="1"/>
  <c r="CU159" i="1"/>
  <c r="CU158" i="1"/>
  <c r="CU157" i="1"/>
  <c r="CU156" i="1"/>
  <c r="CU155" i="1"/>
  <c r="CU154" i="1"/>
  <c r="CU153" i="1"/>
  <c r="CU152" i="1"/>
  <c r="CU150" i="1"/>
  <c r="CU149" i="1"/>
  <c r="CU148" i="1"/>
  <c r="CU147" i="1"/>
  <c r="CU146" i="1"/>
  <c r="CU145" i="1"/>
  <c r="CU144" i="1"/>
  <c r="CU143" i="1"/>
  <c r="CU142" i="1"/>
  <c r="CU141" i="1"/>
  <c r="CU140" i="1"/>
  <c r="CU139" i="1"/>
  <c r="CU138" i="1"/>
  <c r="CU137" i="1"/>
  <c r="CU136" i="1"/>
  <c r="CU135" i="1"/>
  <c r="CU134" i="1"/>
  <c r="CU133" i="1"/>
  <c r="CU132" i="1"/>
  <c r="CU131" i="1"/>
  <c r="CU130" i="1"/>
  <c r="CU129" i="1"/>
  <c r="CU128" i="1"/>
  <c r="CU127" i="1"/>
  <c r="CU126" i="1"/>
  <c r="CU125" i="1"/>
  <c r="CU124" i="1"/>
  <c r="CU123" i="1"/>
  <c r="CU122" i="1"/>
  <c r="CU121" i="1"/>
  <c r="CU120" i="1"/>
  <c r="CU119" i="1"/>
  <c r="CU118" i="1"/>
  <c r="CU117" i="1"/>
  <c r="CU116" i="1"/>
  <c r="CU115" i="1"/>
  <c r="CU114" i="1"/>
  <c r="CU113" i="1"/>
  <c r="CU112" i="1"/>
  <c r="CU111" i="1"/>
  <c r="CU110" i="1"/>
  <c r="CU109" i="1"/>
  <c r="CU108" i="1"/>
  <c r="CU107" i="1"/>
  <c r="CU106" i="1"/>
  <c r="CU105" i="1"/>
  <c r="CU104" i="1"/>
  <c r="CU103" i="1"/>
  <c r="CU102" i="1"/>
  <c r="CU101" i="1"/>
  <c r="CU99" i="1"/>
  <c r="CU98" i="1"/>
  <c r="CU97" i="1"/>
  <c r="CU96" i="1"/>
  <c r="CU95" i="1"/>
  <c r="CU94" i="1"/>
  <c r="CU93" i="1"/>
  <c r="CU92" i="1"/>
  <c r="CU91" i="1"/>
  <c r="CU90" i="1"/>
  <c r="CU89" i="1"/>
  <c r="CU88" i="1"/>
  <c r="CU87" i="1"/>
  <c r="CU86" i="1"/>
  <c r="CU85" i="1"/>
  <c r="CU84" i="1"/>
  <c r="CU83" i="1"/>
  <c r="CU82" i="1"/>
  <c r="CU81" i="1"/>
  <c r="CU80" i="1"/>
  <c r="CU79" i="1"/>
  <c r="CU78" i="1"/>
  <c r="CU77" i="1"/>
  <c r="CU76" i="1"/>
  <c r="CU75" i="1"/>
  <c r="CU74" i="1"/>
  <c r="CU73" i="1"/>
  <c r="CU72" i="1"/>
  <c r="CU71" i="1"/>
  <c r="CU70" i="1"/>
  <c r="CU69" i="1"/>
  <c r="CU68" i="1"/>
  <c r="CU67" i="1"/>
  <c r="CU66" i="1"/>
  <c r="CU65" i="1"/>
  <c r="CU64" i="1"/>
  <c r="CU63" i="1"/>
  <c r="CU62" i="1"/>
  <c r="CU61" i="1"/>
  <c r="CU60" i="1"/>
  <c r="CU59" i="1"/>
  <c r="CU58" i="1"/>
  <c r="CU57" i="1"/>
  <c r="CU56" i="1"/>
  <c r="CU55" i="1"/>
  <c r="CU54" i="1"/>
  <c r="CU53" i="1"/>
  <c r="CU52" i="1"/>
  <c r="CU51" i="1"/>
  <c r="CU50" i="1"/>
  <c r="CU49" i="1"/>
  <c r="CU48" i="1"/>
  <c r="CU47" i="1"/>
  <c r="CU46" i="1"/>
  <c r="CU45" i="1"/>
  <c r="CU44" i="1"/>
  <c r="CU43" i="1"/>
  <c r="CU42" i="1"/>
  <c r="CU41" i="1"/>
  <c r="CU40" i="1"/>
  <c r="CU39" i="1"/>
  <c r="CU38" i="1"/>
  <c r="CU37" i="1"/>
  <c r="CU36" i="1"/>
  <c r="CU35" i="1"/>
  <c r="CU34" i="1"/>
  <c r="CU33" i="1"/>
  <c r="CU32" i="1"/>
  <c r="CU31" i="1"/>
  <c r="CU30" i="1"/>
  <c r="CU29" i="1"/>
  <c r="CU28" i="1"/>
  <c r="CU27" i="1"/>
  <c r="CU26" i="1"/>
  <c r="CU25" i="1"/>
  <c r="CU24" i="1"/>
  <c r="CU23" i="1"/>
  <c r="CU22" i="1"/>
  <c r="CU21" i="1"/>
  <c r="CU20" i="1"/>
  <c r="CU19" i="1"/>
  <c r="CU18" i="1"/>
  <c r="CU17" i="1"/>
  <c r="CU16" i="1"/>
  <c r="CU15" i="1"/>
  <c r="CU14" i="1"/>
  <c r="CU13" i="1"/>
  <c r="CU12" i="1"/>
  <c r="CU11" i="1"/>
  <c r="CU10" i="1"/>
  <c r="CU9" i="1"/>
  <c r="CU8" i="1"/>
  <c r="CU7" i="1"/>
  <c r="CU6" i="1"/>
  <c r="CU5" i="1"/>
  <c r="CU4" i="1"/>
  <c r="BX193" i="1" l="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1" i="1"/>
  <c r="BX150" i="1"/>
  <c r="BX149" i="1"/>
  <c r="BX147" i="1"/>
  <c r="BX146" i="1"/>
  <c r="BX145"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6" i="1"/>
  <c r="BX55" i="1"/>
  <c r="BX54" i="1"/>
  <c r="BX53" i="1"/>
  <c r="BX52" i="1"/>
  <c r="BX51" i="1"/>
  <c r="BX50" i="1"/>
  <c r="BX49" i="1"/>
  <c r="BX48" i="1"/>
  <c r="BX47" i="1"/>
  <c r="BX46"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X14" i="1"/>
  <c r="BX13" i="1"/>
  <c r="BX12" i="1"/>
  <c r="BX11" i="1"/>
  <c r="BX10" i="1"/>
  <c r="BX9" i="1"/>
  <c r="BX8" i="1"/>
  <c r="BX7" i="1"/>
  <c r="BX6" i="1"/>
  <c r="BX5" i="1"/>
  <c r="BX4" i="1"/>
  <c r="D1" i="1" l="1"/>
  <c r="E1" i="1" s="1"/>
  <c r="F1" i="1" s="1"/>
  <c r="G1" i="1" s="1"/>
  <c r="H1" i="1" s="1"/>
  <c r="I1" i="1" s="1"/>
  <c r="J1" i="1" s="1"/>
  <c r="K1" i="1" s="1"/>
  <c r="L1" i="1" s="1"/>
  <c r="M1" i="1" s="1"/>
  <c r="N1" i="1" s="1"/>
  <c r="O1" i="1" s="1"/>
  <c r="P1" i="1" s="1"/>
  <c r="Q1" i="1" s="1"/>
  <c r="R1" i="1" s="1"/>
  <c r="S1" i="1" s="1"/>
  <c r="T1" i="1" s="1"/>
  <c r="U1" i="1" s="1"/>
  <c r="V1" i="1" s="1"/>
  <c r="C1" i="1"/>
  <c r="EA5" i="1" l="1"/>
  <c r="EB5" i="1"/>
  <c r="EC5" i="1"/>
  <c r="EA6" i="1"/>
  <c r="EB6" i="1"/>
  <c r="EC6" i="1"/>
  <c r="EA7" i="1"/>
  <c r="EB7" i="1"/>
  <c r="EC7" i="1"/>
  <c r="EA8" i="1"/>
  <c r="EB8" i="1"/>
  <c r="EC8" i="1"/>
  <c r="EA9" i="1"/>
  <c r="EB9" i="1"/>
  <c r="EC9" i="1"/>
  <c r="EA10" i="1"/>
  <c r="EB10" i="1"/>
  <c r="EC10" i="1"/>
  <c r="EA11" i="1"/>
  <c r="EB11" i="1"/>
  <c r="EC11" i="1"/>
  <c r="EA12" i="1"/>
  <c r="EB12" i="1"/>
  <c r="EC12" i="1"/>
  <c r="EA13" i="1"/>
  <c r="EB13" i="1"/>
  <c r="EC13" i="1"/>
  <c r="EA14" i="1"/>
  <c r="EB14" i="1"/>
  <c r="EC14" i="1"/>
  <c r="EA15" i="1"/>
  <c r="EB15" i="1"/>
  <c r="EC15" i="1"/>
  <c r="EA16" i="1"/>
  <c r="EB16" i="1"/>
  <c r="EC16" i="1"/>
  <c r="EA17" i="1"/>
  <c r="EB17" i="1"/>
  <c r="EC17" i="1"/>
  <c r="EA18" i="1"/>
  <c r="EB18" i="1"/>
  <c r="EC18" i="1"/>
  <c r="EA19" i="1"/>
  <c r="EB19" i="1"/>
  <c r="EC19" i="1"/>
  <c r="EA20" i="1"/>
  <c r="EB20" i="1"/>
  <c r="EC20" i="1"/>
  <c r="EA21" i="1"/>
  <c r="EB21" i="1"/>
  <c r="EC21" i="1"/>
  <c r="EA22" i="1"/>
  <c r="EB22" i="1"/>
  <c r="EC22" i="1"/>
  <c r="EA23" i="1"/>
  <c r="EB23" i="1"/>
  <c r="EC23" i="1"/>
  <c r="EA24" i="1"/>
  <c r="EB24" i="1"/>
  <c r="EC24" i="1"/>
  <c r="EA25" i="1"/>
  <c r="EB25" i="1"/>
  <c r="EC25" i="1"/>
  <c r="EA26" i="1"/>
  <c r="EB26" i="1"/>
  <c r="EC26" i="1"/>
  <c r="EA27" i="1"/>
  <c r="EB27" i="1"/>
  <c r="EC27" i="1"/>
  <c r="EA28" i="1"/>
  <c r="EB28" i="1"/>
  <c r="EC28" i="1"/>
  <c r="EA29" i="1"/>
  <c r="EB29" i="1"/>
  <c r="EC29" i="1"/>
  <c r="EA30" i="1"/>
  <c r="EB30" i="1"/>
  <c r="EC30" i="1"/>
  <c r="EA31" i="1"/>
  <c r="EB31" i="1"/>
  <c r="EC31" i="1"/>
  <c r="EA32" i="1"/>
  <c r="EB32" i="1"/>
  <c r="EC32" i="1"/>
  <c r="EA33" i="1"/>
  <c r="EB33" i="1"/>
  <c r="EC33" i="1"/>
  <c r="EA34" i="1"/>
  <c r="EB34" i="1"/>
  <c r="EC34" i="1"/>
  <c r="EA35" i="1"/>
  <c r="EB35" i="1"/>
  <c r="EC35" i="1"/>
  <c r="EA36" i="1"/>
  <c r="EB36" i="1"/>
  <c r="EC36" i="1"/>
  <c r="EA37" i="1"/>
  <c r="EB37" i="1"/>
  <c r="EC37" i="1"/>
  <c r="EA38" i="1"/>
  <c r="EB38" i="1"/>
  <c r="EC38" i="1"/>
  <c r="EA39" i="1"/>
  <c r="EB39" i="1"/>
  <c r="EC39" i="1"/>
  <c r="EA40" i="1"/>
  <c r="EB40" i="1"/>
  <c r="EC40" i="1"/>
  <c r="EA41" i="1"/>
  <c r="EB41" i="1"/>
  <c r="EC41" i="1"/>
  <c r="EA42" i="1"/>
  <c r="EB42" i="1"/>
  <c r="EC42" i="1"/>
  <c r="EA43" i="1"/>
  <c r="EB43" i="1"/>
  <c r="EC43" i="1"/>
  <c r="EA44" i="1"/>
  <c r="EB44" i="1"/>
  <c r="EC44" i="1"/>
  <c r="EA45" i="1"/>
  <c r="EB45" i="1"/>
  <c r="EC45" i="1"/>
  <c r="EA46" i="1"/>
  <c r="EB46" i="1"/>
  <c r="EC46" i="1"/>
  <c r="EA47" i="1"/>
  <c r="EB47" i="1"/>
  <c r="EC47" i="1"/>
  <c r="EA48" i="1"/>
  <c r="EB48" i="1"/>
  <c r="EC48" i="1"/>
  <c r="EA49" i="1"/>
  <c r="EB49" i="1"/>
  <c r="EC49" i="1"/>
  <c r="EA50" i="1"/>
  <c r="EB50" i="1"/>
  <c r="EC50" i="1"/>
  <c r="EA51" i="1"/>
  <c r="EB51" i="1"/>
  <c r="EC51" i="1"/>
  <c r="EA52" i="1"/>
  <c r="EB52" i="1"/>
  <c r="EC52" i="1"/>
  <c r="EA53" i="1"/>
  <c r="EB53" i="1"/>
  <c r="EC53" i="1"/>
  <c r="EA54" i="1"/>
  <c r="EB54" i="1"/>
  <c r="EC54" i="1"/>
  <c r="EA55" i="1"/>
  <c r="EB55" i="1"/>
  <c r="EC55" i="1"/>
  <c r="EA56" i="1"/>
  <c r="EB56" i="1"/>
  <c r="EC56" i="1"/>
  <c r="EA57" i="1"/>
  <c r="EB57" i="1"/>
  <c r="EC57" i="1"/>
  <c r="EA58" i="1"/>
  <c r="EB58" i="1"/>
  <c r="EC58" i="1"/>
  <c r="EA59" i="1"/>
  <c r="EB59" i="1"/>
  <c r="EC59" i="1"/>
  <c r="EA60" i="1"/>
  <c r="EB60" i="1"/>
  <c r="EC60" i="1"/>
  <c r="EA61" i="1"/>
  <c r="EB61" i="1"/>
  <c r="EC61" i="1"/>
  <c r="EA62" i="1"/>
  <c r="EB62" i="1"/>
  <c r="EC62" i="1"/>
  <c r="EA63" i="1"/>
  <c r="EB63" i="1"/>
  <c r="EC63" i="1"/>
  <c r="EA64" i="1"/>
  <c r="EB64" i="1"/>
  <c r="EC64" i="1"/>
  <c r="EA65" i="1"/>
  <c r="EB65" i="1"/>
  <c r="EC65" i="1"/>
  <c r="EA66" i="1"/>
  <c r="EB66" i="1"/>
  <c r="EC66" i="1"/>
  <c r="EA67" i="1"/>
  <c r="EB67" i="1"/>
  <c r="EC67" i="1"/>
  <c r="EA68" i="1"/>
  <c r="EB68" i="1"/>
  <c r="EC68" i="1"/>
  <c r="EA69" i="1"/>
  <c r="EB69" i="1"/>
  <c r="EC69" i="1"/>
  <c r="EA70" i="1"/>
  <c r="EB70" i="1"/>
  <c r="EC70" i="1"/>
  <c r="EA71" i="1"/>
  <c r="EB71" i="1"/>
  <c r="EC71" i="1"/>
  <c r="EA72" i="1"/>
  <c r="EB72" i="1"/>
  <c r="EC72" i="1"/>
  <c r="EA73" i="1"/>
  <c r="EB73" i="1"/>
  <c r="EC73" i="1"/>
  <c r="EA74" i="1"/>
  <c r="EB74" i="1"/>
  <c r="EC74" i="1"/>
  <c r="EA75" i="1"/>
  <c r="EB75" i="1"/>
  <c r="EC75" i="1"/>
  <c r="EA76" i="1"/>
  <c r="EB76" i="1"/>
  <c r="EC76" i="1"/>
  <c r="EA77" i="1"/>
  <c r="EB77" i="1"/>
  <c r="EC77" i="1"/>
  <c r="EA78" i="1"/>
  <c r="EB78" i="1"/>
  <c r="EC78" i="1"/>
  <c r="EA79" i="1"/>
  <c r="EB79" i="1"/>
  <c r="EC79" i="1"/>
  <c r="EA80" i="1"/>
  <c r="EB80" i="1"/>
  <c r="EC80" i="1"/>
  <c r="EA81" i="1"/>
  <c r="EB81" i="1"/>
  <c r="EC81" i="1"/>
  <c r="EA82" i="1"/>
  <c r="EB82" i="1"/>
  <c r="EC82" i="1"/>
  <c r="EA83" i="1"/>
  <c r="EB83" i="1"/>
  <c r="EC83" i="1"/>
  <c r="EA84" i="1"/>
  <c r="EB84" i="1"/>
  <c r="EC84" i="1"/>
  <c r="EA85" i="1"/>
  <c r="EB85" i="1"/>
  <c r="EC85" i="1"/>
  <c r="EA86" i="1"/>
  <c r="EB86" i="1"/>
  <c r="EC86" i="1"/>
  <c r="EA87" i="1"/>
  <c r="EB87" i="1"/>
  <c r="EC87" i="1"/>
  <c r="EA88" i="1"/>
  <c r="EB88" i="1"/>
  <c r="EC88" i="1"/>
  <c r="EA89" i="1"/>
  <c r="EB89" i="1"/>
  <c r="EC89" i="1"/>
  <c r="EA90" i="1"/>
  <c r="EB90" i="1"/>
  <c r="EC90" i="1"/>
  <c r="EA91" i="1"/>
  <c r="EB91" i="1"/>
  <c r="EC91" i="1"/>
  <c r="EA92" i="1"/>
  <c r="EB92" i="1"/>
  <c r="EC92" i="1"/>
  <c r="EA93" i="1"/>
  <c r="EB93" i="1"/>
  <c r="EC93" i="1"/>
  <c r="EA94" i="1"/>
  <c r="EB94" i="1"/>
  <c r="EC94" i="1"/>
  <c r="EA95" i="1"/>
  <c r="EB95" i="1"/>
  <c r="EC95" i="1"/>
  <c r="EA96" i="1"/>
  <c r="EB96" i="1"/>
  <c r="EC96" i="1"/>
  <c r="EA97" i="1"/>
  <c r="EB97" i="1"/>
  <c r="EC97" i="1"/>
  <c r="EA98" i="1"/>
  <c r="EB98" i="1"/>
  <c r="EC98" i="1"/>
  <c r="EA99" i="1"/>
  <c r="EB99" i="1"/>
  <c r="EC99" i="1"/>
  <c r="EA100" i="1"/>
  <c r="EB100" i="1"/>
  <c r="EC100" i="1"/>
  <c r="EA101" i="1"/>
  <c r="EB101" i="1"/>
  <c r="EC101" i="1"/>
  <c r="EA102" i="1"/>
  <c r="EB102" i="1"/>
  <c r="EC102" i="1"/>
  <c r="EA103" i="1"/>
  <c r="EB103" i="1"/>
  <c r="EC103" i="1"/>
  <c r="EA104" i="1"/>
  <c r="EB104" i="1"/>
  <c r="EC104" i="1"/>
  <c r="EA105" i="1"/>
  <c r="EB105" i="1"/>
  <c r="EC105" i="1"/>
  <c r="EA106" i="1"/>
  <c r="EB106" i="1"/>
  <c r="EC106" i="1"/>
  <c r="EA107" i="1"/>
  <c r="EB107" i="1"/>
  <c r="EC107" i="1"/>
  <c r="EA108" i="1"/>
  <c r="EB108" i="1"/>
  <c r="EC108" i="1"/>
  <c r="EA109" i="1"/>
  <c r="EB109" i="1"/>
  <c r="EC109" i="1"/>
  <c r="EA110" i="1"/>
  <c r="EB110" i="1"/>
  <c r="EC110" i="1"/>
  <c r="EA111" i="1"/>
  <c r="EB111" i="1"/>
  <c r="EC111" i="1"/>
  <c r="EA112" i="1"/>
  <c r="EB112" i="1"/>
  <c r="EC112" i="1"/>
  <c r="EA113" i="1"/>
  <c r="EB113" i="1"/>
  <c r="EC113" i="1"/>
  <c r="EA114" i="1"/>
  <c r="EB114" i="1"/>
  <c r="EC114" i="1"/>
  <c r="EA115" i="1"/>
  <c r="EB115" i="1"/>
  <c r="EC115" i="1"/>
  <c r="EA116" i="1"/>
  <c r="EB116" i="1"/>
  <c r="EC116" i="1"/>
  <c r="EA117" i="1"/>
  <c r="EB117" i="1"/>
  <c r="EC117" i="1"/>
  <c r="EA118" i="1"/>
  <c r="EB118" i="1"/>
  <c r="EC118" i="1"/>
  <c r="EA119" i="1"/>
  <c r="EB119" i="1"/>
  <c r="EC119" i="1"/>
  <c r="EA120" i="1"/>
  <c r="EB120" i="1"/>
  <c r="EC120" i="1"/>
  <c r="EA121" i="1"/>
  <c r="EB121" i="1"/>
  <c r="EC121" i="1"/>
  <c r="EA122" i="1"/>
  <c r="EB122" i="1"/>
  <c r="EC122" i="1"/>
  <c r="EA123" i="1"/>
  <c r="EB123" i="1"/>
  <c r="EC123" i="1"/>
  <c r="EA124" i="1"/>
  <c r="EB124" i="1"/>
  <c r="EC124" i="1"/>
  <c r="EA125" i="1"/>
  <c r="EB125" i="1"/>
  <c r="EC125" i="1"/>
  <c r="EA126" i="1"/>
  <c r="EB126" i="1"/>
  <c r="EC126" i="1"/>
  <c r="EA127" i="1"/>
  <c r="EB127" i="1"/>
  <c r="EC127" i="1"/>
  <c r="EA128" i="1"/>
  <c r="EB128" i="1"/>
  <c r="EC128" i="1"/>
  <c r="EA129" i="1"/>
  <c r="EB129" i="1"/>
  <c r="EC129" i="1"/>
  <c r="EA130" i="1"/>
  <c r="EB130" i="1"/>
  <c r="EC130" i="1"/>
  <c r="EA131" i="1"/>
  <c r="EB131" i="1"/>
  <c r="EC131" i="1"/>
  <c r="EA132" i="1"/>
  <c r="EB132" i="1"/>
  <c r="EC132" i="1"/>
  <c r="EA133" i="1"/>
  <c r="EB133" i="1"/>
  <c r="EC133" i="1"/>
  <c r="EA134" i="1"/>
  <c r="EB134" i="1"/>
  <c r="EC134" i="1"/>
  <c r="EA135" i="1"/>
  <c r="EB135" i="1"/>
  <c r="EC135" i="1"/>
  <c r="EA136" i="1"/>
  <c r="EB136" i="1"/>
  <c r="EC136" i="1"/>
  <c r="EA137" i="1"/>
  <c r="EB137" i="1"/>
  <c r="EC137" i="1"/>
  <c r="EA138" i="1"/>
  <c r="EB138" i="1"/>
  <c r="EC138" i="1"/>
  <c r="EA139" i="1"/>
  <c r="EB139" i="1"/>
  <c r="EC139" i="1"/>
  <c r="EA140" i="1"/>
  <c r="EB140" i="1"/>
  <c r="EC140" i="1"/>
  <c r="EA141" i="1"/>
  <c r="EB141" i="1"/>
  <c r="EC141" i="1"/>
  <c r="EA142" i="1"/>
  <c r="EB142" i="1"/>
  <c r="EC142" i="1"/>
  <c r="EA143" i="1"/>
  <c r="EB143" i="1"/>
  <c r="EC143" i="1"/>
  <c r="EA144" i="1"/>
  <c r="EB144" i="1"/>
  <c r="EC144" i="1"/>
  <c r="EA145" i="1"/>
  <c r="EB145" i="1"/>
  <c r="EC145" i="1"/>
  <c r="EA146" i="1"/>
  <c r="EB146" i="1"/>
  <c r="EC146" i="1"/>
  <c r="EA147" i="1"/>
  <c r="EB147" i="1"/>
  <c r="EC147" i="1"/>
  <c r="EA148" i="1"/>
  <c r="EB148" i="1"/>
  <c r="EC148" i="1"/>
  <c r="EA149" i="1"/>
  <c r="EB149" i="1"/>
  <c r="EC149" i="1"/>
  <c r="EA150" i="1"/>
  <c r="EB150" i="1"/>
  <c r="EC150" i="1"/>
  <c r="EA151" i="1"/>
  <c r="EB151" i="1"/>
  <c r="EC151" i="1"/>
  <c r="EA152" i="1"/>
  <c r="EB152" i="1"/>
  <c r="EC152" i="1"/>
  <c r="EA153" i="1"/>
  <c r="EB153" i="1"/>
  <c r="EC153" i="1"/>
  <c r="EA154" i="1"/>
  <c r="EB154" i="1"/>
  <c r="EC154" i="1"/>
  <c r="EA155" i="1"/>
  <c r="EB155" i="1"/>
  <c r="EC155" i="1"/>
  <c r="EA156" i="1"/>
  <c r="EB156" i="1"/>
  <c r="EC156" i="1"/>
  <c r="EA157" i="1"/>
  <c r="EB157" i="1"/>
  <c r="EC157" i="1"/>
  <c r="EA158" i="1"/>
  <c r="EB158" i="1"/>
  <c r="EC158" i="1"/>
  <c r="EA159" i="1"/>
  <c r="EB159" i="1"/>
  <c r="EC159" i="1"/>
  <c r="EA160" i="1"/>
  <c r="EB160" i="1"/>
  <c r="EC160" i="1"/>
  <c r="EA161" i="1"/>
  <c r="EB161" i="1"/>
  <c r="EC161" i="1"/>
  <c r="EA162" i="1"/>
  <c r="EB162" i="1"/>
  <c r="EC162" i="1"/>
  <c r="EA163" i="1"/>
  <c r="EB163" i="1"/>
  <c r="EC163" i="1"/>
  <c r="EA164" i="1"/>
  <c r="EB164" i="1"/>
  <c r="EC164" i="1"/>
  <c r="EA165" i="1"/>
  <c r="EB165" i="1"/>
  <c r="EC165" i="1"/>
  <c r="EA166" i="1"/>
  <c r="EB166" i="1"/>
  <c r="EC166" i="1"/>
  <c r="EA167" i="1"/>
  <c r="EB167" i="1"/>
  <c r="EC167" i="1"/>
  <c r="EA168" i="1"/>
  <c r="EB168" i="1"/>
  <c r="EC168" i="1"/>
  <c r="EA169" i="1"/>
  <c r="EB169" i="1"/>
  <c r="EC169" i="1"/>
  <c r="EA170" i="1"/>
  <c r="EB170" i="1"/>
  <c r="EC170" i="1"/>
  <c r="EA171" i="1"/>
  <c r="EB171" i="1"/>
  <c r="EC171" i="1"/>
  <c r="EA172" i="1"/>
  <c r="EB172" i="1"/>
  <c r="EC172" i="1"/>
  <c r="EA173" i="1"/>
  <c r="EB173" i="1"/>
  <c r="EC173" i="1"/>
  <c r="EA174" i="1"/>
  <c r="EB174" i="1"/>
  <c r="EC174" i="1"/>
  <c r="EA175" i="1"/>
  <c r="EB175" i="1"/>
  <c r="EC175" i="1"/>
  <c r="EA176" i="1"/>
  <c r="EB176" i="1"/>
  <c r="EC176" i="1"/>
  <c r="EA177" i="1"/>
  <c r="EB177" i="1"/>
  <c r="EC177" i="1"/>
  <c r="EA178" i="1"/>
  <c r="EB178" i="1"/>
  <c r="EC178" i="1"/>
  <c r="EA179" i="1"/>
  <c r="EB179" i="1"/>
  <c r="EC179" i="1"/>
  <c r="EA180" i="1"/>
  <c r="EB180" i="1"/>
  <c r="EC180" i="1"/>
  <c r="EA181" i="1"/>
  <c r="EB181" i="1"/>
  <c r="EC181" i="1"/>
  <c r="EA182" i="1"/>
  <c r="EB182" i="1"/>
  <c r="EC182" i="1"/>
  <c r="EA183" i="1"/>
  <c r="EB183" i="1"/>
  <c r="EC183" i="1"/>
  <c r="EA184" i="1"/>
  <c r="EB184" i="1"/>
  <c r="EC184" i="1"/>
  <c r="EA185" i="1"/>
  <c r="EB185" i="1"/>
  <c r="EC185" i="1"/>
  <c r="EA186" i="1"/>
  <c r="EB186" i="1"/>
  <c r="EC186" i="1"/>
  <c r="EA187" i="1"/>
  <c r="EB187" i="1"/>
  <c r="EC187" i="1"/>
  <c r="EA188" i="1"/>
  <c r="EB188" i="1"/>
  <c r="EC188" i="1"/>
  <c r="EA189" i="1"/>
  <c r="EB189" i="1"/>
  <c r="EC189" i="1"/>
  <c r="EA190" i="1"/>
  <c r="EB190" i="1"/>
  <c r="EC190" i="1"/>
  <c r="EA191" i="1"/>
  <c r="EB191" i="1"/>
  <c r="EC191" i="1"/>
  <c r="EA192" i="1"/>
  <c r="EB192" i="1"/>
  <c r="EC192" i="1"/>
  <c r="EA193" i="1"/>
  <c r="EB193" i="1"/>
  <c r="EC193" i="1"/>
  <c r="EC4" i="1"/>
  <c r="EB4" i="1"/>
  <c r="EA4" i="1"/>
  <c r="DU5" i="1" l="1"/>
  <c r="DV5" i="1"/>
  <c r="DW5" i="1"/>
  <c r="DU6" i="1"/>
  <c r="DV6" i="1"/>
  <c r="DW6" i="1"/>
  <c r="DU7" i="1"/>
  <c r="DV7" i="1"/>
  <c r="DW7" i="1"/>
  <c r="DU8" i="1"/>
  <c r="DV8" i="1"/>
  <c r="DW8" i="1"/>
  <c r="DU9" i="1"/>
  <c r="DV9" i="1"/>
  <c r="DW9" i="1"/>
  <c r="DU10" i="1"/>
  <c r="DV10" i="1"/>
  <c r="DW10" i="1"/>
  <c r="DU11" i="1"/>
  <c r="DV11" i="1"/>
  <c r="DW11" i="1"/>
  <c r="DU12" i="1"/>
  <c r="DV12" i="1"/>
  <c r="DW12" i="1"/>
  <c r="DU13" i="1"/>
  <c r="DV13" i="1"/>
  <c r="DW13" i="1"/>
  <c r="DU14" i="1"/>
  <c r="DV14" i="1"/>
  <c r="DW14" i="1"/>
  <c r="DU15" i="1"/>
  <c r="DV15" i="1"/>
  <c r="DW15" i="1"/>
  <c r="DU16" i="1"/>
  <c r="DV16" i="1"/>
  <c r="DW16" i="1"/>
  <c r="DU17" i="1"/>
  <c r="DV17" i="1"/>
  <c r="DW17" i="1"/>
  <c r="DU18" i="1"/>
  <c r="DV18" i="1"/>
  <c r="DW18" i="1"/>
  <c r="DU19" i="1"/>
  <c r="DV19" i="1"/>
  <c r="DW19" i="1"/>
  <c r="DU20" i="1"/>
  <c r="DV20" i="1"/>
  <c r="DW20" i="1"/>
  <c r="DU21" i="1"/>
  <c r="DV21" i="1"/>
  <c r="DW21" i="1"/>
  <c r="DU22" i="1"/>
  <c r="DV22" i="1"/>
  <c r="DW22" i="1"/>
  <c r="DU23" i="1"/>
  <c r="DV23" i="1"/>
  <c r="DW23" i="1"/>
  <c r="DU24" i="1"/>
  <c r="DV24" i="1"/>
  <c r="DW24" i="1"/>
  <c r="DU25" i="1"/>
  <c r="DV25" i="1"/>
  <c r="DW25" i="1"/>
  <c r="DU26" i="1"/>
  <c r="DV26" i="1"/>
  <c r="DW26" i="1"/>
  <c r="DU27" i="1"/>
  <c r="DV27" i="1"/>
  <c r="DW27" i="1"/>
  <c r="DU28" i="1"/>
  <c r="DV28" i="1"/>
  <c r="DW28" i="1"/>
  <c r="DU29" i="1"/>
  <c r="DV29" i="1"/>
  <c r="DW29" i="1"/>
  <c r="DU30" i="1"/>
  <c r="DV30" i="1"/>
  <c r="DW30" i="1"/>
  <c r="DU31" i="1"/>
  <c r="DV31" i="1"/>
  <c r="DW31" i="1"/>
  <c r="DU32" i="1"/>
  <c r="DV32" i="1"/>
  <c r="DW32" i="1"/>
  <c r="DU33" i="1"/>
  <c r="DV33" i="1"/>
  <c r="DW33" i="1"/>
  <c r="DU34" i="1"/>
  <c r="DV34" i="1"/>
  <c r="DW34" i="1"/>
  <c r="DU35" i="1"/>
  <c r="DV35" i="1"/>
  <c r="DW35" i="1"/>
  <c r="DU36" i="1"/>
  <c r="DV36" i="1"/>
  <c r="DW36" i="1"/>
  <c r="DU37" i="1"/>
  <c r="DV37" i="1"/>
  <c r="DW37" i="1"/>
  <c r="DU38" i="1"/>
  <c r="DV38" i="1"/>
  <c r="DW38" i="1"/>
  <c r="DU39" i="1"/>
  <c r="DV39" i="1"/>
  <c r="DW39" i="1"/>
  <c r="DU40" i="1"/>
  <c r="DV40" i="1"/>
  <c r="DW40" i="1"/>
  <c r="DU41" i="1"/>
  <c r="DV41" i="1"/>
  <c r="DW41" i="1"/>
  <c r="DU42" i="1"/>
  <c r="DV42" i="1"/>
  <c r="DW42" i="1"/>
  <c r="DU43" i="1"/>
  <c r="DV43" i="1"/>
  <c r="DW43" i="1"/>
  <c r="DU44" i="1"/>
  <c r="DV44" i="1"/>
  <c r="DW44" i="1"/>
  <c r="DU45" i="1"/>
  <c r="DV45" i="1"/>
  <c r="DW45" i="1"/>
  <c r="DU46" i="1"/>
  <c r="DV46" i="1"/>
  <c r="DW46" i="1"/>
  <c r="DU47" i="1"/>
  <c r="DV47" i="1"/>
  <c r="DW47" i="1"/>
  <c r="DU48" i="1"/>
  <c r="DV48" i="1"/>
  <c r="DW48" i="1"/>
  <c r="DU49" i="1"/>
  <c r="DV49" i="1"/>
  <c r="DW49" i="1"/>
  <c r="DU50" i="1"/>
  <c r="DV50" i="1"/>
  <c r="DW50" i="1"/>
  <c r="DU51" i="1"/>
  <c r="DV51" i="1"/>
  <c r="DW51" i="1"/>
  <c r="DU52" i="1"/>
  <c r="DV52" i="1"/>
  <c r="DW52" i="1"/>
  <c r="DU53" i="1"/>
  <c r="DV53" i="1"/>
  <c r="DW53" i="1"/>
  <c r="DU54" i="1"/>
  <c r="DV54" i="1"/>
  <c r="DW54" i="1"/>
  <c r="DU55" i="1"/>
  <c r="DV55" i="1"/>
  <c r="DW55" i="1"/>
  <c r="DU56" i="1"/>
  <c r="DV56" i="1"/>
  <c r="DW56" i="1"/>
  <c r="DU57" i="1"/>
  <c r="DV57" i="1"/>
  <c r="DW57" i="1"/>
  <c r="DU58" i="1"/>
  <c r="DV58" i="1"/>
  <c r="DW58" i="1"/>
  <c r="DU59" i="1"/>
  <c r="DV59" i="1"/>
  <c r="DW59" i="1"/>
  <c r="DU60" i="1"/>
  <c r="DV60" i="1"/>
  <c r="DW60" i="1"/>
  <c r="DU61" i="1"/>
  <c r="DV61" i="1"/>
  <c r="DW61" i="1"/>
  <c r="DU62" i="1"/>
  <c r="DV62" i="1"/>
  <c r="DW62" i="1"/>
  <c r="DU63" i="1"/>
  <c r="DV63" i="1"/>
  <c r="DW63" i="1"/>
  <c r="DU64" i="1"/>
  <c r="DV64" i="1"/>
  <c r="DW64" i="1"/>
  <c r="DU65" i="1"/>
  <c r="DV65" i="1"/>
  <c r="DW65" i="1"/>
  <c r="DU66" i="1"/>
  <c r="DV66" i="1"/>
  <c r="DW66" i="1"/>
  <c r="DU67" i="1"/>
  <c r="DV67" i="1"/>
  <c r="DW67" i="1"/>
  <c r="DU68" i="1"/>
  <c r="DV68" i="1"/>
  <c r="DW68" i="1"/>
  <c r="DU69" i="1"/>
  <c r="DV69" i="1"/>
  <c r="DW69" i="1"/>
  <c r="DU70" i="1"/>
  <c r="DV70" i="1"/>
  <c r="DW70" i="1"/>
  <c r="DU71" i="1"/>
  <c r="DV71" i="1"/>
  <c r="DW71" i="1"/>
  <c r="DU72" i="1"/>
  <c r="DV72" i="1"/>
  <c r="DW72" i="1"/>
  <c r="DU73" i="1"/>
  <c r="DV73" i="1"/>
  <c r="DW73" i="1"/>
  <c r="DU74" i="1"/>
  <c r="DV74" i="1"/>
  <c r="DW74" i="1"/>
  <c r="DU75" i="1"/>
  <c r="DV75" i="1"/>
  <c r="DW75" i="1"/>
  <c r="DU76" i="1"/>
  <c r="DV76" i="1"/>
  <c r="DW76" i="1"/>
  <c r="DU77" i="1"/>
  <c r="DV77" i="1"/>
  <c r="DW77" i="1"/>
  <c r="DU78" i="1"/>
  <c r="DV78" i="1"/>
  <c r="DW78" i="1"/>
  <c r="DU79" i="1"/>
  <c r="DV79" i="1"/>
  <c r="DW79" i="1"/>
  <c r="DU80" i="1"/>
  <c r="DV80" i="1"/>
  <c r="DW80" i="1"/>
  <c r="DU81" i="1"/>
  <c r="DV81" i="1"/>
  <c r="DW81" i="1"/>
  <c r="DU82" i="1"/>
  <c r="DV82" i="1"/>
  <c r="DW82" i="1"/>
  <c r="DU83" i="1"/>
  <c r="DV83" i="1"/>
  <c r="DW83" i="1"/>
  <c r="DU84" i="1"/>
  <c r="DV84" i="1"/>
  <c r="DW84" i="1"/>
  <c r="DU85" i="1"/>
  <c r="DV85" i="1"/>
  <c r="DW85" i="1"/>
  <c r="DU86" i="1"/>
  <c r="DV86" i="1"/>
  <c r="DW86" i="1"/>
  <c r="DU87" i="1"/>
  <c r="DV87" i="1"/>
  <c r="DW87" i="1"/>
  <c r="DU88" i="1"/>
  <c r="DV88" i="1"/>
  <c r="DW88" i="1"/>
  <c r="DU89" i="1"/>
  <c r="DV89" i="1"/>
  <c r="DW89" i="1"/>
  <c r="DU90" i="1"/>
  <c r="DV90" i="1"/>
  <c r="DW90" i="1"/>
  <c r="DU91" i="1"/>
  <c r="DV91" i="1"/>
  <c r="DW91" i="1"/>
  <c r="DU92" i="1"/>
  <c r="DV92" i="1"/>
  <c r="DW92" i="1"/>
  <c r="DU93" i="1"/>
  <c r="DV93" i="1"/>
  <c r="DW93" i="1"/>
  <c r="DU94" i="1"/>
  <c r="DV94" i="1"/>
  <c r="DW94" i="1"/>
  <c r="DU95" i="1"/>
  <c r="DV95" i="1"/>
  <c r="DW95" i="1"/>
  <c r="DU96" i="1"/>
  <c r="DV96" i="1"/>
  <c r="DW96" i="1"/>
  <c r="DU97" i="1"/>
  <c r="DV97" i="1"/>
  <c r="DW97" i="1"/>
  <c r="DU98" i="1"/>
  <c r="DV98" i="1"/>
  <c r="DW98" i="1"/>
  <c r="DU99" i="1"/>
  <c r="DV99" i="1"/>
  <c r="DW99" i="1"/>
  <c r="DU100" i="1"/>
  <c r="DV100" i="1"/>
  <c r="DW100" i="1"/>
  <c r="DU101" i="1"/>
  <c r="DV101" i="1"/>
  <c r="DW101" i="1"/>
  <c r="DU102" i="1"/>
  <c r="DV102" i="1"/>
  <c r="DW102" i="1"/>
  <c r="DU103" i="1"/>
  <c r="DV103" i="1"/>
  <c r="DW103" i="1"/>
  <c r="DU104" i="1"/>
  <c r="DV104" i="1"/>
  <c r="DW104" i="1"/>
  <c r="DU105" i="1"/>
  <c r="DV105" i="1"/>
  <c r="DW105" i="1"/>
  <c r="DU106" i="1"/>
  <c r="DV106" i="1"/>
  <c r="DW106" i="1"/>
  <c r="DU107" i="1"/>
  <c r="DV107" i="1"/>
  <c r="DW107" i="1"/>
  <c r="DU108" i="1"/>
  <c r="DV108" i="1"/>
  <c r="DW108" i="1"/>
  <c r="DU109" i="1"/>
  <c r="DV109" i="1"/>
  <c r="DW109" i="1"/>
  <c r="DU110" i="1"/>
  <c r="DV110" i="1"/>
  <c r="DW110" i="1"/>
  <c r="DU111" i="1"/>
  <c r="DV111" i="1"/>
  <c r="DW111" i="1"/>
  <c r="DU112" i="1"/>
  <c r="DV112" i="1"/>
  <c r="DW112" i="1"/>
  <c r="DU113" i="1"/>
  <c r="DV113" i="1"/>
  <c r="DW113" i="1"/>
  <c r="DU114" i="1"/>
  <c r="DV114" i="1"/>
  <c r="DW114" i="1"/>
  <c r="DU115" i="1"/>
  <c r="DV115" i="1"/>
  <c r="DW115" i="1"/>
  <c r="DU116" i="1"/>
  <c r="DV116" i="1"/>
  <c r="DW116" i="1"/>
  <c r="DU117" i="1"/>
  <c r="DV117" i="1"/>
  <c r="DW117" i="1"/>
  <c r="DU118" i="1"/>
  <c r="DV118" i="1"/>
  <c r="DW118" i="1"/>
  <c r="DU119" i="1"/>
  <c r="DV119" i="1"/>
  <c r="DW119" i="1"/>
  <c r="DU120" i="1"/>
  <c r="DV120" i="1"/>
  <c r="DW120" i="1"/>
  <c r="DU121" i="1"/>
  <c r="DV121" i="1"/>
  <c r="DW121" i="1"/>
  <c r="DU122" i="1"/>
  <c r="DV122" i="1"/>
  <c r="DW122" i="1"/>
  <c r="DU123" i="1"/>
  <c r="DV123" i="1"/>
  <c r="DW123" i="1"/>
  <c r="DU124" i="1"/>
  <c r="DV124" i="1"/>
  <c r="DW124" i="1"/>
  <c r="DU125" i="1"/>
  <c r="DV125" i="1"/>
  <c r="DW125" i="1"/>
  <c r="DU126" i="1"/>
  <c r="DV126" i="1"/>
  <c r="DW126" i="1"/>
  <c r="DU127" i="1"/>
  <c r="DV127" i="1"/>
  <c r="DW127" i="1"/>
  <c r="DU128" i="1"/>
  <c r="DV128" i="1"/>
  <c r="DW128" i="1"/>
  <c r="DU129" i="1"/>
  <c r="DV129" i="1"/>
  <c r="DW129" i="1"/>
  <c r="DU130" i="1"/>
  <c r="DV130" i="1"/>
  <c r="DW130" i="1"/>
  <c r="DU131" i="1"/>
  <c r="DV131" i="1"/>
  <c r="DW131" i="1"/>
  <c r="DU132" i="1"/>
  <c r="DV132" i="1"/>
  <c r="DW132" i="1"/>
  <c r="DU133" i="1"/>
  <c r="DV133" i="1"/>
  <c r="DW133" i="1"/>
  <c r="DU134" i="1"/>
  <c r="DV134" i="1"/>
  <c r="DW134" i="1"/>
  <c r="DU135" i="1"/>
  <c r="DV135" i="1"/>
  <c r="DW135" i="1"/>
  <c r="DU136" i="1"/>
  <c r="DV136" i="1"/>
  <c r="DW136" i="1"/>
  <c r="DU137" i="1"/>
  <c r="DV137" i="1"/>
  <c r="DW137" i="1"/>
  <c r="DU138" i="1"/>
  <c r="DV138" i="1"/>
  <c r="DW138" i="1"/>
  <c r="DU139" i="1"/>
  <c r="DV139" i="1"/>
  <c r="DW139" i="1"/>
  <c r="DU140" i="1"/>
  <c r="DV140" i="1"/>
  <c r="DW140" i="1"/>
  <c r="DU141" i="1"/>
  <c r="DV141" i="1"/>
  <c r="DW141" i="1"/>
  <c r="DU142" i="1"/>
  <c r="DV142" i="1"/>
  <c r="DW142" i="1"/>
  <c r="DU143" i="1"/>
  <c r="DV143" i="1"/>
  <c r="DW143" i="1"/>
  <c r="DU144" i="1"/>
  <c r="DV144" i="1"/>
  <c r="DW144" i="1"/>
  <c r="DU145" i="1"/>
  <c r="DV145" i="1"/>
  <c r="DW145" i="1"/>
  <c r="DU146" i="1"/>
  <c r="DV146" i="1"/>
  <c r="DW146" i="1"/>
  <c r="DU147" i="1"/>
  <c r="DV147" i="1"/>
  <c r="DW147" i="1"/>
  <c r="DU148" i="1"/>
  <c r="DV148" i="1"/>
  <c r="DW148" i="1"/>
  <c r="DU149" i="1"/>
  <c r="DV149" i="1"/>
  <c r="DW149" i="1"/>
  <c r="DU150" i="1"/>
  <c r="DV150" i="1"/>
  <c r="DW150" i="1"/>
  <c r="DU151" i="1"/>
  <c r="DV151" i="1"/>
  <c r="DW151" i="1"/>
  <c r="DU152" i="1"/>
  <c r="DV152" i="1"/>
  <c r="DW152" i="1"/>
  <c r="DU153" i="1"/>
  <c r="DV153" i="1"/>
  <c r="DW153" i="1"/>
  <c r="DU154" i="1"/>
  <c r="DV154" i="1"/>
  <c r="DW154" i="1"/>
  <c r="DU155" i="1"/>
  <c r="DV155" i="1"/>
  <c r="DW155" i="1"/>
  <c r="DU156" i="1"/>
  <c r="DV156" i="1"/>
  <c r="DW156" i="1"/>
  <c r="DU157" i="1"/>
  <c r="DV157" i="1"/>
  <c r="DW157" i="1"/>
  <c r="DU158" i="1"/>
  <c r="DV158" i="1"/>
  <c r="DW158" i="1"/>
  <c r="DU159" i="1"/>
  <c r="DV159" i="1"/>
  <c r="DW159" i="1"/>
  <c r="DU160" i="1"/>
  <c r="DV160" i="1"/>
  <c r="DW160" i="1"/>
  <c r="DU161" i="1"/>
  <c r="DV161" i="1"/>
  <c r="DW161" i="1"/>
  <c r="DU162" i="1"/>
  <c r="DV162" i="1"/>
  <c r="DW162" i="1"/>
  <c r="DU163" i="1"/>
  <c r="DV163" i="1"/>
  <c r="DW163" i="1"/>
  <c r="DU164" i="1"/>
  <c r="DV164" i="1"/>
  <c r="DW164" i="1"/>
  <c r="DU165" i="1"/>
  <c r="DV165" i="1"/>
  <c r="DW165" i="1"/>
  <c r="DU166" i="1"/>
  <c r="DV166" i="1"/>
  <c r="DW166" i="1"/>
  <c r="DU167" i="1"/>
  <c r="DV167" i="1"/>
  <c r="DW167" i="1"/>
  <c r="DU168" i="1"/>
  <c r="DV168" i="1"/>
  <c r="DW168" i="1"/>
  <c r="DU169" i="1"/>
  <c r="DV169" i="1"/>
  <c r="DW169" i="1"/>
  <c r="DU170" i="1"/>
  <c r="DV170" i="1"/>
  <c r="DW170" i="1"/>
  <c r="DU171" i="1"/>
  <c r="DV171" i="1"/>
  <c r="DW171" i="1"/>
  <c r="DU172" i="1"/>
  <c r="DV172" i="1"/>
  <c r="DW172" i="1"/>
  <c r="DU173" i="1"/>
  <c r="DV173" i="1"/>
  <c r="DW173" i="1"/>
  <c r="DU174" i="1"/>
  <c r="DV174" i="1"/>
  <c r="DW174" i="1"/>
  <c r="DU175" i="1"/>
  <c r="DV175" i="1"/>
  <c r="DW175" i="1"/>
  <c r="DU176" i="1"/>
  <c r="DV176" i="1"/>
  <c r="DW176" i="1"/>
  <c r="DU177" i="1"/>
  <c r="DV177" i="1"/>
  <c r="DW177" i="1"/>
  <c r="DU178" i="1"/>
  <c r="DV178" i="1"/>
  <c r="DW178" i="1"/>
  <c r="DU179" i="1"/>
  <c r="DV179" i="1"/>
  <c r="DW179" i="1"/>
  <c r="DU180" i="1"/>
  <c r="DV180" i="1"/>
  <c r="DW180" i="1"/>
  <c r="DU181" i="1"/>
  <c r="DV181" i="1"/>
  <c r="DW181" i="1"/>
  <c r="DU182" i="1"/>
  <c r="DV182" i="1"/>
  <c r="DW182" i="1"/>
  <c r="DU183" i="1"/>
  <c r="DV183" i="1"/>
  <c r="DW183" i="1"/>
  <c r="DU184" i="1"/>
  <c r="DV184" i="1"/>
  <c r="DW184" i="1"/>
  <c r="DU185" i="1"/>
  <c r="DV185" i="1"/>
  <c r="DW185" i="1"/>
  <c r="DU186" i="1"/>
  <c r="DV186" i="1"/>
  <c r="DW186" i="1"/>
  <c r="DU187" i="1"/>
  <c r="DV187" i="1"/>
  <c r="DW187" i="1"/>
  <c r="DU188" i="1"/>
  <c r="DV188" i="1"/>
  <c r="DW188" i="1"/>
  <c r="DU189" i="1"/>
  <c r="DV189" i="1"/>
  <c r="DW189" i="1"/>
  <c r="DU190" i="1"/>
  <c r="DV190" i="1"/>
  <c r="DW190" i="1"/>
  <c r="DU191" i="1"/>
  <c r="DV191" i="1"/>
  <c r="DW191" i="1"/>
  <c r="DU192" i="1"/>
  <c r="DV192" i="1"/>
  <c r="DW192" i="1"/>
  <c r="DU193" i="1"/>
  <c r="DV193" i="1"/>
  <c r="DW193" i="1"/>
  <c r="DW4" i="1"/>
  <c r="DV4" i="1"/>
  <c r="DU4" i="1"/>
  <c r="DO5" i="1" l="1"/>
  <c r="DP5" i="1"/>
  <c r="DQ5" i="1"/>
  <c r="DO6" i="1"/>
  <c r="DP6" i="1"/>
  <c r="DQ6" i="1"/>
  <c r="DO7" i="1"/>
  <c r="DP7" i="1"/>
  <c r="DQ7" i="1"/>
  <c r="DO8" i="1"/>
  <c r="DP8" i="1"/>
  <c r="DQ8" i="1"/>
  <c r="DO9" i="1"/>
  <c r="DP9" i="1"/>
  <c r="DQ9" i="1"/>
  <c r="DO10" i="1"/>
  <c r="DP10" i="1"/>
  <c r="DQ10" i="1"/>
  <c r="DO11" i="1"/>
  <c r="DP11" i="1"/>
  <c r="DQ11" i="1"/>
  <c r="DO12" i="1"/>
  <c r="DP12" i="1"/>
  <c r="DQ12" i="1"/>
  <c r="DO13" i="1"/>
  <c r="DP13" i="1"/>
  <c r="DQ13" i="1"/>
  <c r="DO14" i="1"/>
  <c r="DP14" i="1"/>
  <c r="DQ14" i="1"/>
  <c r="DO15" i="1"/>
  <c r="DP15" i="1"/>
  <c r="DQ15" i="1"/>
  <c r="DO16" i="1"/>
  <c r="DP16" i="1"/>
  <c r="DQ16" i="1"/>
  <c r="DO17" i="1"/>
  <c r="DP17" i="1"/>
  <c r="DQ17" i="1"/>
  <c r="DO18" i="1"/>
  <c r="DP18" i="1"/>
  <c r="DQ18" i="1"/>
  <c r="DO19" i="1"/>
  <c r="DP19" i="1"/>
  <c r="DQ19" i="1"/>
  <c r="DO20" i="1"/>
  <c r="DP20" i="1"/>
  <c r="DQ20" i="1"/>
  <c r="DO21" i="1"/>
  <c r="DP21" i="1"/>
  <c r="DQ21" i="1"/>
  <c r="DO22" i="1"/>
  <c r="DP22" i="1"/>
  <c r="DQ22" i="1"/>
  <c r="DO23" i="1"/>
  <c r="DP23" i="1"/>
  <c r="DQ23" i="1"/>
  <c r="DO24" i="1"/>
  <c r="DP24" i="1"/>
  <c r="DQ24" i="1"/>
  <c r="DO25" i="1"/>
  <c r="DP25" i="1"/>
  <c r="DQ25" i="1"/>
  <c r="DO26" i="1"/>
  <c r="DP26" i="1"/>
  <c r="DQ26" i="1"/>
  <c r="DO27" i="1"/>
  <c r="DP27" i="1"/>
  <c r="DQ27" i="1"/>
  <c r="DO28" i="1"/>
  <c r="DP28" i="1"/>
  <c r="DQ28" i="1"/>
  <c r="DO29" i="1"/>
  <c r="DP29" i="1"/>
  <c r="DQ29" i="1"/>
  <c r="DO30" i="1"/>
  <c r="DP30" i="1"/>
  <c r="DQ30" i="1"/>
  <c r="DO31" i="1"/>
  <c r="DP31" i="1"/>
  <c r="DQ31" i="1"/>
  <c r="DO32" i="1"/>
  <c r="DP32" i="1"/>
  <c r="DQ32" i="1"/>
  <c r="DO33" i="1"/>
  <c r="DP33" i="1"/>
  <c r="DQ33" i="1"/>
  <c r="DO34" i="1"/>
  <c r="DP34" i="1"/>
  <c r="DQ34" i="1"/>
  <c r="DO35" i="1"/>
  <c r="DP35" i="1"/>
  <c r="DQ35" i="1"/>
  <c r="DO36" i="1"/>
  <c r="DP36" i="1"/>
  <c r="DQ36" i="1"/>
  <c r="DO37" i="1"/>
  <c r="DP37" i="1"/>
  <c r="DQ37" i="1"/>
  <c r="DO38" i="1"/>
  <c r="DP38" i="1"/>
  <c r="DQ38" i="1"/>
  <c r="DO39" i="1"/>
  <c r="DP39" i="1"/>
  <c r="DQ39" i="1"/>
  <c r="DO40" i="1"/>
  <c r="DP40" i="1"/>
  <c r="DQ40" i="1"/>
  <c r="DO41" i="1"/>
  <c r="DP41" i="1"/>
  <c r="DQ41" i="1"/>
  <c r="DO42" i="1"/>
  <c r="DP42" i="1"/>
  <c r="DQ42" i="1"/>
  <c r="DO43" i="1"/>
  <c r="DP43" i="1"/>
  <c r="DQ43" i="1"/>
  <c r="DO44" i="1"/>
  <c r="DP44" i="1"/>
  <c r="DQ44" i="1"/>
  <c r="DO45" i="1"/>
  <c r="DP45" i="1"/>
  <c r="DQ45" i="1"/>
  <c r="DO46" i="1"/>
  <c r="DP46" i="1"/>
  <c r="DQ46" i="1"/>
  <c r="DO47" i="1"/>
  <c r="DP47" i="1"/>
  <c r="DQ47" i="1"/>
  <c r="DO48" i="1"/>
  <c r="DP48" i="1"/>
  <c r="DQ48" i="1"/>
  <c r="DO49" i="1"/>
  <c r="DP49" i="1"/>
  <c r="DQ49" i="1"/>
  <c r="DO50" i="1"/>
  <c r="DP50" i="1"/>
  <c r="DQ50" i="1"/>
  <c r="DO51" i="1"/>
  <c r="DP51" i="1"/>
  <c r="DQ51" i="1"/>
  <c r="DO52" i="1"/>
  <c r="DP52" i="1"/>
  <c r="DQ52" i="1"/>
  <c r="DO53" i="1"/>
  <c r="DP53" i="1"/>
  <c r="DQ53" i="1"/>
  <c r="DO54" i="1"/>
  <c r="DP54" i="1"/>
  <c r="DQ54" i="1"/>
  <c r="DO55" i="1"/>
  <c r="DP55" i="1"/>
  <c r="DQ55" i="1"/>
  <c r="DO56" i="1"/>
  <c r="DP56" i="1"/>
  <c r="DQ56" i="1"/>
  <c r="DO57" i="1"/>
  <c r="DP57" i="1"/>
  <c r="DQ57" i="1"/>
  <c r="DO58" i="1"/>
  <c r="DP58" i="1"/>
  <c r="DQ58" i="1"/>
  <c r="DO59" i="1"/>
  <c r="DP59" i="1"/>
  <c r="DQ59" i="1"/>
  <c r="DO60" i="1"/>
  <c r="DP60" i="1"/>
  <c r="DQ60" i="1"/>
  <c r="DO61" i="1"/>
  <c r="DP61" i="1"/>
  <c r="DQ61" i="1"/>
  <c r="DO62" i="1"/>
  <c r="DP62" i="1"/>
  <c r="DQ62" i="1"/>
  <c r="DO63" i="1"/>
  <c r="DP63" i="1"/>
  <c r="DQ63" i="1"/>
  <c r="DO64" i="1"/>
  <c r="DP64" i="1"/>
  <c r="DQ64" i="1"/>
  <c r="DO65" i="1"/>
  <c r="DP65" i="1"/>
  <c r="DQ65" i="1"/>
  <c r="DO66" i="1"/>
  <c r="DP66" i="1"/>
  <c r="DQ66" i="1"/>
  <c r="DO67" i="1"/>
  <c r="DP67" i="1"/>
  <c r="DQ67" i="1"/>
  <c r="DO68" i="1"/>
  <c r="DP68" i="1"/>
  <c r="DQ68" i="1"/>
  <c r="DO69" i="1"/>
  <c r="DP69" i="1"/>
  <c r="DQ69" i="1"/>
  <c r="DO70" i="1"/>
  <c r="DP70" i="1"/>
  <c r="DQ70" i="1"/>
  <c r="DO71" i="1"/>
  <c r="DP71" i="1"/>
  <c r="DQ71" i="1"/>
  <c r="DO72" i="1"/>
  <c r="DP72" i="1"/>
  <c r="DQ72" i="1"/>
  <c r="DO73" i="1"/>
  <c r="DP73" i="1"/>
  <c r="DQ73" i="1"/>
  <c r="DO74" i="1"/>
  <c r="DP74" i="1"/>
  <c r="DQ74" i="1"/>
  <c r="DO75" i="1"/>
  <c r="DP75" i="1"/>
  <c r="DQ75" i="1"/>
  <c r="DO76" i="1"/>
  <c r="DP76" i="1"/>
  <c r="DQ76" i="1"/>
  <c r="DO77" i="1"/>
  <c r="DP77" i="1"/>
  <c r="DQ77" i="1"/>
  <c r="DO78" i="1"/>
  <c r="DP78" i="1"/>
  <c r="DQ78" i="1"/>
  <c r="DO79" i="1"/>
  <c r="DP79" i="1"/>
  <c r="DQ79" i="1"/>
  <c r="DO80" i="1"/>
  <c r="DP80" i="1"/>
  <c r="DQ80" i="1"/>
  <c r="DO81" i="1"/>
  <c r="DP81" i="1"/>
  <c r="DQ81" i="1"/>
  <c r="DO82" i="1"/>
  <c r="DP82" i="1"/>
  <c r="DQ82" i="1"/>
  <c r="DO83" i="1"/>
  <c r="DP83" i="1"/>
  <c r="DQ83" i="1"/>
  <c r="DO84" i="1"/>
  <c r="DP84" i="1"/>
  <c r="DQ84" i="1"/>
  <c r="DO85" i="1"/>
  <c r="DP85" i="1"/>
  <c r="DQ85" i="1"/>
  <c r="DO86" i="1"/>
  <c r="DP86" i="1"/>
  <c r="DQ86" i="1"/>
  <c r="DO87" i="1"/>
  <c r="DP87" i="1"/>
  <c r="DQ87" i="1"/>
  <c r="DO88" i="1"/>
  <c r="DP88" i="1"/>
  <c r="DQ88" i="1"/>
  <c r="DO89" i="1"/>
  <c r="DP89" i="1"/>
  <c r="DQ89" i="1"/>
  <c r="DO90" i="1"/>
  <c r="DP90" i="1"/>
  <c r="DQ90" i="1"/>
  <c r="DO91" i="1"/>
  <c r="DP91" i="1"/>
  <c r="DQ91" i="1"/>
  <c r="DO92" i="1"/>
  <c r="DP92" i="1"/>
  <c r="DQ92" i="1"/>
  <c r="DO93" i="1"/>
  <c r="DP93" i="1"/>
  <c r="DQ93" i="1"/>
  <c r="DO94" i="1"/>
  <c r="DP94" i="1"/>
  <c r="DQ94" i="1"/>
  <c r="DO95" i="1"/>
  <c r="DP95" i="1"/>
  <c r="DQ95" i="1"/>
  <c r="DO96" i="1"/>
  <c r="DP96" i="1"/>
  <c r="DQ96" i="1"/>
  <c r="DO97" i="1"/>
  <c r="DP97" i="1"/>
  <c r="DQ97" i="1"/>
  <c r="DO98" i="1"/>
  <c r="DP98" i="1"/>
  <c r="DQ98" i="1"/>
  <c r="DO99" i="1"/>
  <c r="DP99" i="1"/>
  <c r="DQ99" i="1"/>
  <c r="DO100" i="1"/>
  <c r="DP100" i="1"/>
  <c r="DQ100" i="1"/>
  <c r="DO101" i="1"/>
  <c r="DP101" i="1"/>
  <c r="DQ101" i="1"/>
  <c r="DO102" i="1"/>
  <c r="DP102" i="1"/>
  <c r="DQ102" i="1"/>
  <c r="DO103" i="1"/>
  <c r="DP103" i="1"/>
  <c r="DQ103" i="1"/>
  <c r="DO104" i="1"/>
  <c r="DP104" i="1"/>
  <c r="DQ104" i="1"/>
  <c r="DO105" i="1"/>
  <c r="DP105" i="1"/>
  <c r="DQ105" i="1"/>
  <c r="DO106" i="1"/>
  <c r="DP106" i="1"/>
  <c r="DQ106" i="1"/>
  <c r="DO107" i="1"/>
  <c r="DP107" i="1"/>
  <c r="DQ107" i="1"/>
  <c r="DO108" i="1"/>
  <c r="DP108" i="1"/>
  <c r="DQ108" i="1"/>
  <c r="DO109" i="1"/>
  <c r="DP109" i="1"/>
  <c r="DQ109" i="1"/>
  <c r="DO110" i="1"/>
  <c r="DP110" i="1"/>
  <c r="DQ110" i="1"/>
  <c r="DO111" i="1"/>
  <c r="DP111" i="1"/>
  <c r="DQ111" i="1"/>
  <c r="DO112" i="1"/>
  <c r="DP112" i="1"/>
  <c r="DQ112" i="1"/>
  <c r="DO113" i="1"/>
  <c r="DP113" i="1"/>
  <c r="DQ113" i="1"/>
  <c r="DO114" i="1"/>
  <c r="DP114" i="1"/>
  <c r="DQ114" i="1"/>
  <c r="DO115" i="1"/>
  <c r="DP115" i="1"/>
  <c r="DQ115" i="1"/>
  <c r="DO116" i="1"/>
  <c r="DP116" i="1"/>
  <c r="DQ116" i="1"/>
  <c r="DO117" i="1"/>
  <c r="DP117" i="1"/>
  <c r="DQ117" i="1"/>
  <c r="DO118" i="1"/>
  <c r="DP118" i="1"/>
  <c r="DQ118" i="1"/>
  <c r="DO119" i="1"/>
  <c r="DP119" i="1"/>
  <c r="DQ119" i="1"/>
  <c r="DO120" i="1"/>
  <c r="DP120" i="1"/>
  <c r="DQ120" i="1"/>
  <c r="DO121" i="1"/>
  <c r="DP121" i="1"/>
  <c r="DQ121" i="1"/>
  <c r="DO122" i="1"/>
  <c r="DP122" i="1"/>
  <c r="DQ122" i="1"/>
  <c r="DO123" i="1"/>
  <c r="DP123" i="1"/>
  <c r="DQ123" i="1"/>
  <c r="DO124" i="1"/>
  <c r="DP124" i="1"/>
  <c r="DQ124" i="1"/>
  <c r="DO125" i="1"/>
  <c r="DP125" i="1"/>
  <c r="DQ125" i="1"/>
  <c r="DO126" i="1"/>
  <c r="DP126" i="1"/>
  <c r="DQ126" i="1"/>
  <c r="DO127" i="1"/>
  <c r="DP127" i="1"/>
  <c r="DQ127" i="1"/>
  <c r="DO128" i="1"/>
  <c r="DP128" i="1"/>
  <c r="DQ128" i="1"/>
  <c r="DO129" i="1"/>
  <c r="DP129" i="1"/>
  <c r="DQ129" i="1"/>
  <c r="DO130" i="1"/>
  <c r="DP130" i="1"/>
  <c r="DQ130" i="1"/>
  <c r="DO131" i="1"/>
  <c r="DP131" i="1"/>
  <c r="DQ131" i="1"/>
  <c r="DO132" i="1"/>
  <c r="DP132" i="1"/>
  <c r="DQ132" i="1"/>
  <c r="DO133" i="1"/>
  <c r="DP133" i="1"/>
  <c r="DQ133" i="1"/>
  <c r="DO134" i="1"/>
  <c r="DP134" i="1"/>
  <c r="DQ134" i="1"/>
  <c r="DO135" i="1"/>
  <c r="DP135" i="1"/>
  <c r="DQ135" i="1"/>
  <c r="DO136" i="1"/>
  <c r="DP136" i="1"/>
  <c r="DQ136" i="1"/>
  <c r="DO137" i="1"/>
  <c r="DP137" i="1"/>
  <c r="DQ137" i="1"/>
  <c r="DO138" i="1"/>
  <c r="DP138" i="1"/>
  <c r="DQ138" i="1"/>
  <c r="DO139" i="1"/>
  <c r="DP139" i="1"/>
  <c r="DQ139" i="1"/>
  <c r="DO140" i="1"/>
  <c r="DP140" i="1"/>
  <c r="DQ140" i="1"/>
  <c r="DO141" i="1"/>
  <c r="DP141" i="1"/>
  <c r="DQ141" i="1"/>
  <c r="DO142" i="1"/>
  <c r="DP142" i="1"/>
  <c r="DQ142" i="1"/>
  <c r="DO143" i="1"/>
  <c r="DP143" i="1"/>
  <c r="DQ143" i="1"/>
  <c r="DO144" i="1"/>
  <c r="DP144" i="1"/>
  <c r="DQ144" i="1"/>
  <c r="DO145" i="1"/>
  <c r="DP145" i="1"/>
  <c r="DQ145" i="1"/>
  <c r="DO146" i="1"/>
  <c r="DP146" i="1"/>
  <c r="DQ146" i="1"/>
  <c r="DO147" i="1"/>
  <c r="DP147" i="1"/>
  <c r="DQ147" i="1"/>
  <c r="DO148" i="1"/>
  <c r="DP148" i="1"/>
  <c r="DQ148" i="1"/>
  <c r="DO149" i="1"/>
  <c r="DP149" i="1"/>
  <c r="DQ149" i="1"/>
  <c r="DO150" i="1"/>
  <c r="DP150" i="1"/>
  <c r="DQ150" i="1"/>
  <c r="DO151" i="1"/>
  <c r="DP151" i="1"/>
  <c r="DQ151" i="1"/>
  <c r="DO152" i="1"/>
  <c r="DP152" i="1"/>
  <c r="DQ152" i="1"/>
  <c r="DO153" i="1"/>
  <c r="DP153" i="1"/>
  <c r="DQ153" i="1"/>
  <c r="DO154" i="1"/>
  <c r="DP154" i="1"/>
  <c r="DQ154" i="1"/>
  <c r="DO155" i="1"/>
  <c r="DP155" i="1"/>
  <c r="DQ155" i="1"/>
  <c r="DO156" i="1"/>
  <c r="DP156" i="1"/>
  <c r="DQ156" i="1"/>
  <c r="DO157" i="1"/>
  <c r="DP157" i="1"/>
  <c r="DQ157" i="1"/>
  <c r="DO158" i="1"/>
  <c r="DP158" i="1"/>
  <c r="DQ158" i="1"/>
  <c r="DO159" i="1"/>
  <c r="DP159" i="1"/>
  <c r="DQ159" i="1"/>
  <c r="DO160" i="1"/>
  <c r="DP160" i="1"/>
  <c r="DQ160" i="1"/>
  <c r="DO161" i="1"/>
  <c r="DP161" i="1"/>
  <c r="DQ161" i="1"/>
  <c r="DO162" i="1"/>
  <c r="DP162" i="1"/>
  <c r="DQ162" i="1"/>
  <c r="DO163" i="1"/>
  <c r="DP163" i="1"/>
  <c r="DQ163" i="1"/>
  <c r="DO164" i="1"/>
  <c r="DP164" i="1"/>
  <c r="DQ164" i="1"/>
  <c r="DO165" i="1"/>
  <c r="DP165" i="1"/>
  <c r="DQ165" i="1"/>
  <c r="DO166" i="1"/>
  <c r="DP166" i="1"/>
  <c r="DQ166" i="1"/>
  <c r="DO167" i="1"/>
  <c r="DP167" i="1"/>
  <c r="DQ167" i="1"/>
  <c r="DO168" i="1"/>
  <c r="DP168" i="1"/>
  <c r="DQ168" i="1"/>
  <c r="DO169" i="1"/>
  <c r="DP169" i="1"/>
  <c r="DQ169" i="1"/>
  <c r="DO170" i="1"/>
  <c r="DP170" i="1"/>
  <c r="DQ170" i="1"/>
  <c r="DO171" i="1"/>
  <c r="DP171" i="1"/>
  <c r="DQ171" i="1"/>
  <c r="DO172" i="1"/>
  <c r="DP172" i="1"/>
  <c r="DQ172" i="1"/>
  <c r="DO173" i="1"/>
  <c r="DP173" i="1"/>
  <c r="DQ173" i="1"/>
  <c r="DO174" i="1"/>
  <c r="DP174" i="1"/>
  <c r="DQ174" i="1"/>
  <c r="DO175" i="1"/>
  <c r="DP175" i="1"/>
  <c r="DQ175" i="1"/>
  <c r="DO176" i="1"/>
  <c r="DP176" i="1"/>
  <c r="DQ176" i="1"/>
  <c r="DO177" i="1"/>
  <c r="DP177" i="1"/>
  <c r="DQ177" i="1"/>
  <c r="DO178" i="1"/>
  <c r="DP178" i="1"/>
  <c r="DQ178" i="1"/>
  <c r="DO179" i="1"/>
  <c r="DP179" i="1"/>
  <c r="DQ179" i="1"/>
  <c r="DO180" i="1"/>
  <c r="DP180" i="1"/>
  <c r="DQ180" i="1"/>
  <c r="DO181" i="1"/>
  <c r="DP181" i="1"/>
  <c r="DQ181" i="1"/>
  <c r="DO182" i="1"/>
  <c r="DP182" i="1"/>
  <c r="DQ182" i="1"/>
  <c r="DO183" i="1"/>
  <c r="DP183" i="1"/>
  <c r="DQ183" i="1"/>
  <c r="DO184" i="1"/>
  <c r="DP184" i="1"/>
  <c r="DQ184" i="1"/>
  <c r="DO185" i="1"/>
  <c r="DP185" i="1"/>
  <c r="DQ185" i="1"/>
  <c r="DO186" i="1"/>
  <c r="DP186" i="1"/>
  <c r="DQ186" i="1"/>
  <c r="DO187" i="1"/>
  <c r="DP187" i="1"/>
  <c r="DQ187" i="1"/>
  <c r="DO188" i="1"/>
  <c r="DP188" i="1"/>
  <c r="DQ188" i="1"/>
  <c r="DO189" i="1"/>
  <c r="DP189" i="1"/>
  <c r="DQ189" i="1"/>
  <c r="DO190" i="1"/>
  <c r="DP190" i="1"/>
  <c r="DQ190" i="1"/>
  <c r="DO191" i="1"/>
  <c r="DP191" i="1"/>
  <c r="DQ191" i="1"/>
  <c r="DO192" i="1"/>
  <c r="DP192" i="1"/>
  <c r="DQ192" i="1"/>
  <c r="DO193" i="1"/>
  <c r="DP193" i="1"/>
  <c r="DQ193" i="1"/>
  <c r="DQ4" i="1"/>
  <c r="DP4" i="1"/>
  <c r="DO4" i="1"/>
  <c r="CH5" i="1" l="1"/>
  <c r="CI5" i="1"/>
  <c r="CJ5" i="1"/>
  <c r="CH6" i="1"/>
  <c r="CI6" i="1"/>
  <c r="CJ6" i="1"/>
  <c r="CH7" i="1"/>
  <c r="CI7" i="1"/>
  <c r="CJ7" i="1"/>
  <c r="CH8" i="1"/>
  <c r="CI8" i="1"/>
  <c r="CJ8" i="1"/>
  <c r="CH9" i="1"/>
  <c r="CI9" i="1"/>
  <c r="CJ9" i="1"/>
  <c r="CH10" i="1"/>
  <c r="CI10" i="1"/>
  <c r="CJ10" i="1"/>
  <c r="CH11" i="1"/>
  <c r="CI11" i="1"/>
  <c r="CJ11" i="1"/>
  <c r="CH12" i="1"/>
  <c r="CI12" i="1"/>
  <c r="CJ12" i="1"/>
  <c r="CH13" i="1"/>
  <c r="CI13" i="1"/>
  <c r="CJ13" i="1"/>
  <c r="CH14" i="1"/>
  <c r="CI14" i="1"/>
  <c r="CJ14" i="1"/>
  <c r="CH15" i="1"/>
  <c r="CI15" i="1"/>
  <c r="CJ15" i="1"/>
  <c r="CH16" i="1"/>
  <c r="CI16" i="1"/>
  <c r="CJ16" i="1"/>
  <c r="CH17" i="1"/>
  <c r="CI17" i="1"/>
  <c r="CJ17" i="1"/>
  <c r="CH18" i="1"/>
  <c r="CI18" i="1"/>
  <c r="CJ18" i="1"/>
  <c r="CH19" i="1"/>
  <c r="CI19" i="1"/>
  <c r="CJ19" i="1"/>
  <c r="CH20" i="1"/>
  <c r="CI20" i="1"/>
  <c r="CJ20" i="1"/>
  <c r="CH21" i="1"/>
  <c r="CI21" i="1"/>
  <c r="CJ21" i="1"/>
  <c r="CH22" i="1"/>
  <c r="CI22" i="1"/>
  <c r="CJ22" i="1"/>
  <c r="CH23" i="1"/>
  <c r="CI23" i="1"/>
  <c r="CJ23" i="1"/>
  <c r="CH24" i="1"/>
  <c r="CI24" i="1"/>
  <c r="CJ24" i="1"/>
  <c r="CH25" i="1"/>
  <c r="CI25" i="1"/>
  <c r="CJ25" i="1"/>
  <c r="CH26" i="1"/>
  <c r="CI26" i="1"/>
  <c r="CJ26" i="1"/>
  <c r="CH27" i="1"/>
  <c r="CI27" i="1"/>
  <c r="CJ27" i="1"/>
  <c r="CH28" i="1"/>
  <c r="CI28" i="1"/>
  <c r="CJ28" i="1"/>
  <c r="CH29" i="1"/>
  <c r="CI29" i="1"/>
  <c r="CJ29" i="1"/>
  <c r="CH30" i="1"/>
  <c r="CI30" i="1"/>
  <c r="CJ30" i="1"/>
  <c r="CH31" i="1"/>
  <c r="CI31" i="1"/>
  <c r="CJ31" i="1"/>
  <c r="CH32" i="1"/>
  <c r="CI32" i="1"/>
  <c r="CJ32" i="1"/>
  <c r="CH33" i="1"/>
  <c r="CI33" i="1"/>
  <c r="CJ33" i="1"/>
  <c r="CH34" i="1"/>
  <c r="CI34" i="1"/>
  <c r="CJ34" i="1"/>
  <c r="CH35" i="1"/>
  <c r="CI35" i="1"/>
  <c r="CJ35" i="1"/>
  <c r="CH36" i="1"/>
  <c r="CI36" i="1"/>
  <c r="CJ36" i="1"/>
  <c r="CH37" i="1"/>
  <c r="CI37" i="1"/>
  <c r="CJ37" i="1"/>
  <c r="CH38" i="1"/>
  <c r="CI38" i="1"/>
  <c r="CJ38" i="1"/>
  <c r="CH39" i="1"/>
  <c r="CI39" i="1"/>
  <c r="CJ39" i="1"/>
  <c r="CH40" i="1"/>
  <c r="CI40" i="1"/>
  <c r="CJ40" i="1"/>
  <c r="CH41" i="1"/>
  <c r="CI41" i="1"/>
  <c r="CJ41" i="1"/>
  <c r="CH42" i="1"/>
  <c r="CI42" i="1"/>
  <c r="CJ42" i="1"/>
  <c r="CH43" i="1"/>
  <c r="CI43" i="1"/>
  <c r="CJ43" i="1"/>
  <c r="CH44" i="1"/>
  <c r="CI44" i="1"/>
  <c r="CJ44" i="1"/>
  <c r="CH45" i="1"/>
  <c r="CI45" i="1"/>
  <c r="CJ45" i="1"/>
  <c r="CH46" i="1"/>
  <c r="CI46" i="1"/>
  <c r="CJ46" i="1"/>
  <c r="CH47" i="1"/>
  <c r="CI47" i="1"/>
  <c r="CJ47" i="1"/>
  <c r="CH48" i="1"/>
  <c r="CI48" i="1"/>
  <c r="CJ48" i="1"/>
  <c r="CH49" i="1"/>
  <c r="CI49" i="1"/>
  <c r="CJ49" i="1"/>
  <c r="CH50" i="1"/>
  <c r="CI50" i="1"/>
  <c r="CJ50" i="1"/>
  <c r="CH51" i="1"/>
  <c r="CI51" i="1"/>
  <c r="CJ51" i="1"/>
  <c r="CH52" i="1"/>
  <c r="CI52" i="1"/>
  <c r="CJ52" i="1"/>
  <c r="CH53" i="1"/>
  <c r="CI53" i="1"/>
  <c r="CJ53" i="1"/>
  <c r="CH54" i="1"/>
  <c r="CI54" i="1"/>
  <c r="CJ54" i="1"/>
  <c r="CH55" i="1"/>
  <c r="CI55" i="1"/>
  <c r="CJ55" i="1"/>
  <c r="CH56" i="1"/>
  <c r="CI56" i="1"/>
  <c r="CJ56" i="1"/>
  <c r="CH57" i="1"/>
  <c r="CI57" i="1"/>
  <c r="CJ57" i="1"/>
  <c r="CH58" i="1"/>
  <c r="CI58" i="1"/>
  <c r="CJ58" i="1"/>
  <c r="CH59" i="1"/>
  <c r="CI59" i="1"/>
  <c r="CJ59" i="1"/>
  <c r="CH60" i="1"/>
  <c r="CI60" i="1"/>
  <c r="CJ60" i="1"/>
  <c r="CH61" i="1"/>
  <c r="CI61" i="1"/>
  <c r="CJ61" i="1"/>
  <c r="CH62" i="1"/>
  <c r="CI62" i="1"/>
  <c r="CJ62" i="1"/>
  <c r="CH63" i="1"/>
  <c r="CI63" i="1"/>
  <c r="CJ63" i="1"/>
  <c r="CH64" i="1"/>
  <c r="CI64" i="1"/>
  <c r="CJ64" i="1"/>
  <c r="CH65" i="1"/>
  <c r="CI65" i="1"/>
  <c r="CJ65" i="1"/>
  <c r="CH66" i="1"/>
  <c r="CI66" i="1"/>
  <c r="CJ66" i="1"/>
  <c r="CH67" i="1"/>
  <c r="CI67" i="1"/>
  <c r="CJ67" i="1"/>
  <c r="CH68" i="1"/>
  <c r="CI68" i="1"/>
  <c r="CJ68" i="1"/>
  <c r="CH69" i="1"/>
  <c r="CI69" i="1"/>
  <c r="CJ69" i="1"/>
  <c r="CH70" i="1"/>
  <c r="CI70" i="1"/>
  <c r="CJ70" i="1"/>
  <c r="CH71" i="1"/>
  <c r="CI71" i="1"/>
  <c r="CJ71" i="1"/>
  <c r="CH72" i="1"/>
  <c r="CI72" i="1"/>
  <c r="CJ72" i="1"/>
  <c r="CH73" i="1"/>
  <c r="CI73" i="1"/>
  <c r="CJ73" i="1"/>
  <c r="CH74" i="1"/>
  <c r="CI74" i="1"/>
  <c r="CJ74" i="1"/>
  <c r="CH75" i="1"/>
  <c r="CI75" i="1"/>
  <c r="CJ75" i="1"/>
  <c r="CH76" i="1"/>
  <c r="CI76" i="1"/>
  <c r="CJ76" i="1"/>
  <c r="CH77" i="1"/>
  <c r="CI77" i="1"/>
  <c r="CJ77" i="1"/>
  <c r="CH78" i="1"/>
  <c r="CI78" i="1"/>
  <c r="CJ78" i="1"/>
  <c r="CH79" i="1"/>
  <c r="CI79" i="1"/>
  <c r="CJ79" i="1"/>
  <c r="CH80" i="1"/>
  <c r="CI80" i="1"/>
  <c r="CJ80" i="1"/>
  <c r="CH81" i="1"/>
  <c r="CI81" i="1"/>
  <c r="CJ81" i="1"/>
  <c r="CH82" i="1"/>
  <c r="CI82" i="1"/>
  <c r="CJ82" i="1"/>
  <c r="CH83" i="1"/>
  <c r="CI83" i="1"/>
  <c r="CJ83" i="1"/>
  <c r="CH84" i="1"/>
  <c r="CI84" i="1"/>
  <c r="CJ84" i="1"/>
  <c r="CH85" i="1"/>
  <c r="CI85" i="1"/>
  <c r="CJ85" i="1"/>
  <c r="CH86" i="1"/>
  <c r="CI86" i="1"/>
  <c r="CJ86" i="1"/>
  <c r="CH87" i="1"/>
  <c r="CI87" i="1"/>
  <c r="CJ87" i="1"/>
  <c r="CH88" i="1"/>
  <c r="CI88" i="1"/>
  <c r="CJ88" i="1"/>
  <c r="CH89" i="1"/>
  <c r="CI89" i="1"/>
  <c r="CJ89" i="1"/>
  <c r="CH90" i="1"/>
  <c r="CI90" i="1"/>
  <c r="CJ90" i="1"/>
  <c r="CH91" i="1"/>
  <c r="CI91" i="1"/>
  <c r="CJ91" i="1"/>
  <c r="CH92" i="1"/>
  <c r="CI92" i="1"/>
  <c r="CJ92" i="1"/>
  <c r="CH93" i="1"/>
  <c r="CI93" i="1"/>
  <c r="CJ93" i="1"/>
  <c r="CH94" i="1"/>
  <c r="CI94" i="1"/>
  <c r="CJ94" i="1"/>
  <c r="CH95" i="1"/>
  <c r="CI95" i="1"/>
  <c r="CJ95" i="1"/>
  <c r="CH96" i="1"/>
  <c r="CI96" i="1"/>
  <c r="CJ96" i="1"/>
  <c r="CH97" i="1"/>
  <c r="CI97" i="1"/>
  <c r="CJ97" i="1"/>
  <c r="CH98" i="1"/>
  <c r="CI98" i="1"/>
  <c r="CJ98" i="1"/>
  <c r="CH99" i="1"/>
  <c r="CI99" i="1"/>
  <c r="CJ99" i="1"/>
  <c r="CH100" i="1"/>
  <c r="CI100" i="1"/>
  <c r="CJ100" i="1"/>
  <c r="CH101" i="1"/>
  <c r="CI101" i="1"/>
  <c r="CJ101" i="1"/>
  <c r="CH102" i="1"/>
  <c r="CI102" i="1"/>
  <c r="CJ102" i="1"/>
  <c r="CH103" i="1"/>
  <c r="CI103" i="1"/>
  <c r="CJ103" i="1"/>
  <c r="CH104" i="1"/>
  <c r="CI104" i="1"/>
  <c r="CJ104" i="1"/>
  <c r="CH105" i="1"/>
  <c r="CI105" i="1"/>
  <c r="CJ105" i="1"/>
  <c r="CH106" i="1"/>
  <c r="CI106" i="1"/>
  <c r="CJ106" i="1"/>
  <c r="CH107" i="1"/>
  <c r="CI107" i="1"/>
  <c r="CJ107" i="1"/>
  <c r="CH108" i="1"/>
  <c r="CI108" i="1"/>
  <c r="CJ108" i="1"/>
  <c r="CH109" i="1"/>
  <c r="CI109" i="1"/>
  <c r="CJ109" i="1"/>
  <c r="CH110" i="1"/>
  <c r="CI110" i="1"/>
  <c r="CJ110" i="1"/>
  <c r="CH111" i="1"/>
  <c r="CI111" i="1"/>
  <c r="CJ111" i="1"/>
  <c r="CH112" i="1"/>
  <c r="CI112" i="1"/>
  <c r="CJ112" i="1"/>
  <c r="CH113" i="1"/>
  <c r="CI113" i="1"/>
  <c r="CJ113" i="1"/>
  <c r="CH114" i="1"/>
  <c r="CI114" i="1"/>
  <c r="CJ114" i="1"/>
  <c r="CH115" i="1"/>
  <c r="CI115" i="1"/>
  <c r="CJ115" i="1"/>
  <c r="CH116" i="1"/>
  <c r="CI116" i="1"/>
  <c r="CJ116" i="1"/>
  <c r="CH117" i="1"/>
  <c r="CI117" i="1"/>
  <c r="CJ117" i="1"/>
  <c r="CH118" i="1"/>
  <c r="CI118" i="1"/>
  <c r="CJ118" i="1"/>
  <c r="CH119" i="1"/>
  <c r="CI119" i="1"/>
  <c r="CJ119" i="1"/>
  <c r="CH120" i="1"/>
  <c r="CI120" i="1"/>
  <c r="CJ120" i="1"/>
  <c r="CH121" i="1"/>
  <c r="CI121" i="1"/>
  <c r="CJ121" i="1"/>
  <c r="CH122" i="1"/>
  <c r="CI122" i="1"/>
  <c r="CJ122" i="1"/>
  <c r="CH123" i="1"/>
  <c r="CI123" i="1"/>
  <c r="CJ123" i="1"/>
  <c r="CH124" i="1"/>
  <c r="CI124" i="1"/>
  <c r="CJ124" i="1"/>
  <c r="CH125" i="1"/>
  <c r="CI125" i="1"/>
  <c r="CJ125" i="1"/>
  <c r="CH126" i="1"/>
  <c r="CI126" i="1"/>
  <c r="CJ126" i="1"/>
  <c r="CH127" i="1"/>
  <c r="CI127" i="1"/>
  <c r="CJ127" i="1"/>
  <c r="CH128" i="1"/>
  <c r="CI128" i="1"/>
  <c r="CJ128" i="1"/>
  <c r="CH129" i="1"/>
  <c r="CI129" i="1"/>
  <c r="CJ129" i="1"/>
  <c r="CH130" i="1"/>
  <c r="CI130" i="1"/>
  <c r="CJ130" i="1"/>
  <c r="CH131" i="1"/>
  <c r="CI131" i="1"/>
  <c r="CJ131" i="1"/>
  <c r="CH132" i="1"/>
  <c r="CI132" i="1"/>
  <c r="CJ132" i="1"/>
  <c r="CH133" i="1"/>
  <c r="CI133" i="1"/>
  <c r="CJ133" i="1"/>
  <c r="CH134" i="1"/>
  <c r="CI134" i="1"/>
  <c r="CJ134" i="1"/>
  <c r="CH135" i="1"/>
  <c r="CI135" i="1"/>
  <c r="CJ135" i="1"/>
  <c r="CH136" i="1"/>
  <c r="CI136" i="1"/>
  <c r="CJ136" i="1"/>
  <c r="CH137" i="1"/>
  <c r="CI137" i="1"/>
  <c r="CJ137" i="1"/>
  <c r="CH138" i="1"/>
  <c r="CI138" i="1"/>
  <c r="CJ138" i="1"/>
  <c r="CH139" i="1"/>
  <c r="CI139" i="1"/>
  <c r="CJ139" i="1"/>
  <c r="CH140" i="1"/>
  <c r="CI140" i="1"/>
  <c r="CJ140" i="1"/>
  <c r="CH141" i="1"/>
  <c r="CI141" i="1"/>
  <c r="CJ141" i="1"/>
  <c r="CH142" i="1"/>
  <c r="CI142" i="1"/>
  <c r="CJ142" i="1"/>
  <c r="CH143" i="1"/>
  <c r="CI143" i="1"/>
  <c r="CJ143" i="1"/>
  <c r="CH144" i="1"/>
  <c r="CI144" i="1"/>
  <c r="CJ144" i="1"/>
  <c r="CH145" i="1"/>
  <c r="CI145" i="1"/>
  <c r="CJ145" i="1"/>
  <c r="CH146" i="1"/>
  <c r="CI146" i="1"/>
  <c r="CJ146" i="1"/>
  <c r="CH147" i="1"/>
  <c r="CI147" i="1"/>
  <c r="CJ147" i="1"/>
  <c r="CH148" i="1"/>
  <c r="CI148" i="1"/>
  <c r="CJ148" i="1"/>
  <c r="CH149" i="1"/>
  <c r="CI149" i="1"/>
  <c r="CJ149" i="1"/>
  <c r="CH150" i="1"/>
  <c r="CI150" i="1"/>
  <c r="CJ150" i="1"/>
  <c r="CH151" i="1"/>
  <c r="CI151" i="1"/>
  <c r="CJ151" i="1"/>
  <c r="CH153" i="1"/>
  <c r="CI153" i="1"/>
  <c r="CJ153" i="1"/>
  <c r="CH154" i="1"/>
  <c r="CI154" i="1"/>
  <c r="CJ154" i="1"/>
  <c r="CH155" i="1"/>
  <c r="CI155" i="1"/>
  <c r="CJ155" i="1"/>
  <c r="CH156" i="1"/>
  <c r="CI156" i="1"/>
  <c r="CJ156" i="1"/>
  <c r="CH157" i="1"/>
  <c r="CI157" i="1"/>
  <c r="CJ157" i="1"/>
  <c r="CH158" i="1"/>
  <c r="CI158" i="1"/>
  <c r="CJ158" i="1"/>
  <c r="CH159" i="1"/>
  <c r="CI159" i="1"/>
  <c r="CJ159" i="1"/>
  <c r="CH160" i="1"/>
  <c r="CI160" i="1"/>
  <c r="CJ160" i="1"/>
  <c r="CH161" i="1"/>
  <c r="CI161" i="1"/>
  <c r="CJ161" i="1"/>
  <c r="CH162" i="1"/>
  <c r="CI162" i="1"/>
  <c r="CJ162" i="1"/>
  <c r="CH163" i="1"/>
  <c r="CI163" i="1"/>
  <c r="CJ163" i="1"/>
  <c r="CH164" i="1"/>
  <c r="CI164" i="1"/>
  <c r="CJ164" i="1"/>
  <c r="CH165" i="1"/>
  <c r="CI165" i="1"/>
  <c r="CJ165" i="1"/>
  <c r="CH166" i="1"/>
  <c r="CI166" i="1"/>
  <c r="CJ166" i="1"/>
  <c r="CH167" i="1"/>
  <c r="CI167" i="1"/>
  <c r="CJ167" i="1"/>
  <c r="CH168" i="1"/>
  <c r="CI168" i="1"/>
  <c r="CJ168" i="1"/>
  <c r="CH169" i="1"/>
  <c r="CI169" i="1"/>
  <c r="CJ169" i="1"/>
  <c r="CH170" i="1"/>
  <c r="CI170" i="1"/>
  <c r="CJ170" i="1"/>
  <c r="CH171" i="1"/>
  <c r="CI171" i="1"/>
  <c r="CJ171" i="1"/>
  <c r="CH172" i="1"/>
  <c r="CI172" i="1"/>
  <c r="CJ172" i="1"/>
  <c r="CH173" i="1"/>
  <c r="CI173" i="1"/>
  <c r="CJ173" i="1"/>
  <c r="CH174" i="1"/>
  <c r="CI174" i="1"/>
  <c r="CJ174" i="1"/>
  <c r="CH175" i="1"/>
  <c r="CI175" i="1"/>
  <c r="CJ175" i="1"/>
  <c r="CH176" i="1"/>
  <c r="CI176" i="1"/>
  <c r="CJ176" i="1"/>
  <c r="CH177" i="1"/>
  <c r="CI177" i="1"/>
  <c r="CJ177" i="1"/>
  <c r="CH178" i="1"/>
  <c r="CI178" i="1"/>
  <c r="CJ178" i="1"/>
  <c r="CH179" i="1"/>
  <c r="CI179" i="1"/>
  <c r="CJ179" i="1"/>
  <c r="CH180" i="1"/>
  <c r="CI180" i="1"/>
  <c r="CJ180" i="1"/>
  <c r="CH181" i="1"/>
  <c r="CI181" i="1"/>
  <c r="CJ181" i="1"/>
  <c r="CH182" i="1"/>
  <c r="CI182" i="1"/>
  <c r="CJ182" i="1"/>
  <c r="CH184" i="1"/>
  <c r="CI184" i="1"/>
  <c r="CJ184" i="1"/>
  <c r="CH185" i="1"/>
  <c r="CI185" i="1"/>
  <c r="CJ185" i="1"/>
  <c r="CH186" i="1"/>
  <c r="CI186" i="1"/>
  <c r="CJ186" i="1"/>
  <c r="CH187" i="1"/>
  <c r="CI187" i="1"/>
  <c r="CJ187" i="1"/>
  <c r="CH188" i="1"/>
  <c r="CI188" i="1"/>
  <c r="CJ188" i="1"/>
  <c r="CH189" i="1"/>
  <c r="CI189" i="1"/>
  <c r="CJ189" i="1"/>
  <c r="CH190" i="1"/>
  <c r="CI190" i="1"/>
  <c r="CJ190" i="1"/>
  <c r="CH191" i="1"/>
  <c r="CI191" i="1"/>
  <c r="CJ191" i="1"/>
  <c r="CH192" i="1"/>
  <c r="CI192" i="1"/>
  <c r="CJ192" i="1"/>
  <c r="CH193" i="1"/>
  <c r="CI193" i="1"/>
  <c r="CJ193" i="1"/>
  <c r="CJ4" i="1"/>
  <c r="CI4" i="1"/>
  <c r="BV5" i="1" l="1"/>
  <c r="BW5" i="1"/>
  <c r="BV6" i="1"/>
  <c r="BW6" i="1"/>
  <c r="BV7" i="1"/>
  <c r="BW7" i="1"/>
  <c r="BV8" i="1"/>
  <c r="BW8" i="1"/>
  <c r="BV9" i="1"/>
  <c r="BW9" i="1"/>
  <c r="BV10" i="1"/>
  <c r="BW10" i="1"/>
  <c r="BV11" i="1"/>
  <c r="BW11" i="1"/>
  <c r="BV12" i="1"/>
  <c r="BW12" i="1"/>
  <c r="BV13" i="1"/>
  <c r="BW13" i="1"/>
  <c r="BV14" i="1"/>
  <c r="BW14" i="1"/>
  <c r="BV15" i="1"/>
  <c r="BW15" i="1"/>
  <c r="BV16" i="1"/>
  <c r="BW16" i="1"/>
  <c r="BV17" i="1"/>
  <c r="BW17" i="1"/>
  <c r="BV18" i="1"/>
  <c r="BW18" i="1"/>
  <c r="BV19" i="1"/>
  <c r="BW19" i="1"/>
  <c r="BV20" i="1"/>
  <c r="BW20" i="1"/>
  <c r="BV21" i="1"/>
  <c r="BW21" i="1"/>
  <c r="BV22" i="1"/>
  <c r="BW22" i="1"/>
  <c r="BV23" i="1"/>
  <c r="BW23" i="1"/>
  <c r="BV24" i="1"/>
  <c r="BW24" i="1"/>
  <c r="BV25" i="1"/>
  <c r="BW25" i="1"/>
  <c r="BV26" i="1"/>
  <c r="BW26" i="1"/>
  <c r="BV27" i="1"/>
  <c r="BW27" i="1"/>
  <c r="BV28" i="1"/>
  <c r="BW28" i="1"/>
  <c r="BV29" i="1"/>
  <c r="BW29" i="1"/>
  <c r="BV30" i="1"/>
  <c r="BW30" i="1"/>
  <c r="BV31" i="1"/>
  <c r="BW31" i="1"/>
  <c r="BV32" i="1"/>
  <c r="BW32" i="1"/>
  <c r="BV33" i="1"/>
  <c r="BW33" i="1"/>
  <c r="BV34" i="1"/>
  <c r="BW34" i="1"/>
  <c r="BV35" i="1"/>
  <c r="BW35" i="1"/>
  <c r="BV36" i="1"/>
  <c r="BW36" i="1"/>
  <c r="BV37" i="1"/>
  <c r="BW37" i="1"/>
  <c r="BV38" i="1"/>
  <c r="BW38" i="1"/>
  <c r="BV39" i="1"/>
  <c r="BW39" i="1"/>
  <c r="BV40" i="1"/>
  <c r="BW40" i="1"/>
  <c r="BV41" i="1"/>
  <c r="BW41" i="1"/>
  <c r="BV42" i="1"/>
  <c r="BW42" i="1"/>
  <c r="BV43" i="1"/>
  <c r="BW43" i="1"/>
  <c r="BV44" i="1"/>
  <c r="BW44" i="1"/>
  <c r="BV46" i="1"/>
  <c r="BW46" i="1"/>
  <c r="BV47" i="1"/>
  <c r="BW47" i="1"/>
  <c r="BV48" i="1"/>
  <c r="BW48" i="1"/>
  <c r="BV49" i="1"/>
  <c r="BW49" i="1"/>
  <c r="BV50" i="1"/>
  <c r="BW50" i="1"/>
  <c r="BV51" i="1"/>
  <c r="BW51" i="1"/>
  <c r="BV52" i="1"/>
  <c r="BW52" i="1"/>
  <c r="BV53" i="1"/>
  <c r="BW53" i="1"/>
  <c r="BV54" i="1"/>
  <c r="BW54" i="1"/>
  <c r="BV55" i="1"/>
  <c r="BW55" i="1"/>
  <c r="BV56" i="1"/>
  <c r="BW56" i="1"/>
  <c r="BV58" i="1"/>
  <c r="BW58" i="1"/>
  <c r="BV59" i="1"/>
  <c r="BW59" i="1"/>
  <c r="BV60" i="1"/>
  <c r="BW60" i="1"/>
  <c r="BV61" i="1"/>
  <c r="BW61" i="1"/>
  <c r="BV62" i="1"/>
  <c r="BW62" i="1"/>
  <c r="BV63" i="1"/>
  <c r="BW63" i="1"/>
  <c r="BV64" i="1"/>
  <c r="BW64" i="1"/>
  <c r="BV65" i="1"/>
  <c r="BW65" i="1"/>
  <c r="BV66" i="1"/>
  <c r="BW66" i="1"/>
  <c r="BV67" i="1"/>
  <c r="BW67" i="1"/>
  <c r="BV68" i="1"/>
  <c r="BW68" i="1"/>
  <c r="BV69" i="1"/>
  <c r="BW69" i="1"/>
  <c r="BV70" i="1"/>
  <c r="BW70" i="1"/>
  <c r="BV71" i="1"/>
  <c r="BW71" i="1"/>
  <c r="BV72" i="1"/>
  <c r="BW72" i="1"/>
  <c r="BV73" i="1"/>
  <c r="BW73" i="1"/>
  <c r="BV74" i="1"/>
  <c r="BW74" i="1"/>
  <c r="BV75" i="1"/>
  <c r="BW75" i="1"/>
  <c r="BV76" i="1"/>
  <c r="BW76" i="1"/>
  <c r="BV77" i="1"/>
  <c r="BW77" i="1"/>
  <c r="BV78" i="1"/>
  <c r="BW78" i="1"/>
  <c r="BV79" i="1"/>
  <c r="BW79" i="1"/>
  <c r="BV80" i="1"/>
  <c r="BW80" i="1"/>
  <c r="BV81" i="1"/>
  <c r="BW81" i="1"/>
  <c r="BV82" i="1"/>
  <c r="BW82" i="1"/>
  <c r="BV83" i="1"/>
  <c r="BW83" i="1"/>
  <c r="BV84" i="1"/>
  <c r="BW84" i="1"/>
  <c r="BV85" i="1"/>
  <c r="BW85" i="1"/>
  <c r="BV86" i="1"/>
  <c r="BW86" i="1"/>
  <c r="BV87" i="1"/>
  <c r="BW87" i="1"/>
  <c r="BV88" i="1"/>
  <c r="BW88" i="1"/>
  <c r="BV89" i="1"/>
  <c r="BW89" i="1"/>
  <c r="BV90" i="1"/>
  <c r="BW90" i="1"/>
  <c r="BV91" i="1"/>
  <c r="BW91" i="1"/>
  <c r="BV92" i="1"/>
  <c r="BW92" i="1"/>
  <c r="BV93" i="1"/>
  <c r="BW93" i="1"/>
  <c r="BV94" i="1"/>
  <c r="BW94" i="1"/>
  <c r="BV95" i="1"/>
  <c r="BW95" i="1"/>
  <c r="BV96" i="1"/>
  <c r="BW96" i="1"/>
  <c r="BV97" i="1"/>
  <c r="BW97" i="1"/>
  <c r="BV98" i="1"/>
  <c r="BW98" i="1"/>
  <c r="BV99" i="1"/>
  <c r="BW99" i="1"/>
  <c r="BV100" i="1"/>
  <c r="BW100" i="1"/>
  <c r="BV101" i="1"/>
  <c r="BW101" i="1"/>
  <c r="BV102" i="1"/>
  <c r="BW102" i="1"/>
  <c r="BV103" i="1"/>
  <c r="BW103" i="1"/>
  <c r="BV104" i="1"/>
  <c r="BW104" i="1"/>
  <c r="BV105" i="1"/>
  <c r="BW105" i="1"/>
  <c r="BV106" i="1"/>
  <c r="BW106" i="1"/>
  <c r="BV107" i="1"/>
  <c r="BW107" i="1"/>
  <c r="BV108" i="1"/>
  <c r="BW108" i="1"/>
  <c r="BV109" i="1"/>
  <c r="BW109" i="1"/>
  <c r="BV110" i="1"/>
  <c r="BW110" i="1"/>
  <c r="BV111" i="1"/>
  <c r="BW111" i="1"/>
  <c r="BV112" i="1"/>
  <c r="BW112" i="1"/>
  <c r="BV113" i="1"/>
  <c r="BW113" i="1"/>
  <c r="BV114" i="1"/>
  <c r="BW114" i="1"/>
  <c r="BV115" i="1"/>
  <c r="BV116" i="1"/>
  <c r="BW116" i="1"/>
  <c r="BV117" i="1"/>
  <c r="BW117" i="1"/>
  <c r="BV118" i="1"/>
  <c r="BW118" i="1"/>
  <c r="BV119" i="1"/>
  <c r="BW119" i="1"/>
  <c r="BV120" i="1"/>
  <c r="BW120" i="1"/>
  <c r="BV121" i="1"/>
  <c r="BW121" i="1"/>
  <c r="BV122" i="1"/>
  <c r="BW122" i="1"/>
  <c r="BV123" i="1"/>
  <c r="BW123" i="1"/>
  <c r="BV124" i="1"/>
  <c r="BW124" i="1"/>
  <c r="BV125" i="1"/>
  <c r="BW125" i="1"/>
  <c r="BV126" i="1"/>
  <c r="BW126" i="1"/>
  <c r="BV127" i="1"/>
  <c r="BW127" i="1"/>
  <c r="BV128" i="1"/>
  <c r="BW128" i="1"/>
  <c r="BV129" i="1"/>
  <c r="BW129" i="1"/>
  <c r="BV130" i="1"/>
  <c r="BW130" i="1"/>
  <c r="BV131" i="1"/>
  <c r="BW131" i="1"/>
  <c r="BV132" i="1"/>
  <c r="BW132" i="1"/>
  <c r="BV133" i="1"/>
  <c r="BW133" i="1"/>
  <c r="BV134" i="1"/>
  <c r="BW134" i="1"/>
  <c r="BV135" i="1"/>
  <c r="BW135" i="1"/>
  <c r="BV136" i="1"/>
  <c r="BW136" i="1"/>
  <c r="BV137" i="1"/>
  <c r="BW137" i="1"/>
  <c r="BV138" i="1"/>
  <c r="BW138" i="1"/>
  <c r="BV139" i="1"/>
  <c r="BW139" i="1"/>
  <c r="BV140" i="1"/>
  <c r="BW140" i="1"/>
  <c r="BV141" i="1"/>
  <c r="BW141" i="1"/>
  <c r="BV142" i="1"/>
  <c r="BW142" i="1"/>
  <c r="BV143" i="1"/>
  <c r="BW143" i="1"/>
  <c r="BV145" i="1"/>
  <c r="BW145" i="1"/>
  <c r="BV146" i="1"/>
  <c r="BW146" i="1"/>
  <c r="BV147" i="1"/>
  <c r="BW147" i="1"/>
  <c r="BV148" i="1"/>
  <c r="BV149" i="1"/>
  <c r="BW149" i="1"/>
  <c r="BV150" i="1"/>
  <c r="BW150" i="1"/>
  <c r="BV151" i="1"/>
  <c r="BW151" i="1"/>
  <c r="BV152" i="1"/>
  <c r="BV153" i="1"/>
  <c r="BW153" i="1"/>
  <c r="BV154" i="1"/>
  <c r="BW154" i="1"/>
  <c r="BV155" i="1"/>
  <c r="BW155" i="1"/>
  <c r="BV156" i="1"/>
  <c r="BW156" i="1"/>
  <c r="BV157" i="1"/>
  <c r="BW157" i="1"/>
  <c r="BV158" i="1"/>
  <c r="BW158" i="1"/>
  <c r="BV159" i="1"/>
  <c r="BW159" i="1"/>
  <c r="BV160" i="1"/>
  <c r="BW160" i="1"/>
  <c r="BV161" i="1"/>
  <c r="BW161" i="1"/>
  <c r="BV162" i="1"/>
  <c r="BW162" i="1"/>
  <c r="BV163" i="1"/>
  <c r="BW163" i="1"/>
  <c r="BV164" i="1"/>
  <c r="BW164" i="1"/>
  <c r="BV165" i="1"/>
  <c r="BW165" i="1"/>
  <c r="BV166" i="1"/>
  <c r="BW166" i="1"/>
  <c r="BV167" i="1"/>
  <c r="BW167" i="1"/>
  <c r="BV168" i="1"/>
  <c r="BW168" i="1"/>
  <c r="BV169" i="1"/>
  <c r="BW169" i="1"/>
  <c r="BV170" i="1"/>
  <c r="BW170" i="1"/>
  <c r="BV171" i="1"/>
  <c r="BW171" i="1"/>
  <c r="BV172" i="1"/>
  <c r="BW172" i="1"/>
  <c r="BV173" i="1"/>
  <c r="BW173" i="1"/>
  <c r="BV174" i="1"/>
  <c r="BW174" i="1"/>
  <c r="BV175" i="1"/>
  <c r="BW175" i="1"/>
  <c r="BV176" i="1"/>
  <c r="BW176" i="1"/>
  <c r="BV177" i="1"/>
  <c r="BW177" i="1"/>
  <c r="BV178" i="1"/>
  <c r="BW178" i="1"/>
  <c r="BV179" i="1"/>
  <c r="BW179" i="1"/>
  <c r="BV180" i="1"/>
  <c r="BW180" i="1"/>
  <c r="BV181" i="1"/>
  <c r="BW181" i="1"/>
  <c r="BV182" i="1"/>
  <c r="BW182" i="1"/>
  <c r="BV183" i="1"/>
  <c r="BW183" i="1"/>
  <c r="BV184" i="1"/>
  <c r="BW184" i="1"/>
  <c r="BV185" i="1"/>
  <c r="BW185" i="1"/>
  <c r="BV186" i="1"/>
  <c r="BW186" i="1"/>
  <c r="BV187" i="1"/>
  <c r="BW187" i="1"/>
  <c r="BV188" i="1"/>
  <c r="BW188" i="1"/>
  <c r="BV189" i="1"/>
  <c r="BW189" i="1"/>
  <c r="BV190" i="1"/>
  <c r="BW190" i="1"/>
  <c r="BV191" i="1"/>
  <c r="BW191" i="1"/>
  <c r="BV192" i="1"/>
  <c r="BW192" i="1"/>
  <c r="BV193" i="1"/>
  <c r="BW193" i="1"/>
  <c r="BW4" i="1"/>
  <c r="BV57" i="1" l="1"/>
  <c r="BX57" i="1"/>
  <c r="BW57" i="1"/>
  <c r="BG5" i="1"/>
  <c r="BH5" i="1"/>
  <c r="BK5" i="1" s="1"/>
  <c r="BI5" i="1"/>
  <c r="BL5" i="1" s="1"/>
  <c r="BG6" i="1"/>
  <c r="BH6" i="1"/>
  <c r="BK6" i="1" s="1"/>
  <c r="BI6" i="1"/>
  <c r="BL6" i="1" s="1"/>
  <c r="BG7" i="1"/>
  <c r="BH7" i="1"/>
  <c r="BK7" i="1" s="1"/>
  <c r="BI7" i="1"/>
  <c r="BL7" i="1" s="1"/>
  <c r="BG8" i="1"/>
  <c r="BH8" i="1"/>
  <c r="BK8" i="1" s="1"/>
  <c r="BI8" i="1"/>
  <c r="BL8" i="1" s="1"/>
  <c r="BG9" i="1"/>
  <c r="BH9" i="1"/>
  <c r="BK9" i="1" s="1"/>
  <c r="BI9" i="1"/>
  <c r="BL9" i="1" s="1"/>
  <c r="BG10" i="1"/>
  <c r="BH10" i="1"/>
  <c r="BK10" i="1" s="1"/>
  <c r="BI10" i="1"/>
  <c r="BL10" i="1" s="1"/>
  <c r="BG11" i="1"/>
  <c r="BH11" i="1"/>
  <c r="BK11" i="1" s="1"/>
  <c r="BI11" i="1"/>
  <c r="BL11" i="1" s="1"/>
  <c r="BG12" i="1"/>
  <c r="BH12" i="1"/>
  <c r="BK12" i="1" s="1"/>
  <c r="BI12" i="1"/>
  <c r="BL12" i="1" s="1"/>
  <c r="BG13" i="1"/>
  <c r="BH13" i="1"/>
  <c r="BK13" i="1" s="1"/>
  <c r="BI13" i="1"/>
  <c r="BL13" i="1" s="1"/>
  <c r="BG14" i="1"/>
  <c r="BH14" i="1"/>
  <c r="BK14" i="1" s="1"/>
  <c r="BI14" i="1"/>
  <c r="BL14" i="1" s="1"/>
  <c r="BG15" i="1"/>
  <c r="BH15" i="1"/>
  <c r="BK15" i="1" s="1"/>
  <c r="BI15" i="1"/>
  <c r="BL15" i="1" s="1"/>
  <c r="BG16" i="1"/>
  <c r="BH16" i="1"/>
  <c r="BK16" i="1" s="1"/>
  <c r="BI16" i="1"/>
  <c r="BL16" i="1" s="1"/>
  <c r="BG17" i="1"/>
  <c r="BH17" i="1"/>
  <c r="BK17" i="1" s="1"/>
  <c r="BI17" i="1"/>
  <c r="BL17" i="1" s="1"/>
  <c r="BG18" i="1"/>
  <c r="BH18" i="1"/>
  <c r="BK18" i="1" s="1"/>
  <c r="BI18" i="1"/>
  <c r="BL18" i="1" s="1"/>
  <c r="BG19" i="1"/>
  <c r="BH19" i="1"/>
  <c r="BK19" i="1" s="1"/>
  <c r="BI19" i="1"/>
  <c r="BL19" i="1" s="1"/>
  <c r="BG20" i="1"/>
  <c r="BH20" i="1"/>
  <c r="BK20" i="1" s="1"/>
  <c r="BI20" i="1"/>
  <c r="BL20" i="1" s="1"/>
  <c r="BG21" i="1"/>
  <c r="BH21" i="1"/>
  <c r="BK21" i="1" s="1"/>
  <c r="BI21" i="1"/>
  <c r="BL21" i="1" s="1"/>
  <c r="BG22" i="1"/>
  <c r="BH22" i="1"/>
  <c r="BK22" i="1" s="1"/>
  <c r="BI22" i="1"/>
  <c r="BL22" i="1" s="1"/>
  <c r="BG23" i="1"/>
  <c r="BH23" i="1"/>
  <c r="BK23" i="1" s="1"/>
  <c r="BI23" i="1"/>
  <c r="BL23" i="1" s="1"/>
  <c r="BG24" i="1"/>
  <c r="BH24" i="1"/>
  <c r="BK24" i="1" s="1"/>
  <c r="BI24" i="1"/>
  <c r="BL24" i="1" s="1"/>
  <c r="BG25" i="1"/>
  <c r="BH25" i="1"/>
  <c r="BK25" i="1" s="1"/>
  <c r="BI25" i="1"/>
  <c r="BL25" i="1" s="1"/>
  <c r="BG26" i="1"/>
  <c r="BH26" i="1"/>
  <c r="BK26" i="1" s="1"/>
  <c r="BI26" i="1"/>
  <c r="BL26" i="1" s="1"/>
  <c r="BG27" i="1"/>
  <c r="BH27" i="1"/>
  <c r="BK27" i="1" s="1"/>
  <c r="BI27" i="1"/>
  <c r="BL27" i="1" s="1"/>
  <c r="BG28" i="1"/>
  <c r="BH28" i="1"/>
  <c r="BK28" i="1" s="1"/>
  <c r="BI28" i="1"/>
  <c r="BL28" i="1" s="1"/>
  <c r="BG29" i="1"/>
  <c r="BH29" i="1"/>
  <c r="BK29" i="1" s="1"/>
  <c r="BI29" i="1"/>
  <c r="BL29" i="1" s="1"/>
  <c r="BG30" i="1"/>
  <c r="BH30" i="1"/>
  <c r="BK30" i="1" s="1"/>
  <c r="BI30" i="1"/>
  <c r="BL30" i="1" s="1"/>
  <c r="BG31" i="1"/>
  <c r="BH31" i="1"/>
  <c r="BK31" i="1" s="1"/>
  <c r="BI31" i="1"/>
  <c r="BL31" i="1" s="1"/>
  <c r="BG32" i="1"/>
  <c r="BH32" i="1"/>
  <c r="BK32" i="1" s="1"/>
  <c r="BI32" i="1"/>
  <c r="BL32" i="1" s="1"/>
  <c r="BG33" i="1"/>
  <c r="BH33" i="1"/>
  <c r="BK33" i="1" s="1"/>
  <c r="BI33" i="1"/>
  <c r="BL33" i="1" s="1"/>
  <c r="BG34" i="1"/>
  <c r="BH34" i="1"/>
  <c r="BK34" i="1" s="1"/>
  <c r="BI34" i="1"/>
  <c r="BL34" i="1" s="1"/>
  <c r="BG35" i="1"/>
  <c r="BH35" i="1"/>
  <c r="BK35" i="1" s="1"/>
  <c r="BI35" i="1"/>
  <c r="BL35" i="1" s="1"/>
  <c r="BG36" i="1"/>
  <c r="BH36" i="1"/>
  <c r="BK36" i="1" s="1"/>
  <c r="BI36" i="1"/>
  <c r="BL36" i="1" s="1"/>
  <c r="BG37" i="1"/>
  <c r="BH37" i="1"/>
  <c r="BK37" i="1" s="1"/>
  <c r="BI37" i="1"/>
  <c r="BL37" i="1" s="1"/>
  <c r="BG38" i="1"/>
  <c r="BH38" i="1"/>
  <c r="BK38" i="1" s="1"/>
  <c r="BI38" i="1"/>
  <c r="BL38" i="1" s="1"/>
  <c r="BG39" i="1"/>
  <c r="BH39" i="1"/>
  <c r="BK39" i="1" s="1"/>
  <c r="BI39" i="1"/>
  <c r="BL39" i="1" s="1"/>
  <c r="BG40" i="1"/>
  <c r="BH40" i="1"/>
  <c r="BK40" i="1" s="1"/>
  <c r="BI40" i="1"/>
  <c r="BL40" i="1" s="1"/>
  <c r="BG41" i="1"/>
  <c r="BH41" i="1"/>
  <c r="BK41" i="1" s="1"/>
  <c r="BI41" i="1"/>
  <c r="BL41" i="1" s="1"/>
  <c r="BG42" i="1"/>
  <c r="BH42" i="1"/>
  <c r="BK42" i="1" s="1"/>
  <c r="BI42" i="1"/>
  <c r="BL42" i="1" s="1"/>
  <c r="BG43" i="1"/>
  <c r="BH43" i="1"/>
  <c r="BK43" i="1" s="1"/>
  <c r="BI43" i="1"/>
  <c r="BL43" i="1" s="1"/>
  <c r="BG44" i="1"/>
  <c r="BH44" i="1"/>
  <c r="BK44" i="1" s="1"/>
  <c r="BI44" i="1"/>
  <c r="BL44" i="1" s="1"/>
  <c r="BG45" i="1"/>
  <c r="BH45" i="1"/>
  <c r="BK45" i="1" s="1"/>
  <c r="BI45" i="1"/>
  <c r="BL45" i="1" s="1"/>
  <c r="BG46" i="1"/>
  <c r="BH46" i="1"/>
  <c r="BK46" i="1" s="1"/>
  <c r="BI46" i="1"/>
  <c r="BL46" i="1" s="1"/>
  <c r="BG47" i="1"/>
  <c r="BH47" i="1"/>
  <c r="BK47" i="1" s="1"/>
  <c r="BI47" i="1"/>
  <c r="BL47" i="1" s="1"/>
  <c r="BG48" i="1"/>
  <c r="BH48" i="1"/>
  <c r="BK48" i="1" s="1"/>
  <c r="BI48" i="1"/>
  <c r="BL48" i="1" s="1"/>
  <c r="BG49" i="1"/>
  <c r="BH49" i="1"/>
  <c r="BK49" i="1" s="1"/>
  <c r="BI49" i="1"/>
  <c r="BL49" i="1" s="1"/>
  <c r="BG50" i="1"/>
  <c r="BH50" i="1"/>
  <c r="BK50" i="1" s="1"/>
  <c r="BI50" i="1"/>
  <c r="BL50" i="1" s="1"/>
  <c r="BG51" i="1"/>
  <c r="BH51" i="1"/>
  <c r="BK51" i="1" s="1"/>
  <c r="BI51" i="1"/>
  <c r="BL51" i="1" s="1"/>
  <c r="BG52" i="1"/>
  <c r="BH52" i="1"/>
  <c r="BK52" i="1" s="1"/>
  <c r="BI52" i="1"/>
  <c r="BL52" i="1" s="1"/>
  <c r="BG53" i="1"/>
  <c r="BH53" i="1"/>
  <c r="BK53" i="1" s="1"/>
  <c r="BI53" i="1"/>
  <c r="BL53" i="1" s="1"/>
  <c r="BG54" i="1"/>
  <c r="BH54" i="1"/>
  <c r="BK54" i="1" s="1"/>
  <c r="BI54" i="1"/>
  <c r="BL54" i="1" s="1"/>
  <c r="BG55" i="1"/>
  <c r="BH55" i="1"/>
  <c r="BK55" i="1" s="1"/>
  <c r="BI55" i="1"/>
  <c r="BL55" i="1" s="1"/>
  <c r="BG56" i="1"/>
  <c r="BH56" i="1"/>
  <c r="BK56" i="1" s="1"/>
  <c r="BI56" i="1"/>
  <c r="BL56" i="1" s="1"/>
  <c r="BG57" i="1"/>
  <c r="BH57" i="1"/>
  <c r="BK57" i="1" s="1"/>
  <c r="BI57" i="1"/>
  <c r="BL57" i="1" s="1"/>
  <c r="BG58" i="1"/>
  <c r="BH58" i="1"/>
  <c r="BK58" i="1" s="1"/>
  <c r="BI58" i="1"/>
  <c r="BL58" i="1" s="1"/>
  <c r="BG59" i="1"/>
  <c r="BH59" i="1"/>
  <c r="BK59" i="1" s="1"/>
  <c r="BI59" i="1"/>
  <c r="BL59" i="1" s="1"/>
  <c r="BG60" i="1"/>
  <c r="BH60" i="1"/>
  <c r="BK60" i="1" s="1"/>
  <c r="BI60" i="1"/>
  <c r="BL60" i="1" s="1"/>
  <c r="BG61" i="1"/>
  <c r="BH61" i="1"/>
  <c r="BK61" i="1" s="1"/>
  <c r="BI61" i="1"/>
  <c r="BL61" i="1" s="1"/>
  <c r="BG62" i="1"/>
  <c r="BH62" i="1"/>
  <c r="BK62" i="1" s="1"/>
  <c r="BI62" i="1"/>
  <c r="BL62" i="1" s="1"/>
  <c r="BG63" i="1"/>
  <c r="BH63" i="1"/>
  <c r="BK63" i="1" s="1"/>
  <c r="BI63" i="1"/>
  <c r="BL63" i="1" s="1"/>
  <c r="BG64" i="1"/>
  <c r="BH64" i="1"/>
  <c r="BK64" i="1" s="1"/>
  <c r="BI64" i="1"/>
  <c r="BL64" i="1" s="1"/>
  <c r="BG65" i="1"/>
  <c r="BH65" i="1"/>
  <c r="BK65" i="1" s="1"/>
  <c r="BI65" i="1"/>
  <c r="BL65" i="1" s="1"/>
  <c r="BG66" i="1"/>
  <c r="BH66" i="1"/>
  <c r="BK66" i="1" s="1"/>
  <c r="BI66" i="1"/>
  <c r="BL66" i="1" s="1"/>
  <c r="BG67" i="1"/>
  <c r="BH67" i="1"/>
  <c r="BK67" i="1" s="1"/>
  <c r="BI67" i="1"/>
  <c r="BL67" i="1" s="1"/>
  <c r="BG68" i="1"/>
  <c r="BH68" i="1"/>
  <c r="BK68" i="1" s="1"/>
  <c r="BI68" i="1"/>
  <c r="BL68" i="1" s="1"/>
  <c r="BG69" i="1"/>
  <c r="BH69" i="1"/>
  <c r="BK69" i="1" s="1"/>
  <c r="BI69" i="1"/>
  <c r="BL69" i="1" s="1"/>
  <c r="BG70" i="1"/>
  <c r="BH70" i="1"/>
  <c r="BK70" i="1" s="1"/>
  <c r="BI70" i="1"/>
  <c r="BL70" i="1" s="1"/>
  <c r="BG71" i="1"/>
  <c r="BH71" i="1"/>
  <c r="BK71" i="1" s="1"/>
  <c r="BI71" i="1"/>
  <c r="BL71" i="1" s="1"/>
  <c r="BG72" i="1"/>
  <c r="BH72" i="1"/>
  <c r="BK72" i="1" s="1"/>
  <c r="BI72" i="1"/>
  <c r="BL72" i="1" s="1"/>
  <c r="BG73" i="1"/>
  <c r="BH73" i="1"/>
  <c r="BK73" i="1" s="1"/>
  <c r="BI73" i="1"/>
  <c r="BL73" i="1" s="1"/>
  <c r="BG74" i="1"/>
  <c r="BH74" i="1"/>
  <c r="BK74" i="1" s="1"/>
  <c r="BI74" i="1"/>
  <c r="BL74" i="1" s="1"/>
  <c r="BG75" i="1"/>
  <c r="BH75" i="1"/>
  <c r="BK75" i="1" s="1"/>
  <c r="BI75" i="1"/>
  <c r="BL75" i="1" s="1"/>
  <c r="BG76" i="1"/>
  <c r="BH76" i="1"/>
  <c r="BK76" i="1" s="1"/>
  <c r="BI76" i="1"/>
  <c r="BL76" i="1" s="1"/>
  <c r="BG77" i="1"/>
  <c r="BH77" i="1"/>
  <c r="BK77" i="1" s="1"/>
  <c r="BI77" i="1"/>
  <c r="BL77" i="1" s="1"/>
  <c r="BG78" i="1"/>
  <c r="BH78" i="1"/>
  <c r="BK78" i="1" s="1"/>
  <c r="BI78" i="1"/>
  <c r="BL78" i="1" s="1"/>
  <c r="BG79" i="1"/>
  <c r="BH79" i="1"/>
  <c r="BK79" i="1" s="1"/>
  <c r="BI79" i="1"/>
  <c r="BL79" i="1" s="1"/>
  <c r="BG80" i="1"/>
  <c r="BH80" i="1"/>
  <c r="BK80" i="1" s="1"/>
  <c r="BI80" i="1"/>
  <c r="BL80" i="1" s="1"/>
  <c r="BG81" i="1"/>
  <c r="BH81" i="1"/>
  <c r="BK81" i="1" s="1"/>
  <c r="BI81" i="1"/>
  <c r="BL81" i="1" s="1"/>
  <c r="BG82" i="1"/>
  <c r="BH82" i="1"/>
  <c r="BK82" i="1" s="1"/>
  <c r="BI82" i="1"/>
  <c r="BL82" i="1" s="1"/>
  <c r="BG83" i="1"/>
  <c r="BH83" i="1"/>
  <c r="BK83" i="1" s="1"/>
  <c r="BI83" i="1"/>
  <c r="BL83" i="1" s="1"/>
  <c r="BG84" i="1"/>
  <c r="BH84" i="1"/>
  <c r="BK84" i="1" s="1"/>
  <c r="BI84" i="1"/>
  <c r="BL84" i="1" s="1"/>
  <c r="BG85" i="1"/>
  <c r="BH85" i="1"/>
  <c r="BK85" i="1" s="1"/>
  <c r="BI85" i="1"/>
  <c r="BL85" i="1" s="1"/>
  <c r="BG86" i="1"/>
  <c r="BH86" i="1"/>
  <c r="BK86" i="1" s="1"/>
  <c r="BI86" i="1"/>
  <c r="BL86" i="1" s="1"/>
  <c r="BG87" i="1"/>
  <c r="BH87" i="1"/>
  <c r="BK87" i="1" s="1"/>
  <c r="BI87" i="1"/>
  <c r="BL87" i="1" s="1"/>
  <c r="BG88" i="1"/>
  <c r="BH88" i="1"/>
  <c r="BK88" i="1" s="1"/>
  <c r="BI88" i="1"/>
  <c r="BL88" i="1" s="1"/>
  <c r="BG89" i="1"/>
  <c r="BH89" i="1"/>
  <c r="BK89" i="1" s="1"/>
  <c r="BI89" i="1"/>
  <c r="BL89" i="1" s="1"/>
  <c r="BG90" i="1"/>
  <c r="BH90" i="1"/>
  <c r="BK90" i="1" s="1"/>
  <c r="BI90" i="1"/>
  <c r="BL90" i="1" s="1"/>
  <c r="BG91" i="1"/>
  <c r="BH91" i="1"/>
  <c r="BK91" i="1" s="1"/>
  <c r="BI91" i="1"/>
  <c r="BL91" i="1" s="1"/>
  <c r="BG92" i="1"/>
  <c r="BH92" i="1"/>
  <c r="BK92" i="1" s="1"/>
  <c r="BI92" i="1"/>
  <c r="BL92" i="1" s="1"/>
  <c r="BG93" i="1"/>
  <c r="BH93" i="1"/>
  <c r="BK93" i="1" s="1"/>
  <c r="BI93" i="1"/>
  <c r="BL93" i="1" s="1"/>
  <c r="BG94" i="1"/>
  <c r="BH94" i="1"/>
  <c r="BK94" i="1" s="1"/>
  <c r="BI94" i="1"/>
  <c r="BL94" i="1" s="1"/>
  <c r="BG95" i="1"/>
  <c r="BH95" i="1"/>
  <c r="BK95" i="1" s="1"/>
  <c r="BI95" i="1"/>
  <c r="BL95" i="1" s="1"/>
  <c r="BG96" i="1"/>
  <c r="BH96" i="1"/>
  <c r="BK96" i="1" s="1"/>
  <c r="BI96" i="1"/>
  <c r="BL96" i="1" s="1"/>
  <c r="BG97" i="1"/>
  <c r="BH97" i="1"/>
  <c r="BK97" i="1" s="1"/>
  <c r="BI97" i="1"/>
  <c r="BL97" i="1" s="1"/>
  <c r="BG98" i="1"/>
  <c r="BH98" i="1"/>
  <c r="BK98" i="1" s="1"/>
  <c r="BI98" i="1"/>
  <c r="BL98" i="1" s="1"/>
  <c r="BG99" i="1"/>
  <c r="BH99" i="1"/>
  <c r="BK99" i="1" s="1"/>
  <c r="BI99" i="1"/>
  <c r="BL99" i="1" s="1"/>
  <c r="BG100" i="1"/>
  <c r="BH100" i="1"/>
  <c r="BK100" i="1" s="1"/>
  <c r="BI100" i="1"/>
  <c r="BL100" i="1" s="1"/>
  <c r="BG101" i="1"/>
  <c r="BH101" i="1"/>
  <c r="BK101" i="1" s="1"/>
  <c r="BI101" i="1"/>
  <c r="BL101" i="1" s="1"/>
  <c r="BG102" i="1"/>
  <c r="BH102" i="1"/>
  <c r="BK102" i="1" s="1"/>
  <c r="BI102" i="1"/>
  <c r="BL102" i="1" s="1"/>
  <c r="BG103" i="1"/>
  <c r="BH103" i="1"/>
  <c r="BK103" i="1" s="1"/>
  <c r="BI103" i="1"/>
  <c r="BL103" i="1" s="1"/>
  <c r="BG104" i="1"/>
  <c r="BH104" i="1"/>
  <c r="BK104" i="1" s="1"/>
  <c r="BI104" i="1"/>
  <c r="BL104" i="1" s="1"/>
  <c r="BG105" i="1"/>
  <c r="BH105" i="1"/>
  <c r="BK105" i="1" s="1"/>
  <c r="BI105" i="1"/>
  <c r="BL105" i="1" s="1"/>
  <c r="BG106" i="1"/>
  <c r="BH106" i="1"/>
  <c r="BK106" i="1" s="1"/>
  <c r="BI106" i="1"/>
  <c r="BL106" i="1" s="1"/>
  <c r="BG107" i="1"/>
  <c r="BH107" i="1"/>
  <c r="BK107" i="1" s="1"/>
  <c r="BI107" i="1"/>
  <c r="BL107" i="1" s="1"/>
  <c r="BG108" i="1"/>
  <c r="BH108" i="1"/>
  <c r="BK108" i="1" s="1"/>
  <c r="BI108" i="1"/>
  <c r="BL108" i="1" s="1"/>
  <c r="BG109" i="1"/>
  <c r="BH109" i="1"/>
  <c r="BK109" i="1" s="1"/>
  <c r="BI109" i="1"/>
  <c r="BL109" i="1" s="1"/>
  <c r="BG110" i="1"/>
  <c r="BH110" i="1"/>
  <c r="BK110" i="1" s="1"/>
  <c r="BI110" i="1"/>
  <c r="BL110" i="1" s="1"/>
  <c r="BG111" i="1"/>
  <c r="BH111" i="1"/>
  <c r="BK111" i="1" s="1"/>
  <c r="BI111" i="1"/>
  <c r="BL111" i="1" s="1"/>
  <c r="BG112" i="1"/>
  <c r="BH112" i="1"/>
  <c r="BK112" i="1" s="1"/>
  <c r="BI112" i="1"/>
  <c r="BL112" i="1" s="1"/>
  <c r="BG113" i="1"/>
  <c r="BH113" i="1"/>
  <c r="BK113" i="1" s="1"/>
  <c r="BI113" i="1"/>
  <c r="BL113" i="1" s="1"/>
  <c r="BG114" i="1"/>
  <c r="BH114" i="1"/>
  <c r="BK114" i="1" s="1"/>
  <c r="BI114" i="1"/>
  <c r="BL114" i="1" s="1"/>
  <c r="BG115" i="1"/>
  <c r="BH115" i="1"/>
  <c r="BK115" i="1" s="1"/>
  <c r="BI115" i="1"/>
  <c r="BL115" i="1" s="1"/>
  <c r="BG116" i="1"/>
  <c r="BH116" i="1"/>
  <c r="BK116" i="1" s="1"/>
  <c r="BI116" i="1"/>
  <c r="BL116" i="1" s="1"/>
  <c r="BG117" i="1"/>
  <c r="BH117" i="1"/>
  <c r="BK117" i="1" s="1"/>
  <c r="BI117" i="1"/>
  <c r="BL117" i="1" s="1"/>
  <c r="BG118" i="1"/>
  <c r="BH118" i="1"/>
  <c r="BK118" i="1" s="1"/>
  <c r="BI118" i="1"/>
  <c r="BL118" i="1" s="1"/>
  <c r="BG119" i="1"/>
  <c r="BH119" i="1"/>
  <c r="BK119" i="1" s="1"/>
  <c r="BI119" i="1"/>
  <c r="BL119" i="1" s="1"/>
  <c r="BG120" i="1"/>
  <c r="BH120" i="1"/>
  <c r="BK120" i="1" s="1"/>
  <c r="BI120" i="1"/>
  <c r="BL120" i="1" s="1"/>
  <c r="BG121" i="1"/>
  <c r="BH121" i="1"/>
  <c r="BK121" i="1" s="1"/>
  <c r="BI121" i="1"/>
  <c r="BL121" i="1" s="1"/>
  <c r="BG122" i="1"/>
  <c r="BH122" i="1"/>
  <c r="BK122" i="1" s="1"/>
  <c r="BI122" i="1"/>
  <c r="BL122" i="1" s="1"/>
  <c r="BG123" i="1"/>
  <c r="BH123" i="1"/>
  <c r="BK123" i="1" s="1"/>
  <c r="BI123" i="1"/>
  <c r="BL123" i="1" s="1"/>
  <c r="BG124" i="1"/>
  <c r="BH124" i="1"/>
  <c r="BK124" i="1" s="1"/>
  <c r="BI124" i="1"/>
  <c r="BL124" i="1" s="1"/>
  <c r="BG125" i="1"/>
  <c r="BH125" i="1"/>
  <c r="BK125" i="1" s="1"/>
  <c r="BI125" i="1"/>
  <c r="BL125" i="1" s="1"/>
  <c r="BG126" i="1"/>
  <c r="BH126" i="1"/>
  <c r="BK126" i="1" s="1"/>
  <c r="BI126" i="1"/>
  <c r="BL126" i="1" s="1"/>
  <c r="BG127" i="1"/>
  <c r="BH127" i="1"/>
  <c r="BK127" i="1" s="1"/>
  <c r="BI127" i="1"/>
  <c r="BL127" i="1" s="1"/>
  <c r="BG128" i="1"/>
  <c r="BH128" i="1"/>
  <c r="BK128" i="1" s="1"/>
  <c r="BI128" i="1"/>
  <c r="BL128" i="1" s="1"/>
  <c r="BG129" i="1"/>
  <c r="BH129" i="1"/>
  <c r="BK129" i="1" s="1"/>
  <c r="BI129" i="1"/>
  <c r="BL129" i="1" s="1"/>
  <c r="BG130" i="1"/>
  <c r="BH130" i="1"/>
  <c r="BK130" i="1" s="1"/>
  <c r="BI130" i="1"/>
  <c r="BL130" i="1" s="1"/>
  <c r="BG131" i="1"/>
  <c r="BH131" i="1"/>
  <c r="BK131" i="1" s="1"/>
  <c r="BI131" i="1"/>
  <c r="BL131" i="1" s="1"/>
  <c r="BG132" i="1"/>
  <c r="BH132" i="1"/>
  <c r="BK132" i="1" s="1"/>
  <c r="BI132" i="1"/>
  <c r="BL132" i="1" s="1"/>
  <c r="BG133" i="1"/>
  <c r="BH133" i="1"/>
  <c r="BK133" i="1" s="1"/>
  <c r="BI133" i="1"/>
  <c r="BL133" i="1" s="1"/>
  <c r="BG134" i="1"/>
  <c r="BH134" i="1"/>
  <c r="BK134" i="1" s="1"/>
  <c r="BI134" i="1"/>
  <c r="BL134" i="1" s="1"/>
  <c r="BG135" i="1"/>
  <c r="BH135" i="1"/>
  <c r="BK135" i="1" s="1"/>
  <c r="BI135" i="1"/>
  <c r="BL135" i="1" s="1"/>
  <c r="BG136" i="1"/>
  <c r="BH136" i="1"/>
  <c r="BK136" i="1" s="1"/>
  <c r="BI136" i="1"/>
  <c r="BL136" i="1" s="1"/>
  <c r="BG137" i="1"/>
  <c r="BH137" i="1"/>
  <c r="BK137" i="1" s="1"/>
  <c r="BI137" i="1"/>
  <c r="BL137" i="1" s="1"/>
  <c r="BG138" i="1"/>
  <c r="BH138" i="1"/>
  <c r="BK138" i="1" s="1"/>
  <c r="BI138" i="1"/>
  <c r="BL138" i="1" s="1"/>
  <c r="BG139" i="1"/>
  <c r="BH139" i="1"/>
  <c r="BK139" i="1" s="1"/>
  <c r="BI139" i="1"/>
  <c r="BL139" i="1" s="1"/>
  <c r="BG140" i="1"/>
  <c r="BH140" i="1"/>
  <c r="BK140" i="1" s="1"/>
  <c r="BI140" i="1"/>
  <c r="BL140" i="1" s="1"/>
  <c r="BG141" i="1"/>
  <c r="BH141" i="1"/>
  <c r="BK141" i="1" s="1"/>
  <c r="BI141" i="1"/>
  <c r="BL141" i="1" s="1"/>
  <c r="BG142" i="1"/>
  <c r="BH142" i="1"/>
  <c r="BI142" i="1"/>
  <c r="BG143" i="1"/>
  <c r="BH143" i="1"/>
  <c r="BK143" i="1" s="1"/>
  <c r="BI143" i="1"/>
  <c r="BL143" i="1" s="1"/>
  <c r="BG144" i="1"/>
  <c r="BH144" i="1"/>
  <c r="BK144" i="1" s="1"/>
  <c r="BI144" i="1"/>
  <c r="BL144" i="1" s="1"/>
  <c r="BG145" i="1"/>
  <c r="BH145" i="1"/>
  <c r="BK145" i="1" s="1"/>
  <c r="BI145" i="1"/>
  <c r="BL145" i="1" s="1"/>
  <c r="BG146" i="1"/>
  <c r="BH146" i="1"/>
  <c r="BK146" i="1" s="1"/>
  <c r="BI146" i="1"/>
  <c r="BL146" i="1" s="1"/>
  <c r="BG147" i="1"/>
  <c r="BH147" i="1"/>
  <c r="BK147" i="1" s="1"/>
  <c r="BI147" i="1"/>
  <c r="BL147" i="1" s="1"/>
  <c r="BG148" i="1"/>
  <c r="BH148" i="1"/>
  <c r="BK148" i="1" s="1"/>
  <c r="BI148" i="1"/>
  <c r="BL148" i="1" s="1"/>
  <c r="BG149" i="1"/>
  <c r="BH149" i="1"/>
  <c r="BK149" i="1" s="1"/>
  <c r="BI149" i="1"/>
  <c r="BL149" i="1" s="1"/>
  <c r="BG150" i="1"/>
  <c r="BH150" i="1"/>
  <c r="BK150" i="1" s="1"/>
  <c r="BI150" i="1"/>
  <c r="BL150" i="1" s="1"/>
  <c r="BG151" i="1"/>
  <c r="BH151" i="1"/>
  <c r="BK151" i="1" s="1"/>
  <c r="BI151" i="1"/>
  <c r="BL151" i="1" s="1"/>
  <c r="BG152" i="1"/>
  <c r="BH152" i="1"/>
  <c r="BK152" i="1" s="1"/>
  <c r="BI152" i="1"/>
  <c r="BL152" i="1" s="1"/>
  <c r="BG153" i="1"/>
  <c r="BH153" i="1"/>
  <c r="BK153" i="1" s="1"/>
  <c r="BI153" i="1"/>
  <c r="BL153" i="1" s="1"/>
  <c r="BG154" i="1"/>
  <c r="BH154" i="1"/>
  <c r="BK154" i="1" s="1"/>
  <c r="BI154" i="1"/>
  <c r="BL154" i="1" s="1"/>
  <c r="BG155" i="1"/>
  <c r="BH155" i="1"/>
  <c r="BK155" i="1" s="1"/>
  <c r="BI155" i="1"/>
  <c r="BL155" i="1" s="1"/>
  <c r="BG156" i="1"/>
  <c r="BH156" i="1"/>
  <c r="BK156" i="1" s="1"/>
  <c r="BI156" i="1"/>
  <c r="BL156" i="1" s="1"/>
  <c r="BG157" i="1"/>
  <c r="BH157" i="1"/>
  <c r="BK157" i="1" s="1"/>
  <c r="BI157" i="1"/>
  <c r="BL157" i="1" s="1"/>
  <c r="BG158" i="1"/>
  <c r="BH158" i="1"/>
  <c r="BK158" i="1" s="1"/>
  <c r="BI158" i="1"/>
  <c r="BL158" i="1" s="1"/>
  <c r="BG159" i="1"/>
  <c r="BH159" i="1"/>
  <c r="BK159" i="1" s="1"/>
  <c r="BI159" i="1"/>
  <c r="BL159" i="1" s="1"/>
  <c r="BG160" i="1"/>
  <c r="BH160" i="1"/>
  <c r="BK160" i="1" s="1"/>
  <c r="BI160" i="1"/>
  <c r="BL160" i="1" s="1"/>
  <c r="BG161" i="1"/>
  <c r="BH161" i="1"/>
  <c r="BK161" i="1" s="1"/>
  <c r="BI161" i="1"/>
  <c r="BL161" i="1" s="1"/>
  <c r="BG162" i="1"/>
  <c r="BH162" i="1"/>
  <c r="BK162" i="1" s="1"/>
  <c r="BI162" i="1"/>
  <c r="BL162" i="1" s="1"/>
  <c r="BG163" i="1"/>
  <c r="BH163" i="1"/>
  <c r="BK163" i="1" s="1"/>
  <c r="BI163" i="1"/>
  <c r="BL163" i="1" s="1"/>
  <c r="BG164" i="1"/>
  <c r="BH164" i="1"/>
  <c r="BK164" i="1" s="1"/>
  <c r="BI164" i="1"/>
  <c r="BL164" i="1" s="1"/>
  <c r="BG165" i="1"/>
  <c r="BH165" i="1"/>
  <c r="BK165" i="1" s="1"/>
  <c r="BI165" i="1"/>
  <c r="BL165" i="1" s="1"/>
  <c r="BG166" i="1"/>
  <c r="BH166" i="1"/>
  <c r="BK166" i="1" s="1"/>
  <c r="BI166" i="1"/>
  <c r="BL166" i="1" s="1"/>
  <c r="BG167" i="1"/>
  <c r="BH167" i="1"/>
  <c r="BK167" i="1" s="1"/>
  <c r="BI167" i="1"/>
  <c r="BL167" i="1" s="1"/>
  <c r="BG168" i="1"/>
  <c r="BH168" i="1"/>
  <c r="BK168" i="1" s="1"/>
  <c r="BI168" i="1"/>
  <c r="BL168" i="1" s="1"/>
  <c r="BG169" i="1"/>
  <c r="BH169" i="1"/>
  <c r="BK169" i="1" s="1"/>
  <c r="BI169" i="1"/>
  <c r="BL169" i="1" s="1"/>
  <c r="BG170" i="1"/>
  <c r="BH170" i="1"/>
  <c r="BK170" i="1" s="1"/>
  <c r="BI170" i="1"/>
  <c r="BL170" i="1" s="1"/>
  <c r="BG171" i="1"/>
  <c r="BH171" i="1"/>
  <c r="BK171" i="1" s="1"/>
  <c r="BI171" i="1"/>
  <c r="BL171" i="1" s="1"/>
  <c r="BG172" i="1"/>
  <c r="BH172" i="1"/>
  <c r="BK172" i="1" s="1"/>
  <c r="BI172" i="1"/>
  <c r="BL172" i="1" s="1"/>
  <c r="BG173" i="1"/>
  <c r="BH173" i="1"/>
  <c r="BK173" i="1" s="1"/>
  <c r="BI173" i="1"/>
  <c r="BL173" i="1" s="1"/>
  <c r="BG174" i="1"/>
  <c r="BH174" i="1"/>
  <c r="BK174" i="1" s="1"/>
  <c r="BI174" i="1"/>
  <c r="BL174" i="1" s="1"/>
  <c r="BG175" i="1"/>
  <c r="BH175" i="1"/>
  <c r="BK175" i="1" s="1"/>
  <c r="BI175" i="1"/>
  <c r="BL175" i="1" s="1"/>
  <c r="BG176" i="1"/>
  <c r="BH176" i="1"/>
  <c r="BK176" i="1" s="1"/>
  <c r="BI176" i="1"/>
  <c r="BL176" i="1" s="1"/>
  <c r="BG177" i="1"/>
  <c r="BH177" i="1"/>
  <c r="BK177" i="1" s="1"/>
  <c r="BI177" i="1"/>
  <c r="BL177" i="1" s="1"/>
  <c r="BG178" i="1"/>
  <c r="BH178" i="1"/>
  <c r="BK178" i="1" s="1"/>
  <c r="BI178" i="1"/>
  <c r="BL178" i="1" s="1"/>
  <c r="BG179" i="1"/>
  <c r="BH179" i="1"/>
  <c r="BK179" i="1" s="1"/>
  <c r="BI179" i="1"/>
  <c r="BL179" i="1" s="1"/>
  <c r="BG180" i="1"/>
  <c r="BH180" i="1"/>
  <c r="BK180" i="1" s="1"/>
  <c r="BI180" i="1"/>
  <c r="BL180" i="1" s="1"/>
  <c r="BG181" i="1"/>
  <c r="BH181" i="1"/>
  <c r="BK181" i="1" s="1"/>
  <c r="BI181" i="1"/>
  <c r="BL181" i="1" s="1"/>
  <c r="BG182" i="1"/>
  <c r="BH182" i="1"/>
  <c r="BK182" i="1" s="1"/>
  <c r="BI182" i="1"/>
  <c r="BL182" i="1" s="1"/>
  <c r="BG183" i="1"/>
  <c r="BH183" i="1"/>
  <c r="BK183" i="1" s="1"/>
  <c r="BI183" i="1"/>
  <c r="BL183" i="1" s="1"/>
  <c r="BG184" i="1"/>
  <c r="BH184" i="1"/>
  <c r="BK184" i="1" s="1"/>
  <c r="BI184" i="1"/>
  <c r="BL184" i="1" s="1"/>
  <c r="BG185" i="1"/>
  <c r="BH185" i="1"/>
  <c r="BK185" i="1" s="1"/>
  <c r="BI185" i="1"/>
  <c r="BL185" i="1" s="1"/>
  <c r="BG186" i="1"/>
  <c r="BH186" i="1"/>
  <c r="BK186" i="1" s="1"/>
  <c r="BI186" i="1"/>
  <c r="BL186" i="1" s="1"/>
  <c r="BG187" i="1"/>
  <c r="BH187" i="1"/>
  <c r="BK187" i="1" s="1"/>
  <c r="BI187" i="1"/>
  <c r="BL187" i="1" s="1"/>
  <c r="BG188" i="1"/>
  <c r="BH188" i="1"/>
  <c r="BK188" i="1" s="1"/>
  <c r="BI188" i="1"/>
  <c r="BL188" i="1" s="1"/>
  <c r="BG189" i="1"/>
  <c r="BH189" i="1"/>
  <c r="BK189" i="1" s="1"/>
  <c r="BI189" i="1"/>
  <c r="BL189" i="1" s="1"/>
  <c r="BG190" i="1"/>
  <c r="BH190" i="1"/>
  <c r="BK190" i="1" s="1"/>
  <c r="BI190" i="1"/>
  <c r="BL190" i="1" s="1"/>
  <c r="BG191" i="1"/>
  <c r="BH191" i="1"/>
  <c r="BK191" i="1" s="1"/>
  <c r="BI191" i="1"/>
  <c r="BL191" i="1" s="1"/>
  <c r="BG192" i="1"/>
  <c r="BH192" i="1"/>
  <c r="BK192" i="1" s="1"/>
  <c r="BI192" i="1"/>
  <c r="BL192" i="1" s="1"/>
  <c r="BG193" i="1"/>
  <c r="BH193" i="1"/>
  <c r="BK193" i="1" s="1"/>
  <c r="BI193" i="1"/>
  <c r="BL193" i="1" s="1"/>
  <c r="BI4" i="1"/>
  <c r="BL4" i="1" s="1"/>
  <c r="BH4" i="1"/>
  <c r="BK4" i="1" s="1"/>
  <c r="BG4" i="1"/>
  <c r="AR5" i="1" l="1"/>
  <c r="AU5" i="1" s="1"/>
  <c r="AS5" i="1"/>
  <c r="AV5" i="1" s="1"/>
  <c r="AW5" i="1"/>
  <c r="AR6" i="1"/>
  <c r="AU6" i="1" s="1"/>
  <c r="AS6" i="1"/>
  <c r="AV6" i="1" s="1"/>
  <c r="AW6" i="1"/>
  <c r="AR7" i="1"/>
  <c r="AU7" i="1" s="1"/>
  <c r="AS7" i="1"/>
  <c r="AV7" i="1" s="1"/>
  <c r="AW7" i="1"/>
  <c r="AR8" i="1"/>
  <c r="AU8" i="1" s="1"/>
  <c r="AS8" i="1"/>
  <c r="AV8" i="1" s="1"/>
  <c r="AW8" i="1"/>
  <c r="AR9" i="1"/>
  <c r="AU9" i="1" s="1"/>
  <c r="AS9" i="1"/>
  <c r="AV9" i="1" s="1"/>
  <c r="AW9" i="1"/>
  <c r="AR10" i="1"/>
  <c r="AU10" i="1" s="1"/>
  <c r="AS10" i="1"/>
  <c r="AV10" i="1" s="1"/>
  <c r="AW10" i="1"/>
  <c r="AR11" i="1"/>
  <c r="AU11" i="1" s="1"/>
  <c r="AS11" i="1"/>
  <c r="AV11" i="1" s="1"/>
  <c r="AW11" i="1"/>
  <c r="AR12" i="1"/>
  <c r="AU12" i="1" s="1"/>
  <c r="AS12" i="1"/>
  <c r="AV12" i="1" s="1"/>
  <c r="AW12" i="1"/>
  <c r="AR13" i="1"/>
  <c r="AU13" i="1" s="1"/>
  <c r="AS13" i="1"/>
  <c r="AV13" i="1" s="1"/>
  <c r="AW13" i="1"/>
  <c r="AR14" i="1"/>
  <c r="AU14" i="1" s="1"/>
  <c r="AS14" i="1"/>
  <c r="AV14" i="1" s="1"/>
  <c r="AW14" i="1"/>
  <c r="AR15" i="1"/>
  <c r="AU15" i="1" s="1"/>
  <c r="AS15" i="1"/>
  <c r="AV15" i="1" s="1"/>
  <c r="AW15" i="1"/>
  <c r="AR16" i="1"/>
  <c r="AU16" i="1" s="1"/>
  <c r="AS16" i="1"/>
  <c r="AV16" i="1" s="1"/>
  <c r="AW16" i="1"/>
  <c r="AR17" i="1"/>
  <c r="AU17" i="1" s="1"/>
  <c r="AS17" i="1"/>
  <c r="AV17" i="1" s="1"/>
  <c r="AW17" i="1"/>
  <c r="AR18" i="1"/>
  <c r="AU18" i="1" s="1"/>
  <c r="AS18" i="1"/>
  <c r="AV18" i="1" s="1"/>
  <c r="AW18" i="1"/>
  <c r="AR19" i="1"/>
  <c r="AU19" i="1" s="1"/>
  <c r="AS19" i="1"/>
  <c r="AV19" i="1" s="1"/>
  <c r="AW19" i="1"/>
  <c r="AR20" i="1"/>
  <c r="AU20" i="1" s="1"/>
  <c r="AS20" i="1"/>
  <c r="AV20" i="1" s="1"/>
  <c r="AW20" i="1"/>
  <c r="AR21" i="1"/>
  <c r="AU21" i="1" s="1"/>
  <c r="AS21" i="1"/>
  <c r="AV21" i="1" s="1"/>
  <c r="AW21" i="1"/>
  <c r="AR22" i="1"/>
  <c r="AU22" i="1" s="1"/>
  <c r="AS22" i="1"/>
  <c r="AV22" i="1" s="1"/>
  <c r="AW22" i="1"/>
  <c r="AR23" i="1"/>
  <c r="AU23" i="1" s="1"/>
  <c r="AS23" i="1"/>
  <c r="AV23" i="1" s="1"/>
  <c r="AW23" i="1"/>
  <c r="AR24" i="1"/>
  <c r="AU24" i="1" s="1"/>
  <c r="AS24" i="1"/>
  <c r="AV24" i="1" s="1"/>
  <c r="AW24" i="1"/>
  <c r="AR25" i="1"/>
  <c r="AU25" i="1" s="1"/>
  <c r="AS25" i="1"/>
  <c r="AV25" i="1" s="1"/>
  <c r="AW25" i="1"/>
  <c r="AR26" i="1"/>
  <c r="AU26" i="1" s="1"/>
  <c r="AS26" i="1"/>
  <c r="AV26" i="1" s="1"/>
  <c r="AW26" i="1"/>
  <c r="AU27" i="1"/>
  <c r="AS27" i="1"/>
  <c r="AV27" i="1" s="1"/>
  <c r="AW27" i="1"/>
  <c r="AR28" i="1"/>
  <c r="AU28" i="1" s="1"/>
  <c r="AS28" i="1"/>
  <c r="AV28" i="1" s="1"/>
  <c r="AW28" i="1"/>
  <c r="AR29" i="1"/>
  <c r="AU29" i="1" s="1"/>
  <c r="AS29" i="1"/>
  <c r="AV29" i="1" s="1"/>
  <c r="AW29" i="1"/>
  <c r="AR30" i="1"/>
  <c r="AU30" i="1" s="1"/>
  <c r="AS30" i="1"/>
  <c r="AV30" i="1" s="1"/>
  <c r="AW30" i="1"/>
  <c r="AR31" i="1"/>
  <c r="AU31" i="1" s="1"/>
  <c r="AS31" i="1"/>
  <c r="AV31" i="1" s="1"/>
  <c r="AW31" i="1"/>
  <c r="AR32" i="1"/>
  <c r="AU32" i="1" s="1"/>
  <c r="AS32" i="1"/>
  <c r="AV32" i="1" s="1"/>
  <c r="AW32" i="1"/>
  <c r="AR33" i="1"/>
  <c r="AU33" i="1" s="1"/>
  <c r="AV33" i="1"/>
  <c r="AW33" i="1"/>
  <c r="AR34" i="1"/>
  <c r="AU34" i="1" s="1"/>
  <c r="AV34" i="1"/>
  <c r="AW34" i="1"/>
  <c r="AR35" i="1"/>
  <c r="AU35" i="1" s="1"/>
  <c r="AV35" i="1"/>
  <c r="AW35" i="1"/>
  <c r="AR36" i="1"/>
  <c r="AU36" i="1" s="1"/>
  <c r="AV36" i="1"/>
  <c r="AW36" i="1"/>
  <c r="AR37" i="1"/>
  <c r="AU37" i="1" s="1"/>
  <c r="AV37" i="1"/>
  <c r="AW37" i="1"/>
  <c r="AR38" i="1"/>
  <c r="AU38" i="1" s="1"/>
  <c r="AV38" i="1"/>
  <c r="AW38" i="1"/>
  <c r="AR39" i="1"/>
  <c r="AU39" i="1" s="1"/>
  <c r="AV39" i="1"/>
  <c r="AW39" i="1"/>
  <c r="AR40" i="1"/>
  <c r="AU40" i="1" s="1"/>
  <c r="AV40" i="1"/>
  <c r="AW40" i="1"/>
  <c r="AR41" i="1"/>
  <c r="AU41" i="1" s="1"/>
  <c r="AV41" i="1"/>
  <c r="AW41" i="1"/>
  <c r="AR42" i="1"/>
  <c r="AU42" i="1" s="1"/>
  <c r="AV42" i="1"/>
  <c r="AW42" i="1"/>
  <c r="AR43" i="1"/>
  <c r="AU43" i="1" s="1"/>
  <c r="AV43" i="1"/>
  <c r="AW43" i="1"/>
  <c r="AR44" i="1"/>
  <c r="AU44" i="1" s="1"/>
  <c r="AV44" i="1"/>
  <c r="AW44" i="1"/>
  <c r="AR45" i="1"/>
  <c r="AU45" i="1" s="1"/>
  <c r="AV45" i="1"/>
  <c r="AW45" i="1"/>
  <c r="AR46" i="1"/>
  <c r="AU46" i="1" s="1"/>
  <c r="AV46" i="1"/>
  <c r="AW46" i="1"/>
  <c r="AR47" i="1"/>
  <c r="AU47" i="1" s="1"/>
  <c r="AV47" i="1"/>
  <c r="AW47" i="1"/>
  <c r="AR48" i="1"/>
  <c r="AU48" i="1" s="1"/>
  <c r="AV48" i="1"/>
  <c r="AW48" i="1"/>
  <c r="AR49" i="1"/>
  <c r="AU49" i="1" s="1"/>
  <c r="AV49" i="1"/>
  <c r="AW49" i="1"/>
  <c r="AR50" i="1"/>
  <c r="AU50" i="1" s="1"/>
  <c r="AV50" i="1"/>
  <c r="AW50" i="1"/>
  <c r="AR51" i="1"/>
  <c r="AU51" i="1" s="1"/>
  <c r="AV51" i="1"/>
  <c r="AW51" i="1"/>
  <c r="AR52" i="1"/>
  <c r="AU52" i="1" s="1"/>
  <c r="AV52" i="1"/>
  <c r="AW52" i="1"/>
  <c r="AR53" i="1"/>
  <c r="AU53" i="1" s="1"/>
  <c r="AV53" i="1"/>
  <c r="AW53" i="1"/>
  <c r="AR54" i="1"/>
  <c r="AU54" i="1" s="1"/>
  <c r="AV54" i="1"/>
  <c r="AW54" i="1"/>
  <c r="AR55" i="1"/>
  <c r="AU55" i="1" s="1"/>
  <c r="AV55" i="1"/>
  <c r="AW55" i="1"/>
  <c r="AR56" i="1"/>
  <c r="AU56" i="1" s="1"/>
  <c r="AV56" i="1"/>
  <c r="AW56" i="1"/>
  <c r="AR57" i="1"/>
  <c r="AU57" i="1" s="1"/>
  <c r="AV57" i="1"/>
  <c r="AW57" i="1"/>
  <c r="AR58" i="1"/>
  <c r="AU58" i="1" s="1"/>
  <c r="AV58" i="1"/>
  <c r="AW58" i="1"/>
  <c r="AR59" i="1"/>
  <c r="AU59" i="1" s="1"/>
  <c r="AV59" i="1"/>
  <c r="AW59" i="1"/>
  <c r="AR60" i="1"/>
  <c r="AU60" i="1" s="1"/>
  <c r="AV60" i="1"/>
  <c r="AW60" i="1"/>
  <c r="AR61" i="1"/>
  <c r="AU61" i="1" s="1"/>
  <c r="AV61" i="1"/>
  <c r="AW61" i="1"/>
  <c r="AR62" i="1"/>
  <c r="AU62" i="1" s="1"/>
  <c r="AV62" i="1"/>
  <c r="AW62" i="1"/>
  <c r="AR63" i="1"/>
  <c r="AU63" i="1" s="1"/>
  <c r="AV63" i="1"/>
  <c r="AW63" i="1"/>
  <c r="AR64" i="1"/>
  <c r="AU64" i="1" s="1"/>
  <c r="AV64" i="1"/>
  <c r="AW64" i="1"/>
  <c r="AR65" i="1"/>
  <c r="AU65" i="1" s="1"/>
  <c r="AV65" i="1"/>
  <c r="AW65" i="1"/>
  <c r="AR66" i="1"/>
  <c r="AU66" i="1" s="1"/>
  <c r="AV66" i="1"/>
  <c r="AW66" i="1"/>
  <c r="AR67" i="1"/>
  <c r="AU67" i="1" s="1"/>
  <c r="AV67" i="1"/>
  <c r="AW67" i="1"/>
  <c r="AR68" i="1"/>
  <c r="AU68" i="1" s="1"/>
  <c r="AV68" i="1"/>
  <c r="AW68" i="1"/>
  <c r="AR69" i="1"/>
  <c r="AU69" i="1" s="1"/>
  <c r="AV69" i="1"/>
  <c r="AW69" i="1"/>
  <c r="AR70" i="1"/>
  <c r="AU70" i="1" s="1"/>
  <c r="AV70" i="1"/>
  <c r="AW70" i="1"/>
  <c r="AR71" i="1"/>
  <c r="AU71" i="1" s="1"/>
  <c r="AV71" i="1"/>
  <c r="AW71" i="1"/>
  <c r="AR72" i="1"/>
  <c r="AU72" i="1" s="1"/>
  <c r="AV72" i="1"/>
  <c r="AW72" i="1"/>
  <c r="AR73" i="1"/>
  <c r="AU73" i="1" s="1"/>
  <c r="AV73" i="1"/>
  <c r="AW73" i="1"/>
  <c r="AR74" i="1"/>
  <c r="AU74" i="1" s="1"/>
  <c r="AV74" i="1"/>
  <c r="AW74" i="1"/>
  <c r="AR75" i="1"/>
  <c r="AU75" i="1" s="1"/>
  <c r="AR76" i="1"/>
  <c r="AU76" i="1" s="1"/>
  <c r="AR77" i="1"/>
  <c r="AU77" i="1" s="1"/>
  <c r="AV77" i="1"/>
  <c r="AW77" i="1"/>
  <c r="AR78" i="1"/>
  <c r="AU78" i="1" s="1"/>
  <c r="AV78" i="1"/>
  <c r="AW78" i="1"/>
  <c r="AR79" i="1"/>
  <c r="AU79" i="1" s="1"/>
  <c r="AV79" i="1"/>
  <c r="AW79" i="1"/>
  <c r="AR80" i="1"/>
  <c r="AU80" i="1" s="1"/>
  <c r="AV80" i="1"/>
  <c r="AW80" i="1"/>
  <c r="AR81" i="1"/>
  <c r="AU81" i="1" s="1"/>
  <c r="AV81" i="1"/>
  <c r="AW81" i="1"/>
  <c r="AR82" i="1"/>
  <c r="AU82" i="1" s="1"/>
  <c r="AV82" i="1"/>
  <c r="AW82" i="1"/>
  <c r="AR83" i="1"/>
  <c r="AU83" i="1" s="1"/>
  <c r="AV83" i="1"/>
  <c r="AW83" i="1"/>
  <c r="AR84" i="1"/>
  <c r="AU84" i="1" s="1"/>
  <c r="AV84" i="1"/>
  <c r="AW84" i="1"/>
  <c r="AR85" i="1"/>
  <c r="AU85" i="1" s="1"/>
  <c r="AV85" i="1"/>
  <c r="AW85" i="1"/>
  <c r="AR86" i="1"/>
  <c r="AU86" i="1" s="1"/>
  <c r="AV86" i="1"/>
  <c r="AW86" i="1"/>
  <c r="AR87" i="1"/>
  <c r="AU87" i="1" s="1"/>
  <c r="AV87" i="1"/>
  <c r="AW87" i="1"/>
  <c r="AR88" i="1"/>
  <c r="AU88" i="1" s="1"/>
  <c r="AV88" i="1"/>
  <c r="AW88" i="1"/>
  <c r="AR89" i="1"/>
  <c r="AU89" i="1" s="1"/>
  <c r="AV89" i="1"/>
  <c r="AW89" i="1"/>
  <c r="AR90" i="1"/>
  <c r="AU90" i="1" s="1"/>
  <c r="AV90" i="1"/>
  <c r="AW90" i="1"/>
  <c r="AR91" i="1"/>
  <c r="AU91" i="1" s="1"/>
  <c r="AV91" i="1"/>
  <c r="AW91" i="1"/>
  <c r="AR92" i="1"/>
  <c r="AU92" i="1" s="1"/>
  <c r="AV92" i="1"/>
  <c r="AW92" i="1"/>
  <c r="AR93" i="1"/>
  <c r="AU93" i="1" s="1"/>
  <c r="AV93" i="1"/>
  <c r="AW93" i="1"/>
  <c r="AR94" i="1"/>
  <c r="AU94" i="1" s="1"/>
  <c r="AV94" i="1"/>
  <c r="AW94" i="1"/>
  <c r="AR95" i="1"/>
  <c r="AU95" i="1" s="1"/>
  <c r="AV95" i="1"/>
  <c r="AW95" i="1"/>
  <c r="AR96" i="1"/>
  <c r="AU96" i="1" s="1"/>
  <c r="AV96" i="1"/>
  <c r="AW96" i="1"/>
  <c r="AR97" i="1"/>
  <c r="AU97" i="1" s="1"/>
  <c r="AV97" i="1"/>
  <c r="AW97" i="1"/>
  <c r="AR98" i="1"/>
  <c r="AU98" i="1" s="1"/>
  <c r="AV98" i="1"/>
  <c r="AW98" i="1"/>
  <c r="AR99" i="1"/>
  <c r="AU99" i="1" s="1"/>
  <c r="AV99" i="1"/>
  <c r="AW99" i="1"/>
  <c r="AR100" i="1"/>
  <c r="AU100" i="1" s="1"/>
  <c r="AV100" i="1"/>
  <c r="AW100" i="1"/>
  <c r="AR101" i="1"/>
  <c r="AU101" i="1" s="1"/>
  <c r="AV101" i="1"/>
  <c r="AW101" i="1"/>
  <c r="AR102" i="1"/>
  <c r="AU102" i="1" s="1"/>
  <c r="AV102" i="1"/>
  <c r="AW102" i="1"/>
  <c r="AR103" i="1"/>
  <c r="AU103" i="1" s="1"/>
  <c r="AV103" i="1"/>
  <c r="AW103" i="1"/>
  <c r="AR104" i="1"/>
  <c r="AU104" i="1" s="1"/>
  <c r="AV104" i="1"/>
  <c r="AW104" i="1"/>
  <c r="AR105" i="1"/>
  <c r="AU105" i="1" s="1"/>
  <c r="AV105" i="1"/>
  <c r="AW105" i="1"/>
  <c r="AR106" i="1"/>
  <c r="AU106" i="1" s="1"/>
  <c r="AV106" i="1"/>
  <c r="AW106" i="1"/>
  <c r="AR107" i="1"/>
  <c r="AU107" i="1" s="1"/>
  <c r="AV107" i="1"/>
  <c r="AW107" i="1"/>
  <c r="AR108" i="1"/>
  <c r="AU108" i="1" s="1"/>
  <c r="AV108" i="1"/>
  <c r="AW108" i="1"/>
  <c r="AR109" i="1"/>
  <c r="AU109" i="1" s="1"/>
  <c r="AV109" i="1"/>
  <c r="AW109" i="1"/>
  <c r="AR110" i="1"/>
  <c r="AU110" i="1" s="1"/>
  <c r="AV110" i="1"/>
  <c r="AW110" i="1"/>
  <c r="AR111" i="1"/>
  <c r="AU111" i="1" s="1"/>
  <c r="AV111" i="1"/>
  <c r="AW111" i="1"/>
  <c r="AR112" i="1"/>
  <c r="AU112" i="1" s="1"/>
  <c r="AV112" i="1"/>
  <c r="AW112" i="1"/>
  <c r="AR113" i="1"/>
  <c r="AU113" i="1" s="1"/>
  <c r="AV113" i="1"/>
  <c r="AW113" i="1"/>
  <c r="AR114" i="1"/>
  <c r="AU114" i="1" s="1"/>
  <c r="AV114" i="1"/>
  <c r="AW114" i="1"/>
  <c r="AR115" i="1"/>
  <c r="AR116" i="1"/>
  <c r="AU116" i="1" s="1"/>
  <c r="AV116" i="1"/>
  <c r="AW116" i="1"/>
  <c r="AR117" i="1"/>
  <c r="AU117" i="1" s="1"/>
  <c r="AV117" i="1"/>
  <c r="AW117" i="1"/>
  <c r="AR118" i="1"/>
  <c r="AU118" i="1" s="1"/>
  <c r="AV118" i="1"/>
  <c r="AW118" i="1"/>
  <c r="AR119" i="1"/>
  <c r="AU119" i="1" s="1"/>
  <c r="AV119" i="1"/>
  <c r="AW119" i="1"/>
  <c r="AR120" i="1"/>
  <c r="AU120" i="1" s="1"/>
  <c r="AV120" i="1"/>
  <c r="AW120" i="1"/>
  <c r="AR121" i="1"/>
  <c r="AU121" i="1" s="1"/>
  <c r="AV121" i="1"/>
  <c r="AW121" i="1"/>
  <c r="AR122" i="1"/>
  <c r="AU122" i="1" s="1"/>
  <c r="AV122" i="1"/>
  <c r="AW122" i="1"/>
  <c r="AR123" i="1"/>
  <c r="AU123" i="1" s="1"/>
  <c r="AV123" i="1"/>
  <c r="AW123" i="1"/>
  <c r="AR124" i="1"/>
  <c r="AU124" i="1" s="1"/>
  <c r="AV124" i="1"/>
  <c r="AW124" i="1"/>
  <c r="AR125" i="1"/>
  <c r="AU125" i="1" s="1"/>
  <c r="AV125" i="1"/>
  <c r="AW125" i="1"/>
  <c r="AR126" i="1"/>
  <c r="AU126" i="1" s="1"/>
  <c r="AV126" i="1"/>
  <c r="AW126" i="1"/>
  <c r="AR127" i="1"/>
  <c r="AU127" i="1" s="1"/>
  <c r="AV127" i="1"/>
  <c r="AW127" i="1"/>
  <c r="AR128" i="1"/>
  <c r="AU128" i="1" s="1"/>
  <c r="AV128" i="1"/>
  <c r="AW128" i="1"/>
  <c r="AR129" i="1"/>
  <c r="AU129" i="1" s="1"/>
  <c r="AV129" i="1"/>
  <c r="AW129" i="1"/>
  <c r="AR130" i="1"/>
  <c r="AU130" i="1" s="1"/>
  <c r="AV130" i="1"/>
  <c r="AW130" i="1"/>
  <c r="AR131" i="1"/>
  <c r="AU131" i="1" s="1"/>
  <c r="AV131" i="1"/>
  <c r="AW131" i="1"/>
  <c r="AR132" i="1"/>
  <c r="AU132" i="1" s="1"/>
  <c r="AV132" i="1"/>
  <c r="AW132" i="1"/>
  <c r="AR133" i="1"/>
  <c r="AU133" i="1" s="1"/>
  <c r="AV133" i="1"/>
  <c r="AW133" i="1"/>
  <c r="AR134" i="1"/>
  <c r="AU134" i="1" s="1"/>
  <c r="AV134" i="1"/>
  <c r="AW134" i="1"/>
  <c r="AR135" i="1"/>
  <c r="AU135" i="1" s="1"/>
  <c r="AV135" i="1"/>
  <c r="AW135" i="1"/>
  <c r="AR136" i="1"/>
  <c r="AU136" i="1" s="1"/>
  <c r="AV136" i="1"/>
  <c r="AW136" i="1"/>
  <c r="AR137" i="1"/>
  <c r="AU137" i="1" s="1"/>
  <c r="AV137" i="1"/>
  <c r="AW137" i="1"/>
  <c r="AR138" i="1"/>
  <c r="AU138" i="1" s="1"/>
  <c r="AV138" i="1"/>
  <c r="AW138" i="1"/>
  <c r="AR139" i="1"/>
  <c r="AU139" i="1" s="1"/>
  <c r="AV139" i="1"/>
  <c r="AW139" i="1"/>
  <c r="AR140" i="1"/>
  <c r="AU140" i="1" s="1"/>
  <c r="AV140" i="1"/>
  <c r="AW140" i="1"/>
  <c r="AR141" i="1"/>
  <c r="AU141" i="1" s="1"/>
  <c r="AV141" i="1"/>
  <c r="AW141" i="1"/>
  <c r="AR142" i="1"/>
  <c r="AU142" i="1" s="1"/>
  <c r="AV142" i="1"/>
  <c r="AW142" i="1"/>
  <c r="AR143" i="1"/>
  <c r="AU143" i="1" s="1"/>
  <c r="AV143" i="1"/>
  <c r="AW143" i="1"/>
  <c r="AR144" i="1"/>
  <c r="AU144" i="1" s="1"/>
  <c r="AV144" i="1"/>
  <c r="AW144" i="1"/>
  <c r="AR145" i="1"/>
  <c r="AU145" i="1" s="1"/>
  <c r="AV145" i="1"/>
  <c r="AW145" i="1"/>
  <c r="AR146" i="1"/>
  <c r="AU146" i="1" s="1"/>
  <c r="AV146" i="1"/>
  <c r="AW146" i="1"/>
  <c r="AR147" i="1"/>
  <c r="AU147" i="1" s="1"/>
  <c r="AV147" i="1"/>
  <c r="AW147" i="1"/>
  <c r="AR148" i="1"/>
  <c r="AU148" i="1" s="1"/>
  <c r="AV148" i="1"/>
  <c r="AW148" i="1"/>
  <c r="AR149" i="1"/>
  <c r="AU149" i="1" s="1"/>
  <c r="AV149" i="1"/>
  <c r="AW149" i="1"/>
  <c r="AR150" i="1"/>
  <c r="AU150" i="1" s="1"/>
  <c r="AV150" i="1"/>
  <c r="AW150" i="1"/>
  <c r="AR151" i="1"/>
  <c r="AU151" i="1" s="1"/>
  <c r="AV151" i="1"/>
  <c r="AW151" i="1"/>
  <c r="AR152" i="1"/>
  <c r="AU152" i="1" s="1"/>
  <c r="AV152" i="1"/>
  <c r="AW152" i="1"/>
  <c r="AR153" i="1"/>
  <c r="AU153" i="1" s="1"/>
  <c r="AV153" i="1"/>
  <c r="AW153" i="1"/>
  <c r="AR154" i="1"/>
  <c r="AU154" i="1" s="1"/>
  <c r="AV154" i="1"/>
  <c r="AW154" i="1"/>
  <c r="AR155" i="1"/>
  <c r="AU155" i="1" s="1"/>
  <c r="AV155" i="1"/>
  <c r="AW155" i="1"/>
  <c r="AR156" i="1"/>
  <c r="AU156" i="1" s="1"/>
  <c r="AV156" i="1"/>
  <c r="AW156" i="1"/>
  <c r="AR157" i="1"/>
  <c r="AU157" i="1" s="1"/>
  <c r="AV157" i="1"/>
  <c r="AW157" i="1"/>
  <c r="AR158" i="1"/>
  <c r="AU158" i="1" s="1"/>
  <c r="AV158" i="1"/>
  <c r="AW158" i="1"/>
  <c r="AR159" i="1"/>
  <c r="AU159" i="1" s="1"/>
  <c r="AV159" i="1"/>
  <c r="AW159" i="1"/>
  <c r="AR160" i="1"/>
  <c r="AU160" i="1" s="1"/>
  <c r="AV160" i="1"/>
  <c r="AW160" i="1"/>
  <c r="AR161" i="1"/>
  <c r="AU161" i="1" s="1"/>
  <c r="AV161" i="1"/>
  <c r="AW161" i="1"/>
  <c r="AR162" i="1"/>
  <c r="AU162" i="1" s="1"/>
  <c r="AV162" i="1"/>
  <c r="AW162" i="1"/>
  <c r="AR163" i="1"/>
  <c r="AU163" i="1" s="1"/>
  <c r="AV163" i="1"/>
  <c r="AW163" i="1"/>
  <c r="AR164" i="1"/>
  <c r="AU164" i="1" s="1"/>
  <c r="AV164" i="1"/>
  <c r="AW164" i="1"/>
  <c r="AR165" i="1"/>
  <c r="AU165" i="1" s="1"/>
  <c r="AV165" i="1"/>
  <c r="AW165" i="1"/>
  <c r="AR166" i="1"/>
  <c r="AU166" i="1" s="1"/>
  <c r="AV166" i="1"/>
  <c r="AW166" i="1"/>
  <c r="AR167" i="1"/>
  <c r="AU167" i="1" s="1"/>
  <c r="AV167" i="1"/>
  <c r="AW167" i="1"/>
  <c r="AR168" i="1"/>
  <c r="AU168" i="1" s="1"/>
  <c r="AV168" i="1"/>
  <c r="AW168" i="1"/>
  <c r="AR169" i="1"/>
  <c r="AU169" i="1" s="1"/>
  <c r="AV169" i="1"/>
  <c r="AW169" i="1"/>
  <c r="AR170" i="1"/>
  <c r="AU170" i="1" s="1"/>
  <c r="AV170" i="1"/>
  <c r="AW170" i="1"/>
  <c r="AR171" i="1"/>
  <c r="AU171" i="1" s="1"/>
  <c r="AV171" i="1"/>
  <c r="AW171" i="1"/>
  <c r="AR172" i="1"/>
  <c r="AU172" i="1" s="1"/>
  <c r="AV172" i="1"/>
  <c r="AW172" i="1"/>
  <c r="AR173" i="1"/>
  <c r="AU173" i="1" s="1"/>
  <c r="AV173" i="1"/>
  <c r="AW173" i="1"/>
  <c r="AR174" i="1"/>
  <c r="AU174" i="1" s="1"/>
  <c r="AV174" i="1"/>
  <c r="AW174" i="1"/>
  <c r="AR175" i="1"/>
  <c r="AU175" i="1" s="1"/>
  <c r="AV175" i="1"/>
  <c r="AW175" i="1"/>
  <c r="AR176" i="1"/>
  <c r="AU176" i="1" s="1"/>
  <c r="AV176" i="1"/>
  <c r="AW176" i="1"/>
  <c r="AR177" i="1"/>
  <c r="AU177" i="1" s="1"/>
  <c r="AV177" i="1"/>
  <c r="AW177" i="1"/>
  <c r="AR178" i="1"/>
  <c r="AU178" i="1" s="1"/>
  <c r="AV178" i="1"/>
  <c r="AW178" i="1"/>
  <c r="AR179" i="1"/>
  <c r="AU179" i="1" s="1"/>
  <c r="AV179" i="1"/>
  <c r="AW179" i="1"/>
  <c r="AR180" i="1"/>
  <c r="AU180" i="1" s="1"/>
  <c r="AV180" i="1"/>
  <c r="AW180" i="1"/>
  <c r="AR181" i="1"/>
  <c r="AU181" i="1" s="1"/>
  <c r="AV181" i="1"/>
  <c r="AW181" i="1"/>
  <c r="AR182" i="1"/>
  <c r="AU182" i="1" s="1"/>
  <c r="AV182" i="1"/>
  <c r="AW182" i="1"/>
  <c r="AR183" i="1"/>
  <c r="AU183" i="1" s="1"/>
  <c r="AV183" i="1"/>
  <c r="AW183" i="1"/>
  <c r="AR184" i="1"/>
  <c r="AU184" i="1" s="1"/>
  <c r="AR185" i="1"/>
  <c r="AU185" i="1" s="1"/>
  <c r="AV185" i="1"/>
  <c r="AW185" i="1"/>
  <c r="AR186" i="1"/>
  <c r="AU186" i="1" s="1"/>
  <c r="AV186" i="1"/>
  <c r="AW186" i="1"/>
  <c r="AR187" i="1"/>
  <c r="AU187" i="1" s="1"/>
  <c r="AV187" i="1"/>
  <c r="AW187" i="1"/>
  <c r="AR188" i="1"/>
  <c r="AU188" i="1" s="1"/>
  <c r="AV188" i="1"/>
  <c r="AW188" i="1"/>
  <c r="AR189" i="1"/>
  <c r="AU189" i="1" s="1"/>
  <c r="AV189" i="1"/>
  <c r="AW189" i="1"/>
  <c r="AR190" i="1"/>
  <c r="AU190" i="1" s="1"/>
  <c r="AV190" i="1"/>
  <c r="AW190" i="1"/>
  <c r="AR191" i="1"/>
  <c r="AU191" i="1" s="1"/>
  <c r="AV191" i="1"/>
  <c r="AW191" i="1"/>
  <c r="AR192" i="1"/>
  <c r="AU192" i="1" s="1"/>
  <c r="AV192" i="1"/>
  <c r="AW192" i="1"/>
  <c r="AR193" i="1"/>
  <c r="AU193" i="1" s="1"/>
  <c r="AV193" i="1"/>
  <c r="AW193" i="1"/>
  <c r="AW4" i="1"/>
  <c r="AS4" i="1"/>
  <c r="AV4" i="1" s="1"/>
  <c r="AR4" i="1"/>
  <c r="AU4" i="1" s="1"/>
  <c r="AF5" i="1" l="1"/>
  <c r="AG5" i="1"/>
  <c r="AJ5" i="1" s="1"/>
  <c r="AH5" i="1"/>
  <c r="AK5" i="1" s="1"/>
  <c r="AF6" i="1"/>
  <c r="AG6" i="1"/>
  <c r="AJ6" i="1" s="1"/>
  <c r="AH6" i="1"/>
  <c r="AK6" i="1" s="1"/>
  <c r="AF7" i="1"/>
  <c r="AG7" i="1"/>
  <c r="AJ7" i="1" s="1"/>
  <c r="AH7" i="1"/>
  <c r="AK7" i="1" s="1"/>
  <c r="AF8" i="1"/>
  <c r="AG8" i="1"/>
  <c r="AJ8" i="1" s="1"/>
  <c r="AH8" i="1"/>
  <c r="AK8" i="1" s="1"/>
  <c r="AF9" i="1"/>
  <c r="AG9" i="1"/>
  <c r="AJ9" i="1" s="1"/>
  <c r="AH9" i="1"/>
  <c r="AK9" i="1" s="1"/>
  <c r="AF10" i="1"/>
  <c r="AG10" i="1"/>
  <c r="AJ10" i="1" s="1"/>
  <c r="AH10" i="1"/>
  <c r="AK10" i="1" s="1"/>
  <c r="AF11" i="1"/>
  <c r="AG11" i="1"/>
  <c r="AJ11" i="1" s="1"/>
  <c r="AH11" i="1"/>
  <c r="AK11" i="1" s="1"/>
  <c r="AF12" i="1"/>
  <c r="AG12" i="1"/>
  <c r="AJ12" i="1" s="1"/>
  <c r="AH12" i="1"/>
  <c r="AK12" i="1" s="1"/>
  <c r="AF13" i="1"/>
  <c r="AG13" i="1"/>
  <c r="AJ13" i="1" s="1"/>
  <c r="AH13" i="1"/>
  <c r="AK13" i="1" s="1"/>
  <c r="AF14" i="1"/>
  <c r="AG14" i="1"/>
  <c r="AJ14" i="1" s="1"/>
  <c r="AH14" i="1"/>
  <c r="AK14" i="1" s="1"/>
  <c r="AF15" i="1"/>
  <c r="AG15" i="1"/>
  <c r="AJ15" i="1" s="1"/>
  <c r="AH15" i="1"/>
  <c r="AK15" i="1" s="1"/>
  <c r="AF16" i="1"/>
  <c r="AG16" i="1"/>
  <c r="AJ16" i="1" s="1"/>
  <c r="AH16" i="1"/>
  <c r="AK16" i="1" s="1"/>
  <c r="AF17" i="1"/>
  <c r="AG17" i="1"/>
  <c r="AJ17" i="1" s="1"/>
  <c r="AH17" i="1"/>
  <c r="AK17" i="1" s="1"/>
  <c r="AF18" i="1"/>
  <c r="AG18" i="1"/>
  <c r="AJ18" i="1" s="1"/>
  <c r="AH18" i="1"/>
  <c r="AK18" i="1" s="1"/>
  <c r="AF19" i="1"/>
  <c r="AG19" i="1"/>
  <c r="AJ19" i="1" s="1"/>
  <c r="AH19" i="1"/>
  <c r="AK19" i="1" s="1"/>
  <c r="AF20" i="1"/>
  <c r="AG20" i="1"/>
  <c r="AJ20" i="1" s="1"/>
  <c r="AH20" i="1"/>
  <c r="AK20" i="1" s="1"/>
  <c r="AF21" i="1"/>
  <c r="AG21" i="1"/>
  <c r="AJ21" i="1" s="1"/>
  <c r="AH21" i="1"/>
  <c r="AK21" i="1" s="1"/>
  <c r="AF22" i="1"/>
  <c r="AG22" i="1"/>
  <c r="AJ22" i="1" s="1"/>
  <c r="AH22" i="1"/>
  <c r="AK22" i="1" s="1"/>
  <c r="AF23" i="1"/>
  <c r="AG23" i="1"/>
  <c r="AJ23" i="1" s="1"/>
  <c r="AH23" i="1"/>
  <c r="AK23" i="1" s="1"/>
  <c r="AF24" i="1"/>
  <c r="AG24" i="1"/>
  <c r="AJ24" i="1" s="1"/>
  <c r="AH24" i="1"/>
  <c r="AK24" i="1" s="1"/>
  <c r="AF25" i="1"/>
  <c r="AG25" i="1"/>
  <c r="AH25" i="1"/>
  <c r="AF26" i="1"/>
  <c r="AG26" i="1"/>
  <c r="AJ26" i="1" s="1"/>
  <c r="AH26" i="1"/>
  <c r="AK26" i="1" s="1"/>
  <c r="AF27" i="1"/>
  <c r="AG27" i="1"/>
  <c r="AJ27" i="1" s="1"/>
  <c r="AH27" i="1"/>
  <c r="AK27" i="1" s="1"/>
  <c r="AF28" i="1"/>
  <c r="AG28" i="1"/>
  <c r="AJ28" i="1" s="1"/>
  <c r="AH28" i="1"/>
  <c r="AK28" i="1" s="1"/>
  <c r="AF29" i="1"/>
  <c r="AG29" i="1"/>
  <c r="AJ29" i="1" s="1"/>
  <c r="AH29" i="1"/>
  <c r="AK29" i="1" s="1"/>
  <c r="AF30" i="1"/>
  <c r="AG30" i="1"/>
  <c r="AJ30" i="1" s="1"/>
  <c r="AH30" i="1"/>
  <c r="AK30" i="1" s="1"/>
  <c r="AF31" i="1"/>
  <c r="AG31" i="1"/>
  <c r="AJ31" i="1" s="1"/>
  <c r="AH31" i="1"/>
  <c r="AK31" i="1" s="1"/>
  <c r="AF32" i="1"/>
  <c r="AG32" i="1"/>
  <c r="AJ32" i="1" s="1"/>
  <c r="AH32" i="1"/>
  <c r="AK32" i="1" s="1"/>
  <c r="AF33" i="1"/>
  <c r="AG33" i="1"/>
  <c r="AJ33" i="1" s="1"/>
  <c r="AH33" i="1"/>
  <c r="AK33" i="1" s="1"/>
  <c r="AF34" i="1"/>
  <c r="AG34" i="1"/>
  <c r="AJ34" i="1" s="1"/>
  <c r="AH34" i="1"/>
  <c r="AK34" i="1" s="1"/>
  <c r="AF35" i="1"/>
  <c r="AG35" i="1"/>
  <c r="AJ35" i="1" s="1"/>
  <c r="AH35" i="1"/>
  <c r="AK35" i="1" s="1"/>
  <c r="AF36" i="1"/>
  <c r="AG36" i="1"/>
  <c r="AJ36" i="1" s="1"/>
  <c r="AH36" i="1"/>
  <c r="AK36" i="1" s="1"/>
  <c r="AF37" i="1"/>
  <c r="AG37" i="1"/>
  <c r="AJ37" i="1" s="1"/>
  <c r="AH37" i="1"/>
  <c r="AK37" i="1" s="1"/>
  <c r="AF38" i="1"/>
  <c r="AG38" i="1"/>
  <c r="AJ38" i="1" s="1"/>
  <c r="AH38" i="1"/>
  <c r="AK38" i="1" s="1"/>
  <c r="AF39" i="1"/>
  <c r="AG39" i="1"/>
  <c r="AJ39" i="1" s="1"/>
  <c r="AH39" i="1"/>
  <c r="AK39" i="1" s="1"/>
  <c r="AF40" i="1"/>
  <c r="AG40" i="1"/>
  <c r="AJ40" i="1" s="1"/>
  <c r="AH40" i="1"/>
  <c r="AK40" i="1" s="1"/>
  <c r="AF41" i="1"/>
  <c r="AG41" i="1"/>
  <c r="AJ41" i="1" s="1"/>
  <c r="AH41" i="1"/>
  <c r="AK41" i="1" s="1"/>
  <c r="AF42" i="1"/>
  <c r="AG42" i="1"/>
  <c r="AJ42" i="1" s="1"/>
  <c r="AH42" i="1"/>
  <c r="AK42" i="1" s="1"/>
  <c r="AF43" i="1"/>
  <c r="AG43" i="1"/>
  <c r="AJ43" i="1" s="1"/>
  <c r="AH43" i="1"/>
  <c r="AK43" i="1" s="1"/>
  <c r="AF44" i="1"/>
  <c r="AG44" i="1"/>
  <c r="AH44" i="1"/>
  <c r="AF45" i="1"/>
  <c r="AG45" i="1"/>
  <c r="AJ45" i="1" s="1"/>
  <c r="AH45" i="1"/>
  <c r="AK45" i="1" s="1"/>
  <c r="AF46" i="1"/>
  <c r="AG46" i="1"/>
  <c r="AJ46" i="1" s="1"/>
  <c r="AH46" i="1"/>
  <c r="AK46" i="1" s="1"/>
  <c r="AF47" i="1"/>
  <c r="AG47" i="1"/>
  <c r="AJ47" i="1" s="1"/>
  <c r="AH47" i="1"/>
  <c r="AK47" i="1" s="1"/>
  <c r="AF48" i="1"/>
  <c r="AG48" i="1"/>
  <c r="AJ48" i="1" s="1"/>
  <c r="AH48" i="1"/>
  <c r="AK48" i="1" s="1"/>
  <c r="AF49" i="1"/>
  <c r="AG49" i="1"/>
  <c r="AJ49" i="1" s="1"/>
  <c r="AH49" i="1"/>
  <c r="AK49" i="1" s="1"/>
  <c r="AF50" i="1"/>
  <c r="AG50" i="1"/>
  <c r="AJ50" i="1" s="1"/>
  <c r="AH50" i="1"/>
  <c r="AK50" i="1" s="1"/>
  <c r="AF51" i="1"/>
  <c r="AG51" i="1"/>
  <c r="AJ51" i="1" s="1"/>
  <c r="AH51" i="1"/>
  <c r="AK51" i="1" s="1"/>
  <c r="AF52" i="1"/>
  <c r="AG52" i="1"/>
  <c r="AJ52" i="1" s="1"/>
  <c r="AH52" i="1"/>
  <c r="AK52" i="1" s="1"/>
  <c r="AF53" i="1"/>
  <c r="AG53" i="1"/>
  <c r="AJ53" i="1" s="1"/>
  <c r="AH53" i="1"/>
  <c r="AK53" i="1" s="1"/>
  <c r="AF54" i="1"/>
  <c r="AG54" i="1"/>
  <c r="AH54" i="1"/>
  <c r="AF55" i="1"/>
  <c r="AG55" i="1"/>
  <c r="AJ55" i="1" s="1"/>
  <c r="AH55" i="1"/>
  <c r="AK55" i="1" s="1"/>
  <c r="AF56" i="1"/>
  <c r="AG56" i="1"/>
  <c r="AJ56" i="1" s="1"/>
  <c r="AH56" i="1"/>
  <c r="AK56" i="1" s="1"/>
  <c r="AF57" i="1"/>
  <c r="AG57" i="1"/>
  <c r="AJ57" i="1" s="1"/>
  <c r="AH57" i="1"/>
  <c r="AK57" i="1" s="1"/>
  <c r="AF58" i="1"/>
  <c r="AG58" i="1"/>
  <c r="AJ58" i="1" s="1"/>
  <c r="AH58" i="1"/>
  <c r="AK58" i="1" s="1"/>
  <c r="AF59" i="1"/>
  <c r="AG59" i="1"/>
  <c r="AJ59" i="1" s="1"/>
  <c r="AH59" i="1"/>
  <c r="AK59" i="1" s="1"/>
  <c r="AF60" i="1"/>
  <c r="AG60" i="1"/>
  <c r="AJ60" i="1" s="1"/>
  <c r="AH60" i="1"/>
  <c r="AK60" i="1" s="1"/>
  <c r="AF61" i="1"/>
  <c r="AG61" i="1"/>
  <c r="AJ61" i="1" s="1"/>
  <c r="AH61" i="1"/>
  <c r="AK61" i="1" s="1"/>
  <c r="AF62" i="1"/>
  <c r="AG62" i="1"/>
  <c r="AJ62" i="1" s="1"/>
  <c r="AH62" i="1"/>
  <c r="AK62" i="1" s="1"/>
  <c r="AF63" i="1"/>
  <c r="AG63" i="1"/>
  <c r="AJ63" i="1" s="1"/>
  <c r="AH63" i="1"/>
  <c r="AK63" i="1" s="1"/>
  <c r="AF64" i="1"/>
  <c r="AG64" i="1"/>
  <c r="AJ64" i="1" s="1"/>
  <c r="AH64" i="1"/>
  <c r="AK64" i="1" s="1"/>
  <c r="AF65" i="1"/>
  <c r="AG65" i="1"/>
  <c r="AJ65" i="1" s="1"/>
  <c r="AH65" i="1"/>
  <c r="AK65" i="1" s="1"/>
  <c r="AF66" i="1"/>
  <c r="AG66" i="1"/>
  <c r="AJ66" i="1" s="1"/>
  <c r="AH66" i="1"/>
  <c r="AK66" i="1" s="1"/>
  <c r="AF67" i="1"/>
  <c r="AG67" i="1"/>
  <c r="AJ67" i="1" s="1"/>
  <c r="AH67" i="1"/>
  <c r="AK67" i="1" s="1"/>
  <c r="AF68" i="1"/>
  <c r="AG68" i="1"/>
  <c r="AJ68" i="1" s="1"/>
  <c r="AH68" i="1"/>
  <c r="AK68" i="1" s="1"/>
  <c r="AF69" i="1"/>
  <c r="AG69" i="1"/>
  <c r="AJ69" i="1" s="1"/>
  <c r="AH69" i="1"/>
  <c r="AK69" i="1" s="1"/>
  <c r="AF70" i="1"/>
  <c r="AG70" i="1"/>
  <c r="AJ70" i="1" s="1"/>
  <c r="AH70" i="1"/>
  <c r="AK70" i="1" s="1"/>
  <c r="AF71" i="1"/>
  <c r="AG71" i="1"/>
  <c r="AJ71" i="1" s="1"/>
  <c r="AH71" i="1"/>
  <c r="AK71" i="1" s="1"/>
  <c r="AF72" i="1"/>
  <c r="AG72" i="1"/>
  <c r="AJ72" i="1" s="1"/>
  <c r="AH72" i="1"/>
  <c r="AK72" i="1" s="1"/>
  <c r="AF73" i="1"/>
  <c r="AG73" i="1"/>
  <c r="AJ73" i="1" s="1"/>
  <c r="AH73" i="1"/>
  <c r="AK73" i="1" s="1"/>
  <c r="AF74" i="1"/>
  <c r="AG74" i="1"/>
  <c r="AJ74" i="1" s="1"/>
  <c r="AH74" i="1"/>
  <c r="AK74" i="1" s="1"/>
  <c r="AF75" i="1"/>
  <c r="AG75" i="1"/>
  <c r="AJ75" i="1" s="1"/>
  <c r="AH75" i="1"/>
  <c r="AK75" i="1" s="1"/>
  <c r="AF76" i="1"/>
  <c r="AG76" i="1"/>
  <c r="AJ76" i="1" s="1"/>
  <c r="AH76" i="1"/>
  <c r="AK76" i="1" s="1"/>
  <c r="AF77" i="1"/>
  <c r="AG77" i="1"/>
  <c r="AJ77" i="1" s="1"/>
  <c r="AH77" i="1"/>
  <c r="AK77" i="1" s="1"/>
  <c r="AF78" i="1"/>
  <c r="AG78" i="1"/>
  <c r="AJ78" i="1" s="1"/>
  <c r="AH78" i="1"/>
  <c r="AK78" i="1" s="1"/>
  <c r="AF79" i="1"/>
  <c r="AG79" i="1"/>
  <c r="AJ79" i="1" s="1"/>
  <c r="AH79" i="1"/>
  <c r="AK79" i="1" s="1"/>
  <c r="AF80" i="1"/>
  <c r="AG80" i="1"/>
  <c r="AJ80" i="1" s="1"/>
  <c r="AH80" i="1"/>
  <c r="AK80" i="1" s="1"/>
  <c r="AF81" i="1"/>
  <c r="AG81" i="1"/>
  <c r="AJ81" i="1" s="1"/>
  <c r="AH81" i="1"/>
  <c r="AK81" i="1" s="1"/>
  <c r="AF82" i="1"/>
  <c r="AG82" i="1"/>
  <c r="AJ82" i="1" s="1"/>
  <c r="AH82" i="1"/>
  <c r="AK82" i="1" s="1"/>
  <c r="AF83" i="1"/>
  <c r="AG83" i="1"/>
  <c r="AJ83" i="1" s="1"/>
  <c r="AH83" i="1"/>
  <c r="AK83" i="1" s="1"/>
  <c r="AF84" i="1"/>
  <c r="AG84" i="1"/>
  <c r="AJ84" i="1" s="1"/>
  <c r="AH84" i="1"/>
  <c r="AK84" i="1" s="1"/>
  <c r="AF85" i="1"/>
  <c r="AG85" i="1"/>
  <c r="AJ85" i="1" s="1"/>
  <c r="AH85" i="1"/>
  <c r="AK85" i="1" s="1"/>
  <c r="AF86" i="1"/>
  <c r="AG86" i="1"/>
  <c r="AJ86" i="1" s="1"/>
  <c r="AH86" i="1"/>
  <c r="AK86" i="1" s="1"/>
  <c r="AF87" i="1"/>
  <c r="AG87" i="1"/>
  <c r="AJ87" i="1" s="1"/>
  <c r="AH87" i="1"/>
  <c r="AK87" i="1" s="1"/>
  <c r="AF88" i="1"/>
  <c r="AG88" i="1"/>
  <c r="AJ88" i="1" s="1"/>
  <c r="AH88" i="1"/>
  <c r="AK88" i="1" s="1"/>
  <c r="AF89" i="1"/>
  <c r="AG89" i="1"/>
  <c r="AJ89" i="1" s="1"/>
  <c r="AH89" i="1"/>
  <c r="AK89" i="1" s="1"/>
  <c r="AF90" i="1"/>
  <c r="AG90" i="1"/>
  <c r="AJ90" i="1" s="1"/>
  <c r="AH90" i="1"/>
  <c r="AK90" i="1" s="1"/>
  <c r="AF91" i="1"/>
  <c r="AG91" i="1"/>
  <c r="AJ91" i="1" s="1"/>
  <c r="AH91" i="1"/>
  <c r="AK91" i="1" s="1"/>
  <c r="AF92" i="1"/>
  <c r="AG92" i="1"/>
  <c r="AJ92" i="1" s="1"/>
  <c r="AH92" i="1"/>
  <c r="AK92" i="1" s="1"/>
  <c r="AF93" i="1"/>
  <c r="AG93" i="1"/>
  <c r="AJ93" i="1" s="1"/>
  <c r="AH93" i="1"/>
  <c r="AK93" i="1" s="1"/>
  <c r="AF94" i="1"/>
  <c r="AG94" i="1"/>
  <c r="AJ94" i="1" s="1"/>
  <c r="AH94" i="1"/>
  <c r="AK94" i="1" s="1"/>
  <c r="AF95" i="1"/>
  <c r="AG95" i="1"/>
  <c r="AJ95" i="1" s="1"/>
  <c r="AH95" i="1"/>
  <c r="AK95" i="1" s="1"/>
  <c r="AF96" i="1"/>
  <c r="AG96" i="1"/>
  <c r="AJ96" i="1" s="1"/>
  <c r="AH96" i="1"/>
  <c r="AK96" i="1" s="1"/>
  <c r="AF97" i="1"/>
  <c r="AG97" i="1"/>
  <c r="AJ97" i="1" s="1"/>
  <c r="AH97" i="1"/>
  <c r="AK97" i="1" s="1"/>
  <c r="AF98" i="1"/>
  <c r="AG98" i="1"/>
  <c r="AJ98" i="1" s="1"/>
  <c r="AH98" i="1"/>
  <c r="AK98" i="1" s="1"/>
  <c r="AF99" i="1"/>
  <c r="AG99" i="1"/>
  <c r="AJ99" i="1" s="1"/>
  <c r="AH99" i="1"/>
  <c r="AK99" i="1" s="1"/>
  <c r="AF100" i="1"/>
  <c r="AG100" i="1"/>
  <c r="AJ100" i="1" s="1"/>
  <c r="AH100" i="1"/>
  <c r="AK100" i="1" s="1"/>
  <c r="AF101" i="1"/>
  <c r="AG101" i="1"/>
  <c r="AJ101" i="1" s="1"/>
  <c r="AH101" i="1"/>
  <c r="AK101" i="1" s="1"/>
  <c r="AF102" i="1"/>
  <c r="AG102" i="1"/>
  <c r="AJ102" i="1" s="1"/>
  <c r="AH102" i="1"/>
  <c r="AK102" i="1" s="1"/>
  <c r="AF103" i="1"/>
  <c r="AG103" i="1"/>
  <c r="AJ103" i="1" s="1"/>
  <c r="AH103" i="1"/>
  <c r="AK103" i="1" s="1"/>
  <c r="AF104" i="1"/>
  <c r="AG104" i="1"/>
  <c r="AJ104" i="1" s="1"/>
  <c r="AH104" i="1"/>
  <c r="AK104" i="1" s="1"/>
  <c r="AF105" i="1"/>
  <c r="AG105" i="1"/>
  <c r="AJ105" i="1" s="1"/>
  <c r="AH105" i="1"/>
  <c r="AK105" i="1" s="1"/>
  <c r="AF106" i="1"/>
  <c r="AG106" i="1"/>
  <c r="AJ106" i="1" s="1"/>
  <c r="AH106" i="1"/>
  <c r="AK106" i="1" s="1"/>
  <c r="AF107" i="1"/>
  <c r="AG107" i="1"/>
  <c r="AJ107" i="1" s="1"/>
  <c r="AH107" i="1"/>
  <c r="AK107" i="1" s="1"/>
  <c r="AF108" i="1"/>
  <c r="AG108" i="1"/>
  <c r="AJ108" i="1" s="1"/>
  <c r="AH108" i="1"/>
  <c r="AK108" i="1" s="1"/>
  <c r="AF109" i="1"/>
  <c r="AG109" i="1"/>
  <c r="AJ109" i="1" s="1"/>
  <c r="AH109" i="1"/>
  <c r="AK109" i="1" s="1"/>
  <c r="AF110" i="1"/>
  <c r="AG110" i="1"/>
  <c r="AJ110" i="1" s="1"/>
  <c r="AH110" i="1"/>
  <c r="AK110" i="1" s="1"/>
  <c r="AF111" i="1"/>
  <c r="AG111" i="1"/>
  <c r="AJ111" i="1" s="1"/>
  <c r="AH111" i="1"/>
  <c r="AK111" i="1" s="1"/>
  <c r="AF112" i="1"/>
  <c r="AG112" i="1"/>
  <c r="AJ112" i="1" s="1"/>
  <c r="AH112" i="1"/>
  <c r="AK112" i="1" s="1"/>
  <c r="AF113" i="1"/>
  <c r="AG113" i="1"/>
  <c r="AJ113" i="1" s="1"/>
  <c r="AH113" i="1"/>
  <c r="AK113" i="1" s="1"/>
  <c r="AF114" i="1"/>
  <c r="AG114" i="1"/>
  <c r="AJ114" i="1" s="1"/>
  <c r="AH114" i="1"/>
  <c r="AK114" i="1" s="1"/>
  <c r="AF115" i="1"/>
  <c r="AG115" i="1"/>
  <c r="AJ115" i="1" s="1"/>
  <c r="AH115" i="1"/>
  <c r="AK115" i="1" s="1"/>
  <c r="AF116" i="1"/>
  <c r="AG116" i="1"/>
  <c r="AJ116" i="1" s="1"/>
  <c r="AH116" i="1"/>
  <c r="AK116" i="1" s="1"/>
  <c r="AF117" i="1"/>
  <c r="AG117" i="1"/>
  <c r="AJ117" i="1" s="1"/>
  <c r="AH117" i="1"/>
  <c r="AK117" i="1" s="1"/>
  <c r="AF118" i="1"/>
  <c r="AG118" i="1"/>
  <c r="AJ118" i="1" s="1"/>
  <c r="AH118" i="1"/>
  <c r="AK118" i="1" s="1"/>
  <c r="AF119" i="1"/>
  <c r="AG119" i="1"/>
  <c r="AJ119" i="1" s="1"/>
  <c r="AH119" i="1"/>
  <c r="AK119" i="1" s="1"/>
  <c r="AF120" i="1"/>
  <c r="AG120" i="1"/>
  <c r="AJ120" i="1" s="1"/>
  <c r="AH120" i="1"/>
  <c r="AK120" i="1" s="1"/>
  <c r="AF121" i="1"/>
  <c r="AG121" i="1"/>
  <c r="AJ121" i="1" s="1"/>
  <c r="AH121" i="1"/>
  <c r="AK121" i="1" s="1"/>
  <c r="AF122" i="1"/>
  <c r="AG122" i="1"/>
  <c r="AJ122" i="1" s="1"/>
  <c r="AH122" i="1"/>
  <c r="AK122" i="1" s="1"/>
  <c r="AF123" i="1"/>
  <c r="AG123" i="1"/>
  <c r="AJ123" i="1" s="1"/>
  <c r="AH123" i="1"/>
  <c r="AK123" i="1" s="1"/>
  <c r="AF124" i="1"/>
  <c r="AG124" i="1"/>
  <c r="AJ124" i="1" s="1"/>
  <c r="AH124" i="1"/>
  <c r="AK124" i="1" s="1"/>
  <c r="AF125" i="1"/>
  <c r="AG125" i="1"/>
  <c r="AJ125" i="1" s="1"/>
  <c r="AH125" i="1"/>
  <c r="AK125" i="1" s="1"/>
  <c r="AF126" i="1"/>
  <c r="AG126" i="1"/>
  <c r="AJ126" i="1" s="1"/>
  <c r="AH126" i="1"/>
  <c r="AK126" i="1" s="1"/>
  <c r="AF127" i="1"/>
  <c r="AG127" i="1"/>
  <c r="AJ127" i="1" s="1"/>
  <c r="AH127" i="1"/>
  <c r="AK127" i="1" s="1"/>
  <c r="AF128" i="1"/>
  <c r="AG128" i="1"/>
  <c r="AJ128" i="1" s="1"/>
  <c r="AH128" i="1"/>
  <c r="AK128" i="1" s="1"/>
  <c r="AF129" i="1"/>
  <c r="AG129" i="1"/>
  <c r="AJ129" i="1" s="1"/>
  <c r="AH129" i="1"/>
  <c r="AK129" i="1" s="1"/>
  <c r="AF130" i="1"/>
  <c r="AG130" i="1"/>
  <c r="AJ130" i="1" s="1"/>
  <c r="AH130" i="1"/>
  <c r="AK130" i="1" s="1"/>
  <c r="AF131" i="1"/>
  <c r="AG131" i="1"/>
  <c r="AJ131" i="1" s="1"/>
  <c r="AH131" i="1"/>
  <c r="AK131" i="1" s="1"/>
  <c r="AF132" i="1"/>
  <c r="AG132" i="1"/>
  <c r="AJ132" i="1" s="1"/>
  <c r="AH132" i="1"/>
  <c r="AK132" i="1" s="1"/>
  <c r="AF133" i="1"/>
  <c r="AG133" i="1"/>
  <c r="AJ133" i="1" s="1"/>
  <c r="AH133" i="1"/>
  <c r="AK133" i="1" s="1"/>
  <c r="AF134" i="1"/>
  <c r="AG134" i="1"/>
  <c r="AJ134" i="1" s="1"/>
  <c r="AH134" i="1"/>
  <c r="AK134" i="1" s="1"/>
  <c r="AF135" i="1"/>
  <c r="AG135" i="1"/>
  <c r="AJ135" i="1" s="1"/>
  <c r="AH135" i="1"/>
  <c r="AK135" i="1" s="1"/>
  <c r="AF136" i="1"/>
  <c r="AG136" i="1"/>
  <c r="AJ136" i="1" s="1"/>
  <c r="AH136" i="1"/>
  <c r="AK136" i="1" s="1"/>
  <c r="AF137" i="1"/>
  <c r="AG137" i="1"/>
  <c r="AJ137" i="1" s="1"/>
  <c r="AH137" i="1"/>
  <c r="AK137" i="1" s="1"/>
  <c r="AF138" i="1"/>
  <c r="AG138" i="1"/>
  <c r="AJ138" i="1" s="1"/>
  <c r="AH138" i="1"/>
  <c r="AK138" i="1" s="1"/>
  <c r="AF139" i="1"/>
  <c r="AG139" i="1"/>
  <c r="AJ139" i="1" s="1"/>
  <c r="AH139" i="1"/>
  <c r="AK139" i="1" s="1"/>
  <c r="AF140" i="1"/>
  <c r="AG140" i="1"/>
  <c r="AJ140" i="1" s="1"/>
  <c r="AH140" i="1"/>
  <c r="AK140" i="1" s="1"/>
  <c r="AF141" i="1"/>
  <c r="AG141" i="1"/>
  <c r="AH141" i="1"/>
  <c r="AF142" i="1"/>
  <c r="AG142" i="1"/>
  <c r="AJ142" i="1" s="1"/>
  <c r="AH142" i="1"/>
  <c r="AK142" i="1" s="1"/>
  <c r="AF143" i="1"/>
  <c r="AG143" i="1"/>
  <c r="AJ143" i="1" s="1"/>
  <c r="AH143" i="1"/>
  <c r="AK143" i="1" s="1"/>
  <c r="AF144" i="1"/>
  <c r="AG144" i="1"/>
  <c r="AJ144" i="1" s="1"/>
  <c r="AH144" i="1"/>
  <c r="AK144" i="1" s="1"/>
  <c r="AF145" i="1"/>
  <c r="AG145" i="1"/>
  <c r="AJ145" i="1" s="1"/>
  <c r="AH145" i="1"/>
  <c r="AK145" i="1" s="1"/>
  <c r="AF146" i="1"/>
  <c r="AG146" i="1"/>
  <c r="AJ146" i="1" s="1"/>
  <c r="AH146" i="1"/>
  <c r="AK146" i="1" s="1"/>
  <c r="AF147" i="1"/>
  <c r="AG147" i="1"/>
  <c r="AJ147" i="1" s="1"/>
  <c r="AH147" i="1"/>
  <c r="AK147" i="1" s="1"/>
  <c r="AF148" i="1"/>
  <c r="AG148" i="1"/>
  <c r="AJ148" i="1" s="1"/>
  <c r="AH148" i="1"/>
  <c r="AK148" i="1" s="1"/>
  <c r="AF149" i="1"/>
  <c r="AG149" i="1"/>
  <c r="AJ149" i="1" s="1"/>
  <c r="AH149" i="1"/>
  <c r="AK149" i="1" s="1"/>
  <c r="AF150" i="1"/>
  <c r="AG150" i="1"/>
  <c r="AJ150" i="1" s="1"/>
  <c r="AH150" i="1"/>
  <c r="AK150" i="1" s="1"/>
  <c r="AF151" i="1"/>
  <c r="AG151" i="1"/>
  <c r="AJ151" i="1" s="1"/>
  <c r="AH151" i="1"/>
  <c r="AK151" i="1" s="1"/>
  <c r="AF152" i="1"/>
  <c r="AG152" i="1"/>
  <c r="AJ152" i="1" s="1"/>
  <c r="AH152" i="1"/>
  <c r="AK152" i="1" s="1"/>
  <c r="AF153" i="1"/>
  <c r="AG153" i="1"/>
  <c r="AJ153" i="1" s="1"/>
  <c r="AH153" i="1"/>
  <c r="AK153" i="1" s="1"/>
  <c r="AF154" i="1"/>
  <c r="AG154" i="1"/>
  <c r="AJ154" i="1" s="1"/>
  <c r="AH154" i="1"/>
  <c r="AK154" i="1" s="1"/>
  <c r="AF155" i="1"/>
  <c r="AG155" i="1"/>
  <c r="AJ155" i="1" s="1"/>
  <c r="AH155" i="1"/>
  <c r="AK155" i="1" s="1"/>
  <c r="AF156" i="1"/>
  <c r="AG156" i="1"/>
  <c r="AJ156" i="1" s="1"/>
  <c r="AH156" i="1"/>
  <c r="AK156" i="1" s="1"/>
  <c r="AF157" i="1"/>
  <c r="AG157" i="1"/>
  <c r="AJ157" i="1" s="1"/>
  <c r="AH157" i="1"/>
  <c r="AK157" i="1" s="1"/>
  <c r="AF158" i="1"/>
  <c r="AG158" i="1"/>
  <c r="AJ158" i="1" s="1"/>
  <c r="AH158" i="1"/>
  <c r="AK158" i="1" s="1"/>
  <c r="AF159" i="1"/>
  <c r="AG159" i="1"/>
  <c r="AH159" i="1"/>
  <c r="AF160" i="1"/>
  <c r="AG160" i="1"/>
  <c r="AJ160" i="1" s="1"/>
  <c r="AH160" i="1"/>
  <c r="AK160" i="1" s="1"/>
  <c r="AF161" i="1"/>
  <c r="AG161" i="1"/>
  <c r="AJ161" i="1" s="1"/>
  <c r="AH161" i="1"/>
  <c r="AK161" i="1" s="1"/>
  <c r="AF162" i="1"/>
  <c r="AG162" i="1"/>
  <c r="AJ162" i="1" s="1"/>
  <c r="AH162" i="1"/>
  <c r="AK162" i="1" s="1"/>
  <c r="AF163" i="1"/>
  <c r="AG163" i="1"/>
  <c r="AJ163" i="1" s="1"/>
  <c r="AH163" i="1"/>
  <c r="AK163" i="1" s="1"/>
  <c r="AF164" i="1"/>
  <c r="AG164" i="1"/>
  <c r="AJ164" i="1" s="1"/>
  <c r="AH164" i="1"/>
  <c r="AK164" i="1" s="1"/>
  <c r="AF165" i="1"/>
  <c r="AG165" i="1"/>
  <c r="AH165" i="1"/>
  <c r="AF166" i="1"/>
  <c r="AG166" i="1"/>
  <c r="AJ166" i="1" s="1"/>
  <c r="AH166" i="1"/>
  <c r="AK166" i="1" s="1"/>
  <c r="AF167" i="1"/>
  <c r="AG167" i="1"/>
  <c r="AJ167" i="1" s="1"/>
  <c r="AH167" i="1"/>
  <c r="AK167" i="1" s="1"/>
  <c r="AF168" i="1"/>
  <c r="AG168" i="1"/>
  <c r="AH168" i="1"/>
  <c r="AF169" i="1"/>
  <c r="AG169" i="1"/>
  <c r="AJ169" i="1" s="1"/>
  <c r="AH169" i="1"/>
  <c r="AK169" i="1" s="1"/>
  <c r="AF170" i="1"/>
  <c r="AG170" i="1"/>
  <c r="AJ170" i="1" s="1"/>
  <c r="AH170" i="1"/>
  <c r="AK170" i="1" s="1"/>
  <c r="AF171" i="1"/>
  <c r="AG171" i="1"/>
  <c r="AJ171" i="1" s="1"/>
  <c r="AH171" i="1"/>
  <c r="AK171" i="1" s="1"/>
  <c r="AF172" i="1"/>
  <c r="AG172" i="1"/>
  <c r="AJ172" i="1" s="1"/>
  <c r="AH172" i="1"/>
  <c r="AK172" i="1" s="1"/>
  <c r="AF173" i="1"/>
  <c r="AG173" i="1"/>
  <c r="AJ173" i="1" s="1"/>
  <c r="AH173" i="1"/>
  <c r="AK173" i="1" s="1"/>
  <c r="AF174" i="1"/>
  <c r="AG174" i="1"/>
  <c r="AJ174" i="1" s="1"/>
  <c r="AH174" i="1"/>
  <c r="AK174" i="1" s="1"/>
  <c r="AF175" i="1"/>
  <c r="AG175" i="1"/>
  <c r="AJ175" i="1" s="1"/>
  <c r="AH175" i="1"/>
  <c r="AK175" i="1" s="1"/>
  <c r="AF176" i="1"/>
  <c r="AG176" i="1"/>
  <c r="AJ176" i="1" s="1"/>
  <c r="AH176" i="1"/>
  <c r="AK176" i="1" s="1"/>
  <c r="AF177" i="1"/>
  <c r="AG177" i="1"/>
  <c r="AJ177" i="1" s="1"/>
  <c r="AH177" i="1"/>
  <c r="AK177" i="1" s="1"/>
  <c r="AF178" i="1"/>
  <c r="AG178" i="1"/>
  <c r="AJ178" i="1" s="1"/>
  <c r="AH178" i="1"/>
  <c r="AK178" i="1" s="1"/>
  <c r="AF179" i="1"/>
  <c r="AG179" i="1"/>
  <c r="AJ179" i="1" s="1"/>
  <c r="AH179" i="1"/>
  <c r="AK179" i="1" s="1"/>
  <c r="AF180" i="1"/>
  <c r="AG180" i="1"/>
  <c r="AJ180" i="1" s="1"/>
  <c r="AH180" i="1"/>
  <c r="AK180" i="1" s="1"/>
  <c r="AF181" i="1"/>
  <c r="AG181" i="1"/>
  <c r="AJ181" i="1" s="1"/>
  <c r="AH181" i="1"/>
  <c r="AK181" i="1" s="1"/>
  <c r="AF182" i="1"/>
  <c r="AG182" i="1"/>
  <c r="AJ182" i="1" s="1"/>
  <c r="AH182" i="1"/>
  <c r="AK182" i="1" s="1"/>
  <c r="AF183" i="1"/>
  <c r="AG183" i="1"/>
  <c r="AJ183" i="1" s="1"/>
  <c r="AH183" i="1"/>
  <c r="AK183" i="1" s="1"/>
  <c r="AF184" i="1"/>
  <c r="AG184" i="1"/>
  <c r="AJ184" i="1" s="1"/>
  <c r="AH184" i="1"/>
  <c r="AK184" i="1" s="1"/>
  <c r="AF185" i="1"/>
  <c r="AG185" i="1"/>
  <c r="AH185" i="1"/>
  <c r="AF186" i="1"/>
  <c r="AG186" i="1"/>
  <c r="AJ186" i="1" s="1"/>
  <c r="AH186" i="1"/>
  <c r="AK186" i="1" s="1"/>
  <c r="AF187" i="1"/>
  <c r="AG187" i="1"/>
  <c r="AJ187" i="1" s="1"/>
  <c r="AH187" i="1"/>
  <c r="AK187" i="1" s="1"/>
  <c r="AF188" i="1"/>
  <c r="AG188" i="1"/>
  <c r="AJ188" i="1" s="1"/>
  <c r="AH188" i="1"/>
  <c r="AK188" i="1" s="1"/>
  <c r="AF189" i="1"/>
  <c r="AG189" i="1"/>
  <c r="AJ189" i="1" s="1"/>
  <c r="AH189" i="1"/>
  <c r="AK189" i="1" s="1"/>
  <c r="AF190" i="1"/>
  <c r="AG190" i="1"/>
  <c r="AJ190" i="1" s="1"/>
  <c r="AH190" i="1"/>
  <c r="AK190" i="1" s="1"/>
  <c r="AF191" i="1"/>
  <c r="AG191" i="1"/>
  <c r="AJ191" i="1" s="1"/>
  <c r="AH191" i="1"/>
  <c r="AK191" i="1" s="1"/>
  <c r="AF192" i="1"/>
  <c r="AG192" i="1"/>
  <c r="AJ192" i="1" s="1"/>
  <c r="AH192" i="1"/>
  <c r="AK192" i="1" s="1"/>
  <c r="AF193" i="1"/>
  <c r="AG193" i="1"/>
  <c r="AJ193" i="1" s="1"/>
  <c r="AH193" i="1"/>
  <c r="AK193" i="1" s="1"/>
  <c r="AH4" i="1"/>
  <c r="AK4" i="1" s="1"/>
  <c r="AG4" i="1"/>
  <c r="AJ4" i="1" s="1"/>
  <c r="AF4" i="1"/>
  <c r="Q5" i="1" l="1"/>
  <c r="R5" i="1"/>
  <c r="S5" i="1"/>
  <c r="V5" i="1" s="1"/>
  <c r="Q6" i="1"/>
  <c r="R6" i="1"/>
  <c r="S6" i="1"/>
  <c r="V6" i="1" s="1"/>
  <c r="Q7" i="1"/>
  <c r="R7" i="1"/>
  <c r="S7" i="1"/>
  <c r="V7" i="1" s="1"/>
  <c r="Q8" i="1"/>
  <c r="R8" i="1"/>
  <c r="S8" i="1"/>
  <c r="V8" i="1" s="1"/>
  <c r="Q9" i="1"/>
  <c r="R9" i="1"/>
  <c r="S9" i="1"/>
  <c r="V9" i="1" s="1"/>
  <c r="Q10" i="1"/>
  <c r="R10" i="1"/>
  <c r="S10" i="1"/>
  <c r="V10" i="1" s="1"/>
  <c r="Q11" i="1"/>
  <c r="R11" i="1"/>
  <c r="S11" i="1"/>
  <c r="V11" i="1" s="1"/>
  <c r="Q12" i="1"/>
  <c r="R12" i="1"/>
  <c r="S12" i="1"/>
  <c r="V12" i="1" s="1"/>
  <c r="Q13" i="1"/>
  <c r="R13" i="1"/>
  <c r="S13" i="1"/>
  <c r="V13" i="1" s="1"/>
  <c r="Q14" i="1"/>
  <c r="R14" i="1"/>
  <c r="S14" i="1"/>
  <c r="V14" i="1" s="1"/>
  <c r="Q15" i="1"/>
  <c r="R15" i="1"/>
  <c r="S15" i="1"/>
  <c r="V15" i="1" s="1"/>
  <c r="Q16" i="1"/>
  <c r="R16" i="1"/>
  <c r="S16" i="1"/>
  <c r="V16" i="1" s="1"/>
  <c r="Q17" i="1"/>
  <c r="R17" i="1"/>
  <c r="S17" i="1"/>
  <c r="V17" i="1" s="1"/>
  <c r="Q18" i="1"/>
  <c r="R18" i="1"/>
  <c r="S18" i="1"/>
  <c r="V18" i="1" s="1"/>
  <c r="Q19" i="1"/>
  <c r="R19" i="1"/>
  <c r="S19" i="1"/>
  <c r="V19" i="1" s="1"/>
  <c r="Q20" i="1"/>
  <c r="R20" i="1"/>
  <c r="S20" i="1"/>
  <c r="V20" i="1" s="1"/>
  <c r="Q21" i="1"/>
  <c r="R21" i="1"/>
  <c r="S21" i="1"/>
  <c r="V21" i="1" s="1"/>
  <c r="Q22" i="1"/>
  <c r="R22" i="1"/>
  <c r="S22" i="1"/>
  <c r="V22" i="1" s="1"/>
  <c r="Q23" i="1"/>
  <c r="R23" i="1"/>
  <c r="S23" i="1"/>
  <c r="V23" i="1" s="1"/>
  <c r="Q24" i="1"/>
  <c r="R24" i="1"/>
  <c r="S24" i="1"/>
  <c r="V24" i="1" s="1"/>
  <c r="Q25" i="1"/>
  <c r="R25" i="1"/>
  <c r="S25" i="1"/>
  <c r="V25" i="1" s="1"/>
  <c r="Q26" i="1"/>
  <c r="R26" i="1"/>
  <c r="S26" i="1"/>
  <c r="V26" i="1" s="1"/>
  <c r="Q27" i="1"/>
  <c r="R27" i="1"/>
  <c r="S27" i="1"/>
  <c r="V27" i="1" s="1"/>
  <c r="Q28" i="1"/>
  <c r="R28" i="1"/>
  <c r="S28" i="1"/>
  <c r="V28" i="1" s="1"/>
  <c r="Q29" i="1"/>
  <c r="R29" i="1"/>
  <c r="S29" i="1"/>
  <c r="V29" i="1" s="1"/>
  <c r="Q30" i="1"/>
  <c r="R30" i="1"/>
  <c r="S30" i="1"/>
  <c r="V30" i="1" s="1"/>
  <c r="Q31" i="1"/>
  <c r="R31" i="1"/>
  <c r="S31" i="1"/>
  <c r="V31" i="1" s="1"/>
  <c r="Q32" i="1"/>
  <c r="R32" i="1"/>
  <c r="S32" i="1"/>
  <c r="V32" i="1" s="1"/>
  <c r="Q33" i="1"/>
  <c r="R33" i="1"/>
  <c r="S33" i="1"/>
  <c r="V33" i="1" s="1"/>
  <c r="Q34" i="1"/>
  <c r="R34" i="1"/>
  <c r="S34" i="1"/>
  <c r="V34" i="1" s="1"/>
  <c r="Q35" i="1"/>
  <c r="R35" i="1"/>
  <c r="S35" i="1"/>
  <c r="V35" i="1" s="1"/>
  <c r="Q36" i="1"/>
  <c r="R36" i="1"/>
  <c r="S36" i="1"/>
  <c r="V36" i="1" s="1"/>
  <c r="Q37" i="1"/>
  <c r="R37" i="1"/>
  <c r="S37" i="1"/>
  <c r="V37" i="1" s="1"/>
  <c r="Q38" i="1"/>
  <c r="R38" i="1"/>
  <c r="S38" i="1"/>
  <c r="V38" i="1" s="1"/>
  <c r="Q39" i="1"/>
  <c r="R39" i="1"/>
  <c r="S39" i="1"/>
  <c r="V39" i="1" s="1"/>
  <c r="Q40" i="1"/>
  <c r="R40" i="1"/>
  <c r="S40" i="1"/>
  <c r="V40" i="1" s="1"/>
  <c r="Q41" i="1"/>
  <c r="R41" i="1"/>
  <c r="S41" i="1"/>
  <c r="V41" i="1" s="1"/>
  <c r="Q42" i="1"/>
  <c r="R42" i="1"/>
  <c r="S42" i="1"/>
  <c r="V42" i="1" s="1"/>
  <c r="Q43" i="1"/>
  <c r="R43" i="1"/>
  <c r="S43" i="1"/>
  <c r="V43" i="1" s="1"/>
  <c r="Q44" i="1"/>
  <c r="R44" i="1"/>
  <c r="S44" i="1"/>
  <c r="V44" i="1" s="1"/>
  <c r="Q45" i="1"/>
  <c r="R45" i="1"/>
  <c r="S45" i="1"/>
  <c r="V45" i="1" s="1"/>
  <c r="Q46" i="1"/>
  <c r="R46" i="1"/>
  <c r="S46" i="1"/>
  <c r="V46" i="1" s="1"/>
  <c r="Q47" i="1"/>
  <c r="R47" i="1"/>
  <c r="S47" i="1"/>
  <c r="V47" i="1" s="1"/>
  <c r="Q48" i="1"/>
  <c r="R48" i="1"/>
  <c r="S48" i="1"/>
  <c r="V48" i="1" s="1"/>
  <c r="Q49" i="1"/>
  <c r="R49" i="1"/>
  <c r="S49" i="1"/>
  <c r="V49" i="1" s="1"/>
  <c r="Q50" i="1"/>
  <c r="R50" i="1"/>
  <c r="S50" i="1"/>
  <c r="V50" i="1" s="1"/>
  <c r="Q51" i="1"/>
  <c r="R51" i="1"/>
  <c r="S51" i="1"/>
  <c r="V51" i="1" s="1"/>
  <c r="Q52" i="1"/>
  <c r="R52" i="1"/>
  <c r="S52" i="1"/>
  <c r="V52" i="1" s="1"/>
  <c r="Q53" i="1"/>
  <c r="R53" i="1"/>
  <c r="S53" i="1"/>
  <c r="V53" i="1" s="1"/>
  <c r="Q54" i="1"/>
  <c r="R54" i="1"/>
  <c r="S54" i="1"/>
  <c r="V54" i="1" s="1"/>
  <c r="Q55" i="1"/>
  <c r="R55" i="1"/>
  <c r="S55" i="1"/>
  <c r="V55" i="1" s="1"/>
  <c r="Q56" i="1"/>
  <c r="R56" i="1"/>
  <c r="S56" i="1"/>
  <c r="V56" i="1" s="1"/>
  <c r="Q57" i="1"/>
  <c r="R57" i="1"/>
  <c r="S57" i="1"/>
  <c r="V57" i="1" s="1"/>
  <c r="Q58" i="1"/>
  <c r="R58" i="1"/>
  <c r="S58" i="1"/>
  <c r="V58" i="1" s="1"/>
  <c r="Q59" i="1"/>
  <c r="R59" i="1"/>
  <c r="S59" i="1"/>
  <c r="V59" i="1" s="1"/>
  <c r="Q60" i="1"/>
  <c r="R60" i="1"/>
  <c r="S60" i="1"/>
  <c r="V60" i="1" s="1"/>
  <c r="Q61" i="1"/>
  <c r="R61" i="1"/>
  <c r="S61" i="1"/>
  <c r="V61" i="1" s="1"/>
  <c r="Q62" i="1"/>
  <c r="R62" i="1"/>
  <c r="S62" i="1"/>
  <c r="V62" i="1" s="1"/>
  <c r="Q63" i="1"/>
  <c r="R63" i="1"/>
  <c r="S63" i="1"/>
  <c r="V63" i="1" s="1"/>
  <c r="Q64" i="1"/>
  <c r="R64" i="1"/>
  <c r="S64" i="1"/>
  <c r="V64" i="1" s="1"/>
  <c r="Q65" i="1"/>
  <c r="R65" i="1"/>
  <c r="S65" i="1"/>
  <c r="V65" i="1" s="1"/>
  <c r="Q66" i="1"/>
  <c r="R66" i="1"/>
  <c r="S66" i="1"/>
  <c r="V66" i="1" s="1"/>
  <c r="Q67" i="1"/>
  <c r="R67" i="1"/>
  <c r="S67" i="1"/>
  <c r="V67" i="1" s="1"/>
  <c r="Q68" i="1"/>
  <c r="R68" i="1"/>
  <c r="S68" i="1"/>
  <c r="V68" i="1" s="1"/>
  <c r="Q69" i="1"/>
  <c r="R69" i="1"/>
  <c r="S69" i="1"/>
  <c r="V69" i="1" s="1"/>
  <c r="Q70" i="1"/>
  <c r="R70" i="1"/>
  <c r="S70" i="1"/>
  <c r="V70" i="1" s="1"/>
  <c r="Q71" i="1"/>
  <c r="R71" i="1"/>
  <c r="S71" i="1"/>
  <c r="V71" i="1" s="1"/>
  <c r="Q72" i="1"/>
  <c r="R72" i="1"/>
  <c r="S72" i="1"/>
  <c r="V72" i="1" s="1"/>
  <c r="Q73" i="1"/>
  <c r="R73" i="1"/>
  <c r="S73" i="1"/>
  <c r="V73" i="1" s="1"/>
  <c r="Q74" i="1"/>
  <c r="R74" i="1"/>
  <c r="S74" i="1"/>
  <c r="V74" i="1" s="1"/>
  <c r="Q75" i="1"/>
  <c r="R75" i="1"/>
  <c r="S75" i="1"/>
  <c r="V75" i="1" s="1"/>
  <c r="Q76" i="1"/>
  <c r="R76" i="1"/>
  <c r="S76" i="1"/>
  <c r="V76" i="1" s="1"/>
  <c r="Q77" i="1"/>
  <c r="R77" i="1"/>
  <c r="S77" i="1"/>
  <c r="V77" i="1" s="1"/>
  <c r="Q78" i="1"/>
  <c r="R78" i="1"/>
  <c r="S78" i="1"/>
  <c r="V78" i="1" s="1"/>
  <c r="Q79" i="1"/>
  <c r="R79" i="1"/>
  <c r="S79" i="1"/>
  <c r="V79" i="1" s="1"/>
  <c r="Q80" i="1"/>
  <c r="R80" i="1"/>
  <c r="S80" i="1"/>
  <c r="V80" i="1" s="1"/>
  <c r="Q81" i="1"/>
  <c r="R81" i="1"/>
  <c r="S81" i="1"/>
  <c r="V81" i="1" s="1"/>
  <c r="Q82" i="1"/>
  <c r="R82" i="1"/>
  <c r="S82" i="1"/>
  <c r="V82" i="1" s="1"/>
  <c r="Q83" i="1"/>
  <c r="R83" i="1"/>
  <c r="S83" i="1"/>
  <c r="V83" i="1" s="1"/>
  <c r="Q84" i="1"/>
  <c r="R84" i="1"/>
  <c r="S84" i="1"/>
  <c r="V84" i="1" s="1"/>
  <c r="Q85" i="1"/>
  <c r="R85" i="1"/>
  <c r="S85" i="1"/>
  <c r="V85" i="1" s="1"/>
  <c r="Q86" i="1"/>
  <c r="R86" i="1"/>
  <c r="S86" i="1"/>
  <c r="V86" i="1" s="1"/>
  <c r="Q87" i="1"/>
  <c r="R87" i="1"/>
  <c r="S87" i="1"/>
  <c r="V87" i="1" s="1"/>
  <c r="Q88" i="1"/>
  <c r="R88" i="1"/>
  <c r="S88" i="1"/>
  <c r="V88" i="1" s="1"/>
  <c r="Q89" i="1"/>
  <c r="R89" i="1"/>
  <c r="S89" i="1"/>
  <c r="V89" i="1" s="1"/>
  <c r="Q90" i="1"/>
  <c r="R90" i="1"/>
  <c r="S90" i="1"/>
  <c r="V90" i="1" s="1"/>
  <c r="Q91" i="1"/>
  <c r="R91" i="1"/>
  <c r="S91" i="1"/>
  <c r="V91" i="1" s="1"/>
  <c r="Q92" i="1"/>
  <c r="R92" i="1"/>
  <c r="S92" i="1"/>
  <c r="V92" i="1" s="1"/>
  <c r="Q93" i="1"/>
  <c r="R93" i="1"/>
  <c r="S93" i="1"/>
  <c r="V93" i="1" s="1"/>
  <c r="Q94" i="1"/>
  <c r="R94" i="1"/>
  <c r="S94" i="1"/>
  <c r="V94" i="1" s="1"/>
  <c r="Q95" i="1"/>
  <c r="R95" i="1"/>
  <c r="S95" i="1"/>
  <c r="V95" i="1" s="1"/>
  <c r="Q96" i="1"/>
  <c r="R96" i="1"/>
  <c r="S96" i="1"/>
  <c r="V96" i="1" s="1"/>
  <c r="Q97" i="1"/>
  <c r="R97" i="1"/>
  <c r="S97" i="1"/>
  <c r="V97" i="1" s="1"/>
  <c r="Q98" i="1"/>
  <c r="R98" i="1"/>
  <c r="S98" i="1"/>
  <c r="Q99" i="1"/>
  <c r="R99" i="1"/>
  <c r="S99" i="1"/>
  <c r="V99" i="1" s="1"/>
  <c r="Q100" i="1"/>
  <c r="R100" i="1"/>
  <c r="S100" i="1"/>
  <c r="V100" i="1" s="1"/>
  <c r="Q101" i="1"/>
  <c r="R101" i="1"/>
  <c r="S101" i="1"/>
  <c r="V101" i="1" s="1"/>
  <c r="Q102" i="1"/>
  <c r="R102" i="1"/>
  <c r="S102" i="1"/>
  <c r="V102" i="1" s="1"/>
  <c r="Q103" i="1"/>
  <c r="R103" i="1"/>
  <c r="S103" i="1"/>
  <c r="V103" i="1" s="1"/>
  <c r="Q104" i="1"/>
  <c r="R104" i="1"/>
  <c r="S104" i="1"/>
  <c r="V104" i="1" s="1"/>
  <c r="Q105" i="1"/>
  <c r="R105" i="1"/>
  <c r="S105" i="1"/>
  <c r="V105" i="1" s="1"/>
  <c r="Q106" i="1"/>
  <c r="R106" i="1"/>
  <c r="S106" i="1"/>
  <c r="V106" i="1" s="1"/>
  <c r="Q107" i="1"/>
  <c r="R107" i="1"/>
  <c r="S107" i="1"/>
  <c r="V107" i="1" s="1"/>
  <c r="Q108" i="1"/>
  <c r="R108" i="1"/>
  <c r="S108" i="1"/>
  <c r="V108" i="1" s="1"/>
  <c r="Q109" i="1"/>
  <c r="R109" i="1"/>
  <c r="S109" i="1"/>
  <c r="V109" i="1" s="1"/>
  <c r="Q110" i="1"/>
  <c r="R110" i="1"/>
  <c r="S110" i="1"/>
  <c r="V110" i="1" s="1"/>
  <c r="Q111" i="1"/>
  <c r="R111" i="1"/>
  <c r="S111" i="1"/>
  <c r="V111" i="1" s="1"/>
  <c r="Q112" i="1"/>
  <c r="R112" i="1"/>
  <c r="S112" i="1"/>
  <c r="V112" i="1" s="1"/>
  <c r="Q113" i="1"/>
  <c r="R113" i="1"/>
  <c r="S113" i="1"/>
  <c r="V113" i="1" s="1"/>
  <c r="Q114" i="1"/>
  <c r="R114" i="1"/>
  <c r="S114" i="1"/>
  <c r="V114" i="1" s="1"/>
  <c r="Q115" i="1"/>
  <c r="R115" i="1"/>
  <c r="S115" i="1"/>
  <c r="V115" i="1" s="1"/>
  <c r="Q116" i="1"/>
  <c r="R116" i="1"/>
  <c r="S116" i="1"/>
  <c r="V116" i="1" s="1"/>
  <c r="Q117" i="1"/>
  <c r="R117" i="1"/>
  <c r="S117" i="1"/>
  <c r="V117" i="1" s="1"/>
  <c r="Q118" i="1"/>
  <c r="R118" i="1"/>
  <c r="S118" i="1"/>
  <c r="V118" i="1" s="1"/>
  <c r="Q119" i="1"/>
  <c r="R119" i="1"/>
  <c r="S119" i="1"/>
  <c r="V119" i="1" s="1"/>
  <c r="Q120" i="1"/>
  <c r="R120" i="1"/>
  <c r="S120" i="1"/>
  <c r="V120" i="1" s="1"/>
  <c r="Q121" i="1"/>
  <c r="R121" i="1"/>
  <c r="S121" i="1"/>
  <c r="V121" i="1" s="1"/>
  <c r="Q122" i="1"/>
  <c r="R122" i="1"/>
  <c r="S122" i="1"/>
  <c r="V122" i="1" s="1"/>
  <c r="Q123" i="1"/>
  <c r="R123" i="1"/>
  <c r="S123" i="1"/>
  <c r="V123" i="1" s="1"/>
  <c r="Q124" i="1"/>
  <c r="R124" i="1"/>
  <c r="S124" i="1"/>
  <c r="V124" i="1" s="1"/>
  <c r="Q125" i="1"/>
  <c r="R125" i="1"/>
  <c r="S125" i="1"/>
  <c r="V125" i="1" s="1"/>
  <c r="Q126" i="1"/>
  <c r="R126" i="1"/>
  <c r="S126" i="1"/>
  <c r="V126" i="1" s="1"/>
  <c r="Q127" i="1"/>
  <c r="R127" i="1"/>
  <c r="S127" i="1"/>
  <c r="V127" i="1" s="1"/>
  <c r="Q128" i="1"/>
  <c r="R128" i="1"/>
  <c r="S128" i="1"/>
  <c r="V128" i="1" s="1"/>
  <c r="Q129" i="1"/>
  <c r="R129" i="1"/>
  <c r="S129" i="1"/>
  <c r="V129" i="1" s="1"/>
  <c r="Q130" i="1"/>
  <c r="R130" i="1"/>
  <c r="S130" i="1"/>
  <c r="V130" i="1" s="1"/>
  <c r="Q131" i="1"/>
  <c r="R131" i="1"/>
  <c r="S131" i="1"/>
  <c r="V131" i="1" s="1"/>
  <c r="Q132" i="1"/>
  <c r="R132" i="1"/>
  <c r="S132" i="1"/>
  <c r="V132" i="1" s="1"/>
  <c r="Q133" i="1"/>
  <c r="R133" i="1"/>
  <c r="S133" i="1"/>
  <c r="V133" i="1" s="1"/>
  <c r="Q134" i="1"/>
  <c r="R134" i="1"/>
  <c r="S134" i="1"/>
  <c r="V134" i="1" s="1"/>
  <c r="Q135" i="1"/>
  <c r="R135" i="1"/>
  <c r="S135" i="1"/>
  <c r="V135" i="1" s="1"/>
  <c r="Q136" i="1"/>
  <c r="R136" i="1"/>
  <c r="S136" i="1"/>
  <c r="V136" i="1" s="1"/>
  <c r="Q137" i="1"/>
  <c r="R137" i="1"/>
  <c r="S137" i="1"/>
  <c r="V137" i="1" s="1"/>
  <c r="Q138" i="1"/>
  <c r="R138" i="1"/>
  <c r="S138" i="1"/>
  <c r="V138" i="1" s="1"/>
  <c r="Q139" i="1"/>
  <c r="R139" i="1"/>
  <c r="S139" i="1"/>
  <c r="V139" i="1" s="1"/>
  <c r="Q140" i="1"/>
  <c r="R140" i="1"/>
  <c r="S140" i="1"/>
  <c r="V140" i="1" s="1"/>
  <c r="Q141" i="1"/>
  <c r="R141" i="1"/>
  <c r="S141" i="1"/>
  <c r="V141" i="1" s="1"/>
  <c r="Q142" i="1"/>
  <c r="R142" i="1"/>
  <c r="S142" i="1"/>
  <c r="V142" i="1" s="1"/>
  <c r="Q143" i="1"/>
  <c r="R143" i="1"/>
  <c r="S143" i="1"/>
  <c r="V143" i="1" s="1"/>
  <c r="Q144" i="1"/>
  <c r="R144" i="1"/>
  <c r="S144" i="1"/>
  <c r="V144" i="1" s="1"/>
  <c r="Q145" i="1"/>
  <c r="R145" i="1"/>
  <c r="S145" i="1"/>
  <c r="V145" i="1" s="1"/>
  <c r="Q146" i="1"/>
  <c r="R146" i="1"/>
  <c r="S146" i="1"/>
  <c r="V146" i="1" s="1"/>
  <c r="Q147" i="1"/>
  <c r="R147" i="1"/>
  <c r="S147" i="1"/>
  <c r="V147" i="1" s="1"/>
  <c r="Q148" i="1"/>
  <c r="R148" i="1"/>
  <c r="S148" i="1"/>
  <c r="V148" i="1" s="1"/>
  <c r="Q149" i="1"/>
  <c r="R149" i="1"/>
  <c r="S149" i="1"/>
  <c r="V149" i="1" s="1"/>
  <c r="Q150" i="1"/>
  <c r="R150" i="1"/>
  <c r="S150" i="1"/>
  <c r="V150" i="1" s="1"/>
  <c r="Q151" i="1"/>
  <c r="R151" i="1"/>
  <c r="S151" i="1"/>
  <c r="V151" i="1" s="1"/>
  <c r="Q152" i="1"/>
  <c r="R152" i="1"/>
  <c r="S152" i="1"/>
  <c r="V152" i="1" s="1"/>
  <c r="Q153" i="1"/>
  <c r="R153" i="1"/>
  <c r="S153" i="1"/>
  <c r="V153" i="1" s="1"/>
  <c r="Q154" i="1"/>
  <c r="R154" i="1"/>
  <c r="S154" i="1"/>
  <c r="V154" i="1" s="1"/>
  <c r="Q155" i="1"/>
  <c r="R155" i="1"/>
  <c r="S155" i="1"/>
  <c r="V155" i="1" s="1"/>
  <c r="Q156" i="1"/>
  <c r="R156" i="1"/>
  <c r="S156" i="1"/>
  <c r="V156" i="1" s="1"/>
  <c r="Q157" i="1"/>
  <c r="R157" i="1"/>
  <c r="S157" i="1"/>
  <c r="V157" i="1" s="1"/>
  <c r="Q158" i="1"/>
  <c r="R158" i="1"/>
  <c r="S158" i="1"/>
  <c r="V158" i="1" s="1"/>
  <c r="Q159" i="1"/>
  <c r="R159" i="1"/>
  <c r="S159" i="1"/>
  <c r="V159" i="1" s="1"/>
  <c r="Q160" i="1"/>
  <c r="R160" i="1"/>
  <c r="S160" i="1"/>
  <c r="V160" i="1" s="1"/>
  <c r="Q161" i="1"/>
  <c r="R161" i="1"/>
  <c r="S161" i="1"/>
  <c r="V161" i="1" s="1"/>
  <c r="Q162" i="1"/>
  <c r="R162" i="1"/>
  <c r="S162" i="1"/>
  <c r="V162" i="1" s="1"/>
  <c r="Q163" i="1"/>
  <c r="R163" i="1"/>
  <c r="S163" i="1"/>
  <c r="V163" i="1" s="1"/>
  <c r="Q164" i="1"/>
  <c r="R164" i="1"/>
  <c r="S164" i="1"/>
  <c r="V164" i="1" s="1"/>
  <c r="Q165" i="1"/>
  <c r="R165" i="1"/>
  <c r="S165" i="1"/>
  <c r="V165" i="1" s="1"/>
  <c r="Q166" i="1"/>
  <c r="R166" i="1"/>
  <c r="S166" i="1"/>
  <c r="V166" i="1" s="1"/>
  <c r="Q167" i="1"/>
  <c r="R167" i="1"/>
  <c r="S167" i="1"/>
  <c r="V167" i="1" s="1"/>
  <c r="Q168" i="1"/>
  <c r="R168" i="1"/>
  <c r="S168" i="1"/>
  <c r="V168" i="1" s="1"/>
  <c r="Q169" i="1"/>
  <c r="R169" i="1"/>
  <c r="S169" i="1"/>
  <c r="V169" i="1" s="1"/>
  <c r="Q170" i="1"/>
  <c r="R170" i="1"/>
  <c r="S170" i="1"/>
  <c r="V170" i="1" s="1"/>
  <c r="Q171" i="1"/>
  <c r="R171" i="1"/>
  <c r="S171" i="1"/>
  <c r="V171" i="1" s="1"/>
  <c r="Q172" i="1"/>
  <c r="R172" i="1"/>
  <c r="S172" i="1"/>
  <c r="V172" i="1" s="1"/>
  <c r="Q173" i="1"/>
  <c r="R173" i="1"/>
  <c r="S173" i="1"/>
  <c r="V173" i="1" s="1"/>
  <c r="Q174" i="1"/>
  <c r="R174" i="1"/>
  <c r="S174" i="1"/>
  <c r="V174" i="1" s="1"/>
  <c r="Q175" i="1"/>
  <c r="R175" i="1"/>
  <c r="S175" i="1"/>
  <c r="V175" i="1" s="1"/>
  <c r="Q176" i="1"/>
  <c r="R176" i="1"/>
  <c r="S176" i="1"/>
  <c r="V176" i="1" s="1"/>
  <c r="Q177" i="1"/>
  <c r="R177" i="1"/>
  <c r="S177" i="1"/>
  <c r="V177" i="1" s="1"/>
  <c r="Q178" i="1"/>
  <c r="R178" i="1"/>
  <c r="S178" i="1"/>
  <c r="V178" i="1" s="1"/>
  <c r="Q179" i="1"/>
  <c r="R179" i="1"/>
  <c r="S179" i="1"/>
  <c r="V179" i="1" s="1"/>
  <c r="Q180" i="1"/>
  <c r="R180" i="1"/>
  <c r="S180" i="1"/>
  <c r="V180" i="1" s="1"/>
  <c r="Q181" i="1"/>
  <c r="R181" i="1"/>
  <c r="S181" i="1"/>
  <c r="V181" i="1" s="1"/>
  <c r="Q182" i="1"/>
  <c r="R182" i="1"/>
  <c r="S182" i="1"/>
  <c r="V182" i="1" s="1"/>
  <c r="Q183" i="1"/>
  <c r="R183" i="1"/>
  <c r="S183" i="1"/>
  <c r="V183" i="1" s="1"/>
  <c r="Q184" i="1"/>
  <c r="R184" i="1"/>
  <c r="S184" i="1"/>
  <c r="V184" i="1" s="1"/>
  <c r="Q185" i="1"/>
  <c r="R185" i="1"/>
  <c r="S185" i="1"/>
  <c r="V185" i="1" s="1"/>
  <c r="Q186" i="1"/>
  <c r="R186" i="1"/>
  <c r="S186" i="1"/>
  <c r="V186" i="1" s="1"/>
  <c r="Q187" i="1"/>
  <c r="R187" i="1"/>
  <c r="S187" i="1"/>
  <c r="V187" i="1" s="1"/>
  <c r="Q188" i="1"/>
  <c r="R188" i="1"/>
  <c r="S188" i="1"/>
  <c r="V188" i="1" s="1"/>
  <c r="Q189" i="1"/>
  <c r="R189" i="1"/>
  <c r="S189" i="1"/>
  <c r="V189" i="1" s="1"/>
  <c r="Q190" i="1"/>
  <c r="R190" i="1"/>
  <c r="S190" i="1"/>
  <c r="V190" i="1" s="1"/>
  <c r="Q191" i="1"/>
  <c r="R191" i="1"/>
  <c r="S191" i="1"/>
  <c r="V191" i="1" s="1"/>
  <c r="Q192" i="1"/>
  <c r="R192" i="1"/>
  <c r="S192" i="1"/>
  <c r="V192" i="1" s="1"/>
  <c r="Q193" i="1"/>
  <c r="R193" i="1"/>
  <c r="S193" i="1"/>
  <c r="V193" i="1" s="1"/>
  <c r="R4" i="1"/>
  <c r="AD142" i="1" l="1"/>
  <c r="AE135" i="1"/>
  <c r="AD130" i="1"/>
  <c r="AE111" i="1"/>
  <c r="AE171" i="1"/>
  <c r="AD170" i="1"/>
  <c r="U63" i="1"/>
  <c r="AE63" i="1"/>
  <c r="T58" i="1"/>
  <c r="AD58" i="1"/>
  <c r="U47" i="1"/>
  <c r="AE47" i="1"/>
  <c r="T42" i="1"/>
  <c r="AD42" i="1"/>
  <c r="U31" i="1"/>
  <c r="AE31" i="1"/>
  <c r="T26" i="1"/>
  <c r="AD26" i="1"/>
  <c r="T63" i="1"/>
  <c r="AD63" i="1"/>
  <c r="U60" i="1"/>
  <c r="AE60" i="1"/>
  <c r="T59" i="1"/>
  <c r="AD59" i="1"/>
  <c r="AE56" i="1"/>
  <c r="T55" i="1"/>
  <c r="AD55" i="1"/>
  <c r="U52" i="1"/>
  <c r="AE52" i="1"/>
  <c r="T51" i="1"/>
  <c r="AD51" i="1"/>
  <c r="U48" i="1"/>
  <c r="AE48" i="1"/>
  <c r="T47" i="1"/>
  <c r="AD47" i="1"/>
  <c r="U44" i="1"/>
  <c r="AE44" i="1"/>
  <c r="T43" i="1"/>
  <c r="AD43" i="1"/>
  <c r="U40" i="1"/>
  <c r="AE40" i="1"/>
  <c r="T39" i="1"/>
  <c r="AD39" i="1"/>
  <c r="U36" i="1"/>
  <c r="AE36" i="1"/>
  <c r="T35" i="1"/>
  <c r="AD35" i="1"/>
  <c r="U32" i="1"/>
  <c r="AE32" i="1"/>
  <c r="T31" i="1"/>
  <c r="AD31" i="1"/>
  <c r="U28" i="1"/>
  <c r="AE28" i="1"/>
  <c r="T27" i="1"/>
  <c r="AD27" i="1"/>
  <c r="U24" i="1"/>
  <c r="AE24" i="1"/>
  <c r="T23" i="1"/>
  <c r="AD23" i="1"/>
  <c r="U20" i="1"/>
  <c r="AE20" i="1"/>
  <c r="T19" i="1"/>
  <c r="AD19" i="1"/>
  <c r="U16" i="1"/>
  <c r="AE16" i="1"/>
  <c r="T15" i="1"/>
  <c r="AD15" i="1"/>
  <c r="U12" i="1"/>
  <c r="AE12" i="1"/>
  <c r="T11" i="1"/>
  <c r="AD11" i="1"/>
  <c r="U8" i="1"/>
  <c r="AE8" i="1"/>
  <c r="T7" i="1"/>
  <c r="AD7" i="1"/>
  <c r="T54" i="1"/>
  <c r="AD54" i="1"/>
  <c r="T50" i="1"/>
  <c r="AD50" i="1"/>
  <c r="T46" i="1"/>
  <c r="AD46" i="1"/>
  <c r="U43" i="1"/>
  <c r="AE43" i="1"/>
  <c r="U39" i="1"/>
  <c r="AE39" i="1"/>
  <c r="U35" i="1"/>
  <c r="AE35" i="1"/>
  <c r="T22" i="1"/>
  <c r="AD22" i="1"/>
  <c r="U19" i="1"/>
  <c r="AE19" i="1"/>
  <c r="T14" i="1"/>
  <c r="AD14" i="1"/>
  <c r="T10" i="1"/>
  <c r="AD10" i="1"/>
  <c r="T6" i="1"/>
  <c r="AD6" i="1"/>
  <c r="U61" i="1"/>
  <c r="AE61" i="1"/>
  <c r="T60" i="1"/>
  <c r="AD60" i="1"/>
  <c r="U57" i="1"/>
  <c r="AE57" i="1"/>
  <c r="T56" i="1"/>
  <c r="AD56" i="1"/>
  <c r="U53" i="1"/>
  <c r="AE53" i="1"/>
  <c r="T52" i="1"/>
  <c r="AD52" i="1"/>
  <c r="U49" i="1"/>
  <c r="AE49" i="1"/>
  <c r="T48" i="1"/>
  <c r="AD48" i="1"/>
  <c r="U45" i="1"/>
  <c r="AE45" i="1"/>
  <c r="T44" i="1"/>
  <c r="AD44" i="1"/>
  <c r="U41" i="1"/>
  <c r="AE41" i="1"/>
  <c r="T40" i="1"/>
  <c r="AD40" i="1"/>
  <c r="U37" i="1"/>
  <c r="AE37" i="1"/>
  <c r="T36" i="1"/>
  <c r="AD36" i="1"/>
  <c r="U33" i="1"/>
  <c r="AE33" i="1"/>
  <c r="T32" i="1"/>
  <c r="AD32" i="1"/>
  <c r="U29" i="1"/>
  <c r="AE29" i="1"/>
  <c r="T28" i="1"/>
  <c r="AD28" i="1"/>
  <c r="U25" i="1"/>
  <c r="AE25" i="1"/>
  <c r="T24" i="1"/>
  <c r="AD24" i="1"/>
  <c r="U21" i="1"/>
  <c r="AE21" i="1"/>
  <c r="T20" i="1"/>
  <c r="AD20" i="1"/>
  <c r="U17" i="1"/>
  <c r="AE17" i="1"/>
  <c r="T16" i="1"/>
  <c r="AD16" i="1"/>
  <c r="U13" i="1"/>
  <c r="AE13" i="1"/>
  <c r="T12" i="1"/>
  <c r="AD12" i="1"/>
  <c r="U9" i="1"/>
  <c r="AE9" i="1"/>
  <c r="T8" i="1"/>
  <c r="AD8" i="1"/>
  <c r="U5" i="1"/>
  <c r="AE5" i="1"/>
  <c r="U4" i="1"/>
  <c r="T62" i="1"/>
  <c r="AD62" i="1"/>
  <c r="U59" i="1"/>
  <c r="AE59" i="1"/>
  <c r="U55" i="1"/>
  <c r="AE55" i="1"/>
  <c r="U51" i="1"/>
  <c r="AE51" i="1"/>
  <c r="T38" i="1"/>
  <c r="AD38" i="1"/>
  <c r="T34" i="1"/>
  <c r="AD34" i="1"/>
  <c r="T30" i="1"/>
  <c r="AD30" i="1"/>
  <c r="U27" i="1"/>
  <c r="AE27" i="1"/>
  <c r="U23" i="1"/>
  <c r="AE23" i="1"/>
  <c r="T18" i="1"/>
  <c r="AD18" i="1"/>
  <c r="U15" i="1"/>
  <c r="AE15" i="1"/>
  <c r="U11" i="1"/>
  <c r="AE11" i="1"/>
  <c r="U7" i="1"/>
  <c r="AE7" i="1"/>
  <c r="U62" i="1"/>
  <c r="AE62" i="1"/>
  <c r="T61" i="1"/>
  <c r="AD61" i="1"/>
  <c r="U58" i="1"/>
  <c r="AE58" i="1"/>
  <c r="T57" i="1"/>
  <c r="AD57" i="1"/>
  <c r="U54" i="1"/>
  <c r="AE54" i="1"/>
  <c r="T53" i="1"/>
  <c r="AD53" i="1"/>
  <c r="U50" i="1"/>
  <c r="AE50" i="1"/>
  <c r="T49" i="1"/>
  <c r="AD49" i="1"/>
  <c r="U46" i="1"/>
  <c r="AE46" i="1"/>
  <c r="T45" i="1"/>
  <c r="AD45" i="1"/>
  <c r="U42" i="1"/>
  <c r="AE42" i="1"/>
  <c r="T41" i="1"/>
  <c r="AD41" i="1"/>
  <c r="U38" i="1"/>
  <c r="AE38" i="1"/>
  <c r="T37" i="1"/>
  <c r="AD37" i="1"/>
  <c r="U34" i="1"/>
  <c r="AE34" i="1"/>
  <c r="T33" i="1"/>
  <c r="AD33" i="1"/>
  <c r="U30" i="1"/>
  <c r="AE30" i="1"/>
  <c r="T29" i="1"/>
  <c r="AD29" i="1"/>
  <c r="U26" i="1"/>
  <c r="AE26" i="1"/>
  <c r="T25" i="1"/>
  <c r="AD25" i="1"/>
  <c r="U22" i="1"/>
  <c r="AE22" i="1"/>
  <c r="T21" i="1"/>
  <c r="AD21" i="1"/>
  <c r="U18" i="1"/>
  <c r="AE18" i="1"/>
  <c r="T17" i="1"/>
  <c r="AD17" i="1"/>
  <c r="U14" i="1"/>
  <c r="AE14" i="1"/>
  <c r="T13" i="1"/>
  <c r="AD13" i="1"/>
  <c r="U10" i="1"/>
  <c r="AE10" i="1"/>
  <c r="T9" i="1"/>
  <c r="AD9" i="1"/>
  <c r="U6" i="1"/>
  <c r="AE6" i="1"/>
  <c r="T5" i="1"/>
  <c r="AD5" i="1"/>
  <c r="U191" i="1"/>
  <c r="AE191" i="1"/>
  <c r="T186" i="1"/>
  <c r="AD186" i="1"/>
  <c r="U183" i="1"/>
  <c r="AE183" i="1"/>
  <c r="T178" i="1"/>
  <c r="AD178" i="1"/>
  <c r="U175" i="1"/>
  <c r="AE175" i="1"/>
  <c r="U167" i="1"/>
  <c r="AE167" i="1"/>
  <c r="T162" i="1"/>
  <c r="AD162" i="1"/>
  <c r="U159" i="1"/>
  <c r="AE159" i="1"/>
  <c r="T154" i="1"/>
  <c r="AD154" i="1"/>
  <c r="U151" i="1"/>
  <c r="AE151" i="1"/>
  <c r="T146" i="1"/>
  <c r="AD146" i="1"/>
  <c r="U143" i="1"/>
  <c r="AE143" i="1"/>
  <c r="T138" i="1"/>
  <c r="AD138" i="1"/>
  <c r="U127" i="1"/>
  <c r="AE127" i="1"/>
  <c r="T122" i="1"/>
  <c r="AD122" i="1"/>
  <c r="U119" i="1"/>
  <c r="AE119" i="1"/>
  <c r="T114" i="1"/>
  <c r="AD114" i="1"/>
  <c r="T106" i="1"/>
  <c r="AD106" i="1"/>
  <c r="U103" i="1"/>
  <c r="AE103" i="1"/>
  <c r="T98" i="1"/>
  <c r="AD98" i="1"/>
  <c r="U95" i="1"/>
  <c r="AE95" i="1"/>
  <c r="T90" i="1"/>
  <c r="AD90" i="1"/>
  <c r="U87" i="1"/>
  <c r="AE87" i="1"/>
  <c r="T82" i="1"/>
  <c r="AD82" i="1"/>
  <c r="U79" i="1"/>
  <c r="AE79" i="1"/>
  <c r="T74" i="1"/>
  <c r="AD74" i="1"/>
  <c r="U71" i="1"/>
  <c r="AE71" i="1"/>
  <c r="T66" i="1"/>
  <c r="AD66" i="1"/>
  <c r="U192" i="1"/>
  <c r="AE192" i="1"/>
  <c r="T187" i="1"/>
  <c r="AD187" i="1"/>
  <c r="U184" i="1"/>
  <c r="AE184" i="1"/>
  <c r="T179" i="1"/>
  <c r="AD179" i="1"/>
  <c r="U176" i="1"/>
  <c r="AE176" i="1"/>
  <c r="AD171" i="1"/>
  <c r="U168" i="1"/>
  <c r="AE168" i="1"/>
  <c r="T163" i="1"/>
  <c r="AD163" i="1"/>
  <c r="U160" i="1"/>
  <c r="AE160" i="1"/>
  <c r="T155" i="1"/>
  <c r="AD155" i="1"/>
  <c r="U152" i="1"/>
  <c r="AE152" i="1"/>
  <c r="T147" i="1"/>
  <c r="AD147" i="1"/>
  <c r="T143" i="1"/>
  <c r="AD143" i="1"/>
  <c r="U140" i="1"/>
  <c r="AE140" i="1"/>
  <c r="AD135" i="1"/>
  <c r="U132" i="1"/>
  <c r="AE132" i="1"/>
  <c r="T127" i="1"/>
  <c r="AD127" i="1"/>
  <c r="U124" i="1"/>
  <c r="AE124" i="1"/>
  <c r="T119" i="1"/>
  <c r="AD119" i="1"/>
  <c r="U116" i="1"/>
  <c r="AE116" i="1"/>
  <c r="AD111" i="1"/>
  <c r="U108" i="1"/>
  <c r="AE108" i="1"/>
  <c r="T103" i="1"/>
  <c r="AD103" i="1"/>
  <c r="U100" i="1"/>
  <c r="AE100" i="1"/>
  <c r="T95" i="1"/>
  <c r="AD95" i="1"/>
  <c r="U92" i="1"/>
  <c r="AE92" i="1"/>
  <c r="T87" i="1"/>
  <c r="AD87" i="1"/>
  <c r="U84" i="1"/>
  <c r="AE84" i="1"/>
  <c r="T79" i="1"/>
  <c r="AD79" i="1"/>
  <c r="U76" i="1"/>
  <c r="AE76" i="1"/>
  <c r="T71" i="1"/>
  <c r="AD71" i="1"/>
  <c r="U68" i="1"/>
  <c r="AE68" i="1"/>
  <c r="U189" i="1"/>
  <c r="AE189" i="1"/>
  <c r="T188" i="1"/>
  <c r="AD188" i="1"/>
  <c r="U185" i="1"/>
  <c r="AE185" i="1"/>
  <c r="T184" i="1"/>
  <c r="AD184" i="1"/>
  <c r="U181" i="1"/>
  <c r="AE181" i="1"/>
  <c r="T180" i="1"/>
  <c r="AD180" i="1"/>
  <c r="U177" i="1"/>
  <c r="AE177" i="1"/>
  <c r="T176" i="1"/>
  <c r="AD176" i="1"/>
  <c r="U173" i="1"/>
  <c r="AE173" i="1"/>
  <c r="T172" i="1"/>
  <c r="AD172" i="1"/>
  <c r="U169" i="1"/>
  <c r="AE169" i="1"/>
  <c r="T168" i="1"/>
  <c r="AD168" i="1"/>
  <c r="U165" i="1"/>
  <c r="AE165" i="1"/>
  <c r="T164" i="1"/>
  <c r="AD164" i="1"/>
  <c r="U161" i="1"/>
  <c r="AE161" i="1"/>
  <c r="T160" i="1"/>
  <c r="AD160" i="1"/>
  <c r="U157" i="1"/>
  <c r="AE157" i="1"/>
  <c r="T156" i="1"/>
  <c r="AD156" i="1"/>
  <c r="U153" i="1"/>
  <c r="AE153" i="1"/>
  <c r="T152" i="1"/>
  <c r="AD152" i="1"/>
  <c r="U149" i="1"/>
  <c r="AE149" i="1"/>
  <c r="T148" i="1"/>
  <c r="AD148" i="1"/>
  <c r="U145" i="1"/>
  <c r="AE145" i="1"/>
  <c r="T144" i="1"/>
  <c r="AD144" i="1"/>
  <c r="U141" i="1"/>
  <c r="AE141" i="1"/>
  <c r="T140" i="1"/>
  <c r="AD140" i="1"/>
  <c r="U137" i="1"/>
  <c r="AE137" i="1"/>
  <c r="AD136" i="1"/>
  <c r="U133" i="1"/>
  <c r="AE133" i="1"/>
  <c r="T132" i="1"/>
  <c r="AD132" i="1"/>
  <c r="AE129" i="1"/>
  <c r="T128" i="1"/>
  <c r="AD128" i="1"/>
  <c r="U125" i="1"/>
  <c r="AE125" i="1"/>
  <c r="T124" i="1"/>
  <c r="AD124" i="1"/>
  <c r="U121" i="1"/>
  <c r="AE121" i="1"/>
  <c r="T120" i="1"/>
  <c r="AD120" i="1"/>
  <c r="AE117" i="1"/>
  <c r="T116" i="1"/>
  <c r="AD116" i="1"/>
  <c r="U113" i="1"/>
  <c r="AE113" i="1"/>
  <c r="T112" i="1"/>
  <c r="AD112" i="1"/>
  <c r="U109" i="1"/>
  <c r="AE109" i="1"/>
  <c r="T108" i="1"/>
  <c r="AD108" i="1"/>
  <c r="U105" i="1"/>
  <c r="AE105" i="1"/>
  <c r="AD104" i="1"/>
  <c r="U101" i="1"/>
  <c r="AE101" i="1"/>
  <c r="T100" i="1"/>
  <c r="AD100" i="1"/>
  <c r="U97" i="1"/>
  <c r="AE97" i="1"/>
  <c r="T96" i="1"/>
  <c r="AD96" i="1"/>
  <c r="U93" i="1"/>
  <c r="AE93" i="1"/>
  <c r="T92" i="1"/>
  <c r="AD92" i="1"/>
  <c r="U89" i="1"/>
  <c r="AE89" i="1"/>
  <c r="T88" i="1"/>
  <c r="AD88" i="1"/>
  <c r="U85" i="1"/>
  <c r="AE85" i="1"/>
  <c r="T84" i="1"/>
  <c r="AD84" i="1"/>
  <c r="U81" i="1"/>
  <c r="AE81" i="1"/>
  <c r="T80" i="1"/>
  <c r="AD80" i="1"/>
  <c r="U77" i="1"/>
  <c r="AE77" i="1"/>
  <c r="T76" i="1"/>
  <c r="AD76" i="1"/>
  <c r="U73" i="1"/>
  <c r="AE73" i="1"/>
  <c r="T72" i="1"/>
  <c r="AD72" i="1"/>
  <c r="U69" i="1"/>
  <c r="AE69" i="1"/>
  <c r="T68" i="1"/>
  <c r="AD68" i="1"/>
  <c r="U65" i="1"/>
  <c r="AE65" i="1"/>
  <c r="T64" i="1"/>
  <c r="AD64" i="1"/>
  <c r="T190" i="1"/>
  <c r="AD190" i="1"/>
  <c r="U187" i="1"/>
  <c r="AE187" i="1"/>
  <c r="T182" i="1"/>
  <c r="AD182" i="1"/>
  <c r="U179" i="1"/>
  <c r="AE179" i="1"/>
  <c r="T174" i="1"/>
  <c r="AD174" i="1"/>
  <c r="T166" i="1"/>
  <c r="AD166" i="1"/>
  <c r="U163" i="1"/>
  <c r="AE163" i="1"/>
  <c r="T158" i="1"/>
  <c r="AD158" i="1"/>
  <c r="U155" i="1"/>
  <c r="AE155" i="1"/>
  <c r="T150" i="1"/>
  <c r="AD150" i="1"/>
  <c r="U147" i="1"/>
  <c r="AE147" i="1"/>
  <c r="U139" i="1"/>
  <c r="AE139" i="1"/>
  <c r="T134" i="1"/>
  <c r="AD134" i="1"/>
  <c r="U131" i="1"/>
  <c r="AE131" i="1"/>
  <c r="T126" i="1"/>
  <c r="AD126" i="1"/>
  <c r="U123" i="1"/>
  <c r="AE123" i="1"/>
  <c r="T118" i="1"/>
  <c r="AD118" i="1"/>
  <c r="U115" i="1"/>
  <c r="AE115" i="1"/>
  <c r="T110" i="1"/>
  <c r="AD110" i="1"/>
  <c r="U107" i="1"/>
  <c r="AE107" i="1"/>
  <c r="T102" i="1"/>
  <c r="AD102" i="1"/>
  <c r="U99" i="1"/>
  <c r="AE99" i="1"/>
  <c r="T94" i="1"/>
  <c r="AD94" i="1"/>
  <c r="U91" i="1"/>
  <c r="AE91" i="1"/>
  <c r="T86" i="1"/>
  <c r="AD86" i="1"/>
  <c r="U83" i="1"/>
  <c r="AE83" i="1"/>
  <c r="T78" i="1"/>
  <c r="AD78" i="1"/>
  <c r="U75" i="1"/>
  <c r="AE75" i="1"/>
  <c r="T70" i="1"/>
  <c r="AD70" i="1"/>
  <c r="U67" i="1"/>
  <c r="AE67" i="1"/>
  <c r="T191" i="1"/>
  <c r="AD191" i="1"/>
  <c r="U188" i="1"/>
  <c r="AE188" i="1"/>
  <c r="T183" i="1"/>
  <c r="AD183" i="1"/>
  <c r="U180" i="1"/>
  <c r="AE180" i="1"/>
  <c r="T175" i="1"/>
  <c r="AD175" i="1"/>
  <c r="U172" i="1"/>
  <c r="AE172" i="1"/>
  <c r="T167" i="1"/>
  <c r="AD167" i="1"/>
  <c r="U164" i="1"/>
  <c r="AE164" i="1"/>
  <c r="T159" i="1"/>
  <c r="AD159" i="1"/>
  <c r="U156" i="1"/>
  <c r="AE156" i="1"/>
  <c r="T151" i="1"/>
  <c r="AD151" i="1"/>
  <c r="U148" i="1"/>
  <c r="AE148" i="1"/>
  <c r="U144" i="1"/>
  <c r="AE144" i="1"/>
  <c r="T139" i="1"/>
  <c r="AD139" i="1"/>
  <c r="AE136" i="1"/>
  <c r="T131" i="1"/>
  <c r="AD131" i="1"/>
  <c r="U128" i="1"/>
  <c r="AE128" i="1"/>
  <c r="T123" i="1"/>
  <c r="AD123" i="1"/>
  <c r="U120" i="1"/>
  <c r="AE120" i="1"/>
  <c r="T115" i="1"/>
  <c r="AD115" i="1"/>
  <c r="U112" i="1"/>
  <c r="AE112" i="1"/>
  <c r="T107" i="1"/>
  <c r="AD107" i="1"/>
  <c r="AE104" i="1"/>
  <c r="T99" i="1"/>
  <c r="AD99" i="1"/>
  <c r="U96" i="1"/>
  <c r="AE96" i="1"/>
  <c r="T91" i="1"/>
  <c r="AD91" i="1"/>
  <c r="U88" i="1"/>
  <c r="AE88" i="1"/>
  <c r="T83" i="1"/>
  <c r="AD83" i="1"/>
  <c r="U80" i="1"/>
  <c r="AE80" i="1"/>
  <c r="T75" i="1"/>
  <c r="AD75" i="1"/>
  <c r="U72" i="1"/>
  <c r="AE72" i="1"/>
  <c r="T67" i="1"/>
  <c r="AD67" i="1"/>
  <c r="U64" i="1"/>
  <c r="AE64" i="1"/>
  <c r="U193" i="1"/>
  <c r="AE193" i="1"/>
  <c r="T192" i="1"/>
  <c r="AD192" i="1"/>
  <c r="T193" i="1"/>
  <c r="AD193" i="1"/>
  <c r="U190" i="1"/>
  <c r="AE190" i="1"/>
  <c r="T189" i="1"/>
  <c r="AD189" i="1"/>
  <c r="U186" i="1"/>
  <c r="AE186" i="1"/>
  <c r="T185" i="1"/>
  <c r="AD185" i="1"/>
  <c r="U182" i="1"/>
  <c r="AE182" i="1"/>
  <c r="T181" i="1"/>
  <c r="AD181" i="1"/>
  <c r="U178" i="1"/>
  <c r="AE178" i="1"/>
  <c r="T177" i="1"/>
  <c r="AD177" i="1"/>
  <c r="U174" i="1"/>
  <c r="AE174" i="1"/>
  <c r="T173" i="1"/>
  <c r="AD173" i="1"/>
  <c r="AE170" i="1"/>
  <c r="T169" i="1"/>
  <c r="AD169" i="1"/>
  <c r="U166" i="1"/>
  <c r="AE166" i="1"/>
  <c r="T165" i="1"/>
  <c r="AD165" i="1"/>
  <c r="U162" i="1"/>
  <c r="AE162" i="1"/>
  <c r="T161" i="1"/>
  <c r="AD161" i="1"/>
  <c r="U158" i="1"/>
  <c r="AE158" i="1"/>
  <c r="T157" i="1"/>
  <c r="AD157" i="1"/>
  <c r="U154" i="1"/>
  <c r="AE154" i="1"/>
  <c r="T153" i="1"/>
  <c r="AD153" i="1"/>
  <c r="U150" i="1"/>
  <c r="AE150" i="1"/>
  <c r="T149" i="1"/>
  <c r="AD149" i="1"/>
  <c r="U146" i="1"/>
  <c r="AE146" i="1"/>
  <c r="T145" i="1"/>
  <c r="AD145" i="1"/>
  <c r="AE142" i="1"/>
  <c r="T141" i="1"/>
  <c r="AD141" i="1"/>
  <c r="U138" i="1"/>
  <c r="AE138" i="1"/>
  <c r="T137" i="1"/>
  <c r="AD137" i="1"/>
  <c r="U134" i="1"/>
  <c r="AE134" i="1"/>
  <c r="T133" i="1"/>
  <c r="AD133" i="1"/>
  <c r="AE130" i="1"/>
  <c r="AD129" i="1"/>
  <c r="U126" i="1"/>
  <c r="AE126" i="1"/>
  <c r="T125" i="1"/>
  <c r="AD125" i="1"/>
  <c r="U122" i="1"/>
  <c r="AE122" i="1"/>
  <c r="T121" i="1"/>
  <c r="AD121" i="1"/>
  <c r="U118" i="1"/>
  <c r="AE118" i="1"/>
  <c r="AD117" i="1"/>
  <c r="U114" i="1"/>
  <c r="AE114" i="1"/>
  <c r="T113" i="1"/>
  <c r="AD113" i="1"/>
  <c r="U110" i="1"/>
  <c r="AE110" i="1"/>
  <c r="T109" i="1"/>
  <c r="AD109" i="1"/>
  <c r="U106" i="1"/>
  <c r="AE106" i="1"/>
  <c r="T105" i="1"/>
  <c r="AD105" i="1"/>
  <c r="U102" i="1"/>
  <c r="AE102" i="1"/>
  <c r="T101" i="1"/>
  <c r="AD101" i="1"/>
  <c r="U98" i="1"/>
  <c r="AE98" i="1"/>
  <c r="T97" i="1"/>
  <c r="AD97" i="1"/>
  <c r="U94" i="1"/>
  <c r="AE94" i="1"/>
  <c r="T93" i="1"/>
  <c r="AD93" i="1"/>
  <c r="U90" i="1"/>
  <c r="AE90" i="1"/>
  <c r="T89" i="1"/>
  <c r="AD89" i="1"/>
  <c r="U86" i="1"/>
  <c r="AE86" i="1"/>
  <c r="T85" i="1"/>
  <c r="AD85" i="1"/>
  <c r="U82" i="1"/>
  <c r="AE82" i="1"/>
  <c r="T81" i="1"/>
  <c r="AD81" i="1"/>
  <c r="U78" i="1"/>
  <c r="AE78" i="1"/>
  <c r="T77" i="1"/>
  <c r="AD77" i="1"/>
  <c r="U74" i="1"/>
  <c r="AE74" i="1"/>
  <c r="T73" i="1"/>
  <c r="AD73" i="1"/>
  <c r="U70" i="1"/>
  <c r="AE70" i="1"/>
  <c r="T69" i="1"/>
  <c r="AD69" i="1"/>
  <c r="U66" i="1"/>
  <c r="AE66" i="1"/>
  <c r="T65" i="1"/>
  <c r="AD65" i="1"/>
  <c r="Q4" i="1"/>
  <c r="T4" i="1" l="1"/>
  <c r="AD4" i="1"/>
  <c r="S4" i="1"/>
  <c r="V4" i="1" l="1"/>
  <c r="AE4" i="1"/>
  <c r="G190" i="1"/>
  <c r="J190" i="5" s="1"/>
  <c r="G193" i="1"/>
  <c r="J193" i="5" s="1"/>
  <c r="G192" i="1"/>
  <c r="J192" i="5" s="1"/>
  <c r="G191" i="1"/>
  <c r="J191" i="5" s="1"/>
  <c r="G189" i="1"/>
  <c r="J189" i="5" s="1"/>
  <c r="G188" i="1"/>
  <c r="J188" i="5" s="1"/>
  <c r="G187" i="1"/>
  <c r="J187" i="5" s="1"/>
  <c r="G186" i="1"/>
  <c r="J186" i="5" s="1"/>
  <c r="G185" i="1"/>
  <c r="J185" i="5" s="1"/>
  <c r="G184" i="1"/>
  <c r="J184" i="5" s="1"/>
  <c r="G183" i="1"/>
  <c r="J183" i="5" s="1"/>
  <c r="G182" i="1"/>
  <c r="J182" i="5" s="1"/>
  <c r="G181" i="1"/>
  <c r="J181" i="5" s="1"/>
  <c r="G180" i="1"/>
  <c r="J180" i="5" s="1"/>
  <c r="G179" i="1"/>
  <c r="J179" i="5" s="1"/>
  <c r="G178" i="1"/>
  <c r="J178" i="5" s="1"/>
  <c r="G177" i="1"/>
  <c r="J177" i="5" s="1"/>
  <c r="G176" i="1"/>
  <c r="J176" i="5" s="1"/>
  <c r="G175" i="1"/>
  <c r="J175" i="5" s="1"/>
  <c r="G174" i="1"/>
  <c r="J174" i="5" s="1"/>
  <c r="G173" i="1"/>
  <c r="J173" i="5" s="1"/>
  <c r="G172" i="1"/>
  <c r="J172" i="5" s="1"/>
  <c r="G171" i="1"/>
  <c r="J171" i="5" s="1"/>
  <c r="G170" i="1"/>
  <c r="J170" i="5" s="1"/>
  <c r="G169" i="1"/>
  <c r="J169" i="5" s="1"/>
  <c r="G168" i="1"/>
  <c r="J168" i="5" s="1"/>
  <c r="G167" i="1"/>
  <c r="J167" i="5" s="1"/>
  <c r="G166" i="1"/>
  <c r="J166" i="5" s="1"/>
  <c r="G164" i="1"/>
  <c r="J164" i="5" s="1"/>
  <c r="G163" i="1"/>
  <c r="J163" i="5" s="1"/>
  <c r="G162" i="1"/>
  <c r="J162" i="5" s="1"/>
  <c r="G161" i="1"/>
  <c r="J161" i="5" s="1"/>
  <c r="G160" i="1"/>
  <c r="J160" i="5" s="1"/>
  <c r="G159" i="1"/>
  <c r="J159" i="5" s="1"/>
  <c r="G158" i="1"/>
  <c r="J158" i="5" s="1"/>
  <c r="G157" i="1"/>
  <c r="J157" i="5" s="1"/>
  <c r="G156" i="1"/>
  <c r="J156" i="5" s="1"/>
  <c r="G155" i="1"/>
  <c r="J155" i="5" s="1"/>
  <c r="G154" i="1"/>
  <c r="J154" i="5" s="1"/>
  <c r="G153" i="1"/>
  <c r="J153" i="5" s="1"/>
  <c r="G152" i="1"/>
  <c r="J152" i="5" s="1"/>
  <c r="G151" i="1"/>
  <c r="J151" i="5" s="1"/>
  <c r="G150" i="1"/>
  <c r="J150" i="5" s="1"/>
  <c r="G149" i="1"/>
  <c r="J149" i="5" s="1"/>
  <c r="G148" i="1"/>
  <c r="J148" i="5" s="1"/>
  <c r="G147" i="1"/>
  <c r="J147" i="5" s="1"/>
  <c r="G146" i="1"/>
  <c r="J146" i="5" s="1"/>
  <c r="G145" i="1"/>
  <c r="J145" i="5" s="1"/>
  <c r="G144" i="1"/>
  <c r="J144" i="5" s="1"/>
  <c r="G143" i="1"/>
  <c r="J143" i="5" s="1"/>
  <c r="G142" i="1"/>
  <c r="J142" i="5" s="1"/>
  <c r="G141" i="1"/>
  <c r="J141" i="5" s="1"/>
  <c r="G140" i="1"/>
  <c r="J140" i="5" s="1"/>
  <c r="G139" i="1"/>
  <c r="J139" i="5" s="1"/>
  <c r="G138" i="1"/>
  <c r="J138" i="5" s="1"/>
  <c r="G137" i="1"/>
  <c r="J137" i="5" s="1"/>
  <c r="G136" i="1"/>
  <c r="J136" i="5" s="1"/>
  <c r="G135" i="1"/>
  <c r="J135" i="5" s="1"/>
  <c r="G134" i="1"/>
  <c r="J134" i="5" s="1"/>
  <c r="G133" i="1"/>
  <c r="J133" i="5" s="1"/>
  <c r="G132" i="1"/>
  <c r="J132" i="5" s="1"/>
  <c r="G131" i="1"/>
  <c r="J131" i="5" s="1"/>
  <c r="G130" i="1"/>
  <c r="J130" i="5" s="1"/>
  <c r="G129" i="1"/>
  <c r="J129" i="5" s="1"/>
  <c r="G128" i="1"/>
  <c r="J128" i="5" s="1"/>
  <c r="G102" i="1"/>
  <c r="J102" i="5" s="1"/>
  <c r="G127" i="1"/>
  <c r="J127" i="5" s="1"/>
  <c r="G126" i="1"/>
  <c r="J126" i="5" s="1"/>
  <c r="G125" i="1"/>
  <c r="J125" i="5" s="1"/>
  <c r="G124" i="1"/>
  <c r="J124" i="5" s="1"/>
  <c r="G123" i="1"/>
  <c r="J123" i="5" s="1"/>
  <c r="G122" i="1"/>
  <c r="J122" i="5" s="1"/>
  <c r="G121" i="1"/>
  <c r="J121" i="5" s="1"/>
  <c r="G120" i="1"/>
  <c r="J120" i="5" s="1"/>
  <c r="G119" i="1"/>
  <c r="J119" i="5" s="1"/>
  <c r="G118" i="1"/>
  <c r="J118" i="5" s="1"/>
  <c r="G117" i="1"/>
  <c r="J117" i="5" s="1"/>
  <c r="G116" i="1"/>
  <c r="J116" i="5" s="1"/>
  <c r="G115" i="1"/>
  <c r="J115" i="5" s="1"/>
  <c r="G114" i="1"/>
  <c r="J114" i="5" s="1"/>
  <c r="G113" i="1"/>
  <c r="J113" i="5" s="1"/>
  <c r="G112" i="1"/>
  <c r="J112" i="5" s="1"/>
  <c r="G111" i="1"/>
  <c r="J111" i="5" s="1"/>
  <c r="G110" i="1"/>
  <c r="J110" i="5" s="1"/>
  <c r="G109" i="1"/>
  <c r="J109" i="5" s="1"/>
  <c r="G108" i="1"/>
  <c r="J108" i="5" s="1"/>
  <c r="G107" i="1"/>
  <c r="J107" i="5" s="1"/>
  <c r="G106" i="1"/>
  <c r="J106" i="5" s="1"/>
  <c r="G105" i="1"/>
  <c r="J105" i="5" s="1"/>
  <c r="G104" i="1"/>
  <c r="J104" i="5" s="1"/>
  <c r="G103" i="1"/>
  <c r="J103" i="5" s="1"/>
  <c r="G101" i="1"/>
  <c r="J101" i="5" s="1"/>
  <c r="G100" i="1"/>
  <c r="J100" i="5" s="1"/>
  <c r="G99" i="1"/>
  <c r="J99" i="5" s="1"/>
  <c r="G98" i="1"/>
  <c r="J98" i="5" s="1"/>
  <c r="G97" i="1"/>
  <c r="J97" i="5" s="1"/>
  <c r="G96" i="1"/>
  <c r="J96" i="5" s="1"/>
  <c r="G95" i="1"/>
  <c r="J95" i="5" s="1"/>
  <c r="G94" i="1"/>
  <c r="J94" i="5" s="1"/>
  <c r="G93" i="1"/>
  <c r="J93" i="5" s="1"/>
  <c r="J92" i="5"/>
  <c r="G91" i="1"/>
  <c r="J91" i="5" s="1"/>
  <c r="G90" i="1"/>
  <c r="J90" i="5" s="1"/>
  <c r="G89" i="1"/>
  <c r="J89" i="5" s="1"/>
  <c r="G88" i="1"/>
  <c r="J88" i="5" s="1"/>
  <c r="G87" i="1"/>
  <c r="J87" i="5" s="1"/>
  <c r="G86" i="1"/>
  <c r="J86" i="5" s="1"/>
  <c r="G85" i="1"/>
  <c r="J85" i="5" s="1"/>
  <c r="G84" i="1"/>
  <c r="J84" i="5" s="1"/>
  <c r="G83" i="1"/>
  <c r="J83" i="5" s="1"/>
  <c r="G82" i="1"/>
  <c r="J82" i="5" s="1"/>
  <c r="G81" i="1"/>
  <c r="J81" i="5" s="1"/>
  <c r="G80" i="1"/>
  <c r="J80" i="5" s="1"/>
  <c r="G79" i="1"/>
  <c r="J79" i="5" s="1"/>
  <c r="G78" i="1"/>
  <c r="J78" i="5" s="1"/>
  <c r="G77" i="1"/>
  <c r="J77" i="5" s="1"/>
  <c r="G76" i="1"/>
  <c r="J76" i="5" s="1"/>
  <c r="G75" i="1"/>
  <c r="J75" i="5" s="1"/>
  <c r="G74" i="1"/>
  <c r="J74" i="5" s="1"/>
  <c r="G73" i="1"/>
  <c r="J73" i="5" s="1"/>
  <c r="G72" i="1"/>
  <c r="J72" i="5" s="1"/>
  <c r="G71" i="1"/>
  <c r="J71" i="5" s="1"/>
  <c r="G70" i="1"/>
  <c r="J70" i="5" s="1"/>
  <c r="G69" i="1"/>
  <c r="J69" i="5" s="1"/>
  <c r="G68" i="1"/>
  <c r="J68" i="5" s="1"/>
  <c r="G67" i="1"/>
  <c r="J67" i="5" s="1"/>
  <c r="G66" i="1"/>
  <c r="J66" i="5" s="1"/>
  <c r="G65" i="1"/>
  <c r="J65" i="5" s="1"/>
  <c r="G64" i="1"/>
  <c r="J64" i="5" s="1"/>
  <c r="G63" i="1"/>
  <c r="J63" i="5" s="1"/>
  <c r="G62" i="1"/>
  <c r="J62" i="5" s="1"/>
  <c r="G61" i="1"/>
  <c r="J61" i="5" s="1"/>
  <c r="G60" i="1"/>
  <c r="J60" i="5" s="1"/>
  <c r="G59" i="1"/>
  <c r="J59" i="5" s="1"/>
  <c r="G58" i="1"/>
  <c r="J58" i="5" s="1"/>
  <c r="G165" i="1"/>
  <c r="J165" i="5" s="1"/>
  <c r="G57" i="1"/>
  <c r="J57" i="5" s="1"/>
  <c r="G56" i="1"/>
  <c r="J56" i="5" s="1"/>
  <c r="G55" i="1"/>
  <c r="J55" i="5" s="1"/>
  <c r="G54" i="1"/>
  <c r="J54" i="5" s="1"/>
  <c r="G53" i="1"/>
  <c r="J53" i="5" s="1"/>
  <c r="G52" i="1"/>
  <c r="J52" i="5" s="1"/>
  <c r="G51" i="1"/>
  <c r="J51" i="5" s="1"/>
  <c r="G50" i="1"/>
  <c r="J50" i="5" s="1"/>
  <c r="G49" i="1"/>
  <c r="J49" i="5" s="1"/>
  <c r="G48" i="1"/>
  <c r="J48" i="5" s="1"/>
  <c r="G47" i="1"/>
  <c r="J47" i="5" s="1"/>
  <c r="G46" i="1"/>
  <c r="J46" i="5" s="1"/>
  <c r="G45" i="1"/>
  <c r="J45" i="5" s="1"/>
  <c r="G44" i="1"/>
  <c r="J44" i="5" s="1"/>
  <c r="G43" i="1"/>
  <c r="J43" i="5" s="1"/>
  <c r="G42" i="1"/>
  <c r="J42" i="5" s="1"/>
  <c r="G41" i="1"/>
  <c r="J41" i="5" s="1"/>
  <c r="G40" i="1"/>
  <c r="J40" i="5" s="1"/>
  <c r="G39" i="1"/>
  <c r="J39" i="5" s="1"/>
  <c r="G38" i="1"/>
  <c r="J38" i="5" s="1"/>
  <c r="G37" i="1"/>
  <c r="J37" i="5" s="1"/>
  <c r="G36" i="1"/>
  <c r="J36" i="5" s="1"/>
  <c r="G35" i="1"/>
  <c r="J35" i="5" s="1"/>
  <c r="G34" i="1"/>
  <c r="J34" i="5" s="1"/>
  <c r="G33" i="1"/>
  <c r="J33" i="5" s="1"/>
  <c r="G32" i="1"/>
  <c r="J32" i="5" s="1"/>
  <c r="G31" i="1"/>
  <c r="J31" i="5" s="1"/>
  <c r="G30" i="1"/>
  <c r="J30" i="5" s="1"/>
  <c r="G29" i="1"/>
  <c r="J29" i="5" s="1"/>
  <c r="G28" i="1"/>
  <c r="J28" i="5" s="1"/>
  <c r="G27" i="1"/>
  <c r="J27" i="5" s="1"/>
  <c r="G26" i="1"/>
  <c r="J26" i="5" s="1"/>
  <c r="G25" i="1"/>
  <c r="J25" i="5" s="1"/>
  <c r="G24" i="1"/>
  <c r="J24" i="5" s="1"/>
  <c r="G23" i="1"/>
  <c r="J23" i="5" s="1"/>
  <c r="G22" i="1"/>
  <c r="J22" i="5" s="1"/>
  <c r="G21" i="1"/>
  <c r="J21" i="5" s="1"/>
  <c r="G20" i="1"/>
  <c r="J20" i="5" s="1"/>
  <c r="G19" i="1"/>
  <c r="J19" i="5" s="1"/>
  <c r="G18" i="1"/>
  <c r="J18" i="5" s="1"/>
  <c r="G17" i="1"/>
  <c r="J17" i="5" s="1"/>
  <c r="G16" i="1"/>
  <c r="J16" i="5" s="1"/>
  <c r="J15" i="5"/>
  <c r="G14" i="1"/>
  <c r="J14" i="5" s="1"/>
  <c r="G13" i="1"/>
  <c r="J13" i="5" s="1"/>
  <c r="G12" i="1"/>
  <c r="J12" i="5" s="1"/>
  <c r="G11" i="1"/>
  <c r="J11" i="5" s="1"/>
  <c r="G10" i="1"/>
  <c r="J10" i="5" s="1"/>
  <c r="G9" i="1"/>
  <c r="J9" i="5" s="1"/>
  <c r="G8" i="1"/>
  <c r="J8" i="5" s="1"/>
  <c r="G7" i="1"/>
  <c r="J7" i="5" s="1"/>
  <c r="G5" i="1"/>
  <c r="J5" i="5" s="1"/>
  <c r="G6" i="1"/>
  <c r="J6" i="5" s="1"/>
  <c r="G4" i="1"/>
  <c r="J4" i="5" s="1"/>
  <c r="F5" i="1" l="1"/>
  <c r="I5" i="5" s="1"/>
  <c r="F6" i="1"/>
  <c r="I6" i="5" s="1"/>
  <c r="F7" i="1"/>
  <c r="I7" i="5" s="1"/>
  <c r="F8" i="1"/>
  <c r="I8" i="5" s="1"/>
  <c r="F9" i="1"/>
  <c r="I9" i="5" s="1"/>
  <c r="F10" i="1"/>
  <c r="I10" i="5" s="1"/>
  <c r="F11" i="1"/>
  <c r="I11" i="5" s="1"/>
  <c r="F12" i="1"/>
  <c r="I12" i="5" s="1"/>
  <c r="F13" i="1"/>
  <c r="I13" i="5" s="1"/>
  <c r="F14" i="1"/>
  <c r="I14" i="5" s="1"/>
  <c r="I15" i="5"/>
  <c r="F16" i="1"/>
  <c r="I16" i="5" s="1"/>
  <c r="F17" i="1"/>
  <c r="I17" i="5" s="1"/>
  <c r="F18" i="1"/>
  <c r="I18" i="5" s="1"/>
  <c r="F19" i="1"/>
  <c r="I19" i="5" s="1"/>
  <c r="F20" i="1"/>
  <c r="I20" i="5" s="1"/>
  <c r="F21" i="1"/>
  <c r="I21" i="5" s="1"/>
  <c r="F22" i="1"/>
  <c r="I22" i="5" s="1"/>
  <c r="F23" i="1"/>
  <c r="I23" i="5" s="1"/>
  <c r="F24" i="1"/>
  <c r="I24" i="5" s="1"/>
  <c r="F25" i="1"/>
  <c r="I25" i="5" s="1"/>
  <c r="F26" i="1"/>
  <c r="I26" i="5" s="1"/>
  <c r="F27" i="1"/>
  <c r="I27" i="5" s="1"/>
  <c r="F28" i="1"/>
  <c r="I28" i="5" s="1"/>
  <c r="F29" i="1"/>
  <c r="I29" i="5" s="1"/>
  <c r="F30" i="1"/>
  <c r="I30" i="5" s="1"/>
  <c r="F31" i="1"/>
  <c r="I31" i="5" s="1"/>
  <c r="F32" i="1"/>
  <c r="I32" i="5" s="1"/>
  <c r="F33" i="1"/>
  <c r="I33" i="5" s="1"/>
  <c r="F34" i="1"/>
  <c r="I34" i="5" s="1"/>
  <c r="F35" i="1"/>
  <c r="I35" i="5" s="1"/>
  <c r="F36" i="1"/>
  <c r="I36" i="5" s="1"/>
  <c r="F37" i="1"/>
  <c r="I37" i="5" s="1"/>
  <c r="F38" i="1"/>
  <c r="I38" i="5" s="1"/>
  <c r="F39" i="1"/>
  <c r="I39" i="5" s="1"/>
  <c r="F40" i="1"/>
  <c r="I40" i="5" s="1"/>
  <c r="F41" i="1"/>
  <c r="I41" i="5" s="1"/>
  <c r="F42" i="1"/>
  <c r="I42" i="5" s="1"/>
  <c r="F43" i="1"/>
  <c r="I43" i="5" s="1"/>
  <c r="F44" i="1"/>
  <c r="I44" i="5" s="1"/>
  <c r="F45" i="1"/>
  <c r="I45" i="5" s="1"/>
  <c r="F46" i="1"/>
  <c r="I46" i="5" s="1"/>
  <c r="F47" i="1"/>
  <c r="I47" i="5" s="1"/>
  <c r="F48" i="1"/>
  <c r="I48" i="5" s="1"/>
  <c r="F49" i="1"/>
  <c r="I49" i="5" s="1"/>
  <c r="F50" i="1"/>
  <c r="I50" i="5" s="1"/>
  <c r="F51" i="1"/>
  <c r="I51" i="5" s="1"/>
  <c r="F52" i="1"/>
  <c r="I52" i="5" s="1"/>
  <c r="F53" i="1"/>
  <c r="I53" i="5" s="1"/>
  <c r="F54" i="1"/>
  <c r="I54" i="5" s="1"/>
  <c r="F55" i="1"/>
  <c r="I55" i="5" s="1"/>
  <c r="F56" i="1"/>
  <c r="I56" i="5" s="1"/>
  <c r="F57" i="1"/>
  <c r="I57" i="5" s="1"/>
  <c r="F165" i="1"/>
  <c r="I165" i="5" s="1"/>
  <c r="F58" i="1"/>
  <c r="I58" i="5" s="1"/>
  <c r="F59" i="1"/>
  <c r="I59" i="5" s="1"/>
  <c r="F60" i="1"/>
  <c r="I60" i="5" s="1"/>
  <c r="F61" i="1"/>
  <c r="I61" i="5" s="1"/>
  <c r="F62" i="1"/>
  <c r="I62" i="5" s="1"/>
  <c r="F63" i="1"/>
  <c r="I63" i="5" s="1"/>
  <c r="F64" i="1"/>
  <c r="I64" i="5" s="1"/>
  <c r="F65" i="1"/>
  <c r="I65" i="5" s="1"/>
  <c r="F66" i="1"/>
  <c r="I66" i="5" s="1"/>
  <c r="F67" i="1"/>
  <c r="I67" i="5" s="1"/>
  <c r="F68" i="1"/>
  <c r="I68" i="5" s="1"/>
  <c r="F69" i="1"/>
  <c r="I69" i="5" s="1"/>
  <c r="F70" i="1"/>
  <c r="I70" i="5" s="1"/>
  <c r="F71" i="1"/>
  <c r="I71" i="5" s="1"/>
  <c r="F72" i="1"/>
  <c r="I72" i="5" s="1"/>
  <c r="F73" i="1"/>
  <c r="I73" i="5" s="1"/>
  <c r="F74" i="1"/>
  <c r="I74" i="5" s="1"/>
  <c r="F75" i="1"/>
  <c r="I75" i="5" s="1"/>
  <c r="F76" i="1"/>
  <c r="I76" i="5" s="1"/>
  <c r="F77" i="1"/>
  <c r="I77" i="5" s="1"/>
  <c r="F78" i="1"/>
  <c r="I78" i="5" s="1"/>
  <c r="F79" i="1"/>
  <c r="I79" i="5" s="1"/>
  <c r="F80" i="1"/>
  <c r="I80" i="5" s="1"/>
  <c r="F81" i="1"/>
  <c r="I81" i="5" s="1"/>
  <c r="F82" i="1"/>
  <c r="I82" i="5" s="1"/>
  <c r="F83" i="1"/>
  <c r="I83" i="5" s="1"/>
  <c r="F84" i="1"/>
  <c r="I84" i="5" s="1"/>
  <c r="F85" i="1"/>
  <c r="I85" i="5" s="1"/>
  <c r="F86" i="1"/>
  <c r="I86" i="5" s="1"/>
  <c r="F87" i="1"/>
  <c r="I87" i="5" s="1"/>
  <c r="F88" i="1"/>
  <c r="I88" i="5" s="1"/>
  <c r="F89" i="1"/>
  <c r="I89" i="5" s="1"/>
  <c r="F90" i="1"/>
  <c r="I90" i="5" s="1"/>
  <c r="F91" i="1"/>
  <c r="I91" i="5" s="1"/>
  <c r="I92" i="5"/>
  <c r="F93" i="1"/>
  <c r="I93" i="5" s="1"/>
  <c r="F94" i="1"/>
  <c r="I94" i="5" s="1"/>
  <c r="F95" i="1"/>
  <c r="I95" i="5" s="1"/>
  <c r="F96" i="1"/>
  <c r="I96" i="5" s="1"/>
  <c r="F97" i="1"/>
  <c r="I97" i="5" s="1"/>
  <c r="F98" i="1"/>
  <c r="I98" i="5" s="1"/>
  <c r="F99" i="1"/>
  <c r="I99" i="5" s="1"/>
  <c r="F100" i="1"/>
  <c r="I100" i="5" s="1"/>
  <c r="F101" i="1"/>
  <c r="I101" i="5" s="1"/>
  <c r="F103" i="1"/>
  <c r="I103" i="5" s="1"/>
  <c r="I104" i="5"/>
  <c r="F105" i="1"/>
  <c r="I105" i="5" s="1"/>
  <c r="F106" i="1"/>
  <c r="I106" i="5" s="1"/>
  <c r="F107" i="1"/>
  <c r="I107" i="5" s="1"/>
  <c r="F108" i="1"/>
  <c r="I108" i="5" s="1"/>
  <c r="F109" i="1"/>
  <c r="I109" i="5" s="1"/>
  <c r="F110" i="1"/>
  <c r="I110" i="5" s="1"/>
  <c r="F111" i="1"/>
  <c r="I111" i="5" s="1"/>
  <c r="F112" i="1"/>
  <c r="I112" i="5" s="1"/>
  <c r="F113" i="1"/>
  <c r="I113" i="5" s="1"/>
  <c r="F114" i="1"/>
  <c r="I114" i="5" s="1"/>
  <c r="F115" i="1"/>
  <c r="I115" i="5" s="1"/>
  <c r="F116" i="1"/>
  <c r="I116" i="5" s="1"/>
  <c r="F117" i="1"/>
  <c r="I117" i="5" s="1"/>
  <c r="F118" i="1"/>
  <c r="I118" i="5" s="1"/>
  <c r="F119" i="1"/>
  <c r="I119" i="5" s="1"/>
  <c r="F120" i="1"/>
  <c r="I120" i="5" s="1"/>
  <c r="F121" i="1"/>
  <c r="I121" i="5" s="1"/>
  <c r="F122" i="1"/>
  <c r="I122" i="5" s="1"/>
  <c r="F123" i="1"/>
  <c r="I123" i="5" s="1"/>
  <c r="F124" i="1"/>
  <c r="I124" i="5" s="1"/>
  <c r="F125" i="1"/>
  <c r="I125" i="5" s="1"/>
  <c r="F126" i="1"/>
  <c r="I126" i="5" s="1"/>
  <c r="F127" i="1"/>
  <c r="I127" i="5" s="1"/>
  <c r="F102" i="1"/>
  <c r="I102" i="5" s="1"/>
  <c r="F128" i="1"/>
  <c r="I128" i="5" s="1"/>
  <c r="F129" i="1"/>
  <c r="I129" i="5" s="1"/>
  <c r="F130" i="1"/>
  <c r="I130" i="5" s="1"/>
  <c r="F131" i="1"/>
  <c r="I131" i="5" s="1"/>
  <c r="F132" i="1"/>
  <c r="I132" i="5" s="1"/>
  <c r="F133" i="1"/>
  <c r="I133" i="5" s="1"/>
  <c r="F134" i="1"/>
  <c r="I134" i="5" s="1"/>
  <c r="F135" i="1"/>
  <c r="I135" i="5" s="1"/>
  <c r="F136" i="1"/>
  <c r="I136" i="5" s="1"/>
  <c r="F137" i="1"/>
  <c r="I137" i="5" s="1"/>
  <c r="F138" i="1"/>
  <c r="I138" i="5" s="1"/>
  <c r="F139" i="1"/>
  <c r="I139" i="5" s="1"/>
  <c r="F140" i="1"/>
  <c r="I140" i="5" s="1"/>
  <c r="F141" i="1"/>
  <c r="I141" i="5" s="1"/>
  <c r="F142" i="1"/>
  <c r="I142" i="5" s="1"/>
  <c r="F143" i="1"/>
  <c r="I143" i="5" s="1"/>
  <c r="F144" i="1"/>
  <c r="I144" i="5" s="1"/>
  <c r="F145" i="1"/>
  <c r="I145" i="5" s="1"/>
  <c r="F146" i="1"/>
  <c r="I146" i="5" s="1"/>
  <c r="F147" i="1"/>
  <c r="I147" i="5" s="1"/>
  <c r="F148" i="1"/>
  <c r="I148" i="5" s="1"/>
  <c r="F149" i="1"/>
  <c r="I149" i="5" s="1"/>
  <c r="F150" i="1"/>
  <c r="I150" i="5" s="1"/>
  <c r="F151" i="1"/>
  <c r="I151" i="5" s="1"/>
  <c r="F152" i="1"/>
  <c r="I152" i="5" s="1"/>
  <c r="F153" i="1"/>
  <c r="I153" i="5" s="1"/>
  <c r="F154" i="1"/>
  <c r="I154" i="5" s="1"/>
  <c r="F155" i="1"/>
  <c r="I155" i="5" s="1"/>
  <c r="F156" i="1"/>
  <c r="I156" i="5" s="1"/>
  <c r="F157" i="1"/>
  <c r="I157" i="5" s="1"/>
  <c r="F158" i="1"/>
  <c r="I158" i="5" s="1"/>
  <c r="F159" i="1"/>
  <c r="I159" i="5" s="1"/>
  <c r="F160" i="1"/>
  <c r="I160" i="5" s="1"/>
  <c r="F161" i="1"/>
  <c r="I161" i="5" s="1"/>
  <c r="F162" i="1"/>
  <c r="I162" i="5" s="1"/>
  <c r="F163" i="1"/>
  <c r="I163" i="5" s="1"/>
  <c r="F164" i="1"/>
  <c r="I164" i="5" s="1"/>
  <c r="F166" i="1"/>
  <c r="I166" i="5" s="1"/>
  <c r="F167" i="1"/>
  <c r="I167" i="5" s="1"/>
  <c r="F168" i="1"/>
  <c r="I168" i="5" s="1"/>
  <c r="F169" i="1"/>
  <c r="I169" i="5" s="1"/>
  <c r="F170" i="1"/>
  <c r="I170" i="5" s="1"/>
  <c r="F171" i="1"/>
  <c r="I171" i="5" s="1"/>
  <c r="F172" i="1"/>
  <c r="I172" i="5" s="1"/>
  <c r="F173" i="1"/>
  <c r="I173" i="5" s="1"/>
  <c r="F174" i="1"/>
  <c r="I174" i="5" s="1"/>
  <c r="F175" i="1"/>
  <c r="I175" i="5" s="1"/>
  <c r="F176" i="1"/>
  <c r="I176" i="5" s="1"/>
  <c r="F177" i="1"/>
  <c r="I177" i="5" s="1"/>
  <c r="F178" i="1"/>
  <c r="I178" i="5" s="1"/>
  <c r="F179" i="1"/>
  <c r="I179" i="5" s="1"/>
  <c r="F180" i="1"/>
  <c r="I180" i="5" s="1"/>
  <c r="F181" i="1"/>
  <c r="I181" i="5" s="1"/>
  <c r="F182" i="1"/>
  <c r="I182" i="5" s="1"/>
  <c r="F183" i="1"/>
  <c r="I183" i="5" s="1"/>
  <c r="F184" i="1"/>
  <c r="I184" i="5" s="1"/>
  <c r="F185" i="1"/>
  <c r="I185" i="5" s="1"/>
  <c r="F186" i="1"/>
  <c r="I186" i="5" s="1"/>
  <c r="F187" i="1"/>
  <c r="I187" i="5" s="1"/>
  <c r="F188" i="1"/>
  <c r="I188" i="5" s="1"/>
  <c r="F189" i="1"/>
  <c r="I189" i="5" s="1"/>
  <c r="F191" i="1"/>
  <c r="I191" i="5" s="1"/>
  <c r="F192" i="1"/>
  <c r="I192" i="5" s="1"/>
  <c r="F193" i="1"/>
  <c r="I193" i="5" s="1"/>
  <c r="F190" i="1"/>
  <c r="I190" i="5" s="1"/>
  <c r="F4" i="1"/>
  <c r="I4" i="5" s="1"/>
  <c r="E5" i="1" l="1"/>
  <c r="E6" i="1"/>
  <c r="E7" i="1"/>
  <c r="E8" i="1"/>
  <c r="E9" i="1"/>
  <c r="E10" i="1"/>
  <c r="E11" i="1"/>
  <c r="E12" i="1"/>
  <c r="E13" i="1"/>
  <c r="E14" i="1"/>
  <c r="E16" i="1"/>
  <c r="E17" i="1"/>
  <c r="E18" i="1"/>
  <c r="E19" i="1"/>
  <c r="E20" i="1"/>
  <c r="E21" i="1"/>
  <c r="E22" i="1"/>
  <c r="E23" i="1"/>
  <c r="E24" i="1"/>
  <c r="H24" i="5" s="1"/>
  <c r="E25" i="1"/>
  <c r="E26" i="1"/>
  <c r="E27" i="1"/>
  <c r="E28" i="1"/>
  <c r="E29" i="1"/>
  <c r="E30" i="1"/>
  <c r="E31" i="1"/>
  <c r="H31" i="5" s="1"/>
  <c r="E32" i="1"/>
  <c r="E33" i="1"/>
  <c r="E34" i="1"/>
  <c r="E35" i="1"/>
  <c r="E36" i="1"/>
  <c r="E37" i="1"/>
  <c r="E38" i="1"/>
  <c r="E39" i="1"/>
  <c r="E40" i="1"/>
  <c r="E41" i="1"/>
  <c r="E42" i="1"/>
  <c r="H42" i="5" s="1"/>
  <c r="E43" i="1"/>
  <c r="E44" i="1"/>
  <c r="E45" i="1"/>
  <c r="E46" i="1"/>
  <c r="E47" i="1"/>
  <c r="E48" i="1"/>
  <c r="E49" i="1"/>
  <c r="E50" i="1"/>
  <c r="E51" i="1"/>
  <c r="E52" i="1"/>
  <c r="E53" i="1"/>
  <c r="E54" i="1"/>
  <c r="E55" i="1"/>
  <c r="E56" i="1"/>
  <c r="H56" i="5" s="1"/>
  <c r="E57" i="1"/>
  <c r="E58" i="1"/>
  <c r="E59" i="1"/>
  <c r="E60" i="1"/>
  <c r="E61" i="1"/>
  <c r="E62" i="1"/>
  <c r="E63" i="1"/>
  <c r="E64" i="1"/>
  <c r="E65" i="1"/>
  <c r="E66" i="1"/>
  <c r="E67" i="1"/>
  <c r="E68" i="1"/>
  <c r="E69" i="1"/>
  <c r="E70" i="1"/>
  <c r="E71" i="1"/>
  <c r="E72" i="1"/>
  <c r="E73" i="1"/>
  <c r="H73" i="5" s="1"/>
  <c r="E74" i="1"/>
  <c r="E75" i="1"/>
  <c r="E76" i="1"/>
  <c r="E77" i="1"/>
  <c r="E78" i="1"/>
  <c r="E79" i="1"/>
  <c r="E80" i="1"/>
  <c r="E81" i="1"/>
  <c r="E82" i="1"/>
  <c r="E83" i="1"/>
  <c r="E84" i="1"/>
  <c r="E85" i="1"/>
  <c r="E86" i="1"/>
  <c r="E87" i="1"/>
  <c r="E88" i="1"/>
  <c r="E89" i="1"/>
  <c r="H89" i="5" s="1"/>
  <c r="E90" i="1"/>
  <c r="E91" i="1"/>
  <c r="H91" i="5" s="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H168" i="5" s="1"/>
  <c r="E169" i="1"/>
  <c r="E170" i="1"/>
  <c r="E171" i="1"/>
  <c r="E172" i="1"/>
  <c r="E173" i="1"/>
  <c r="E174" i="1"/>
  <c r="E175" i="1"/>
  <c r="E176" i="1"/>
  <c r="E177" i="1"/>
  <c r="E178" i="1"/>
  <c r="E179" i="1"/>
  <c r="H179" i="5" s="1"/>
  <c r="E180" i="1"/>
  <c r="E181" i="1"/>
  <c r="E182" i="1"/>
  <c r="E183" i="1"/>
  <c r="E184" i="1"/>
  <c r="E185" i="1"/>
  <c r="E186" i="1"/>
  <c r="E187" i="1"/>
  <c r="E188" i="1"/>
  <c r="H188" i="5" s="1"/>
  <c r="E189" i="1"/>
  <c r="E190" i="1"/>
  <c r="E191" i="1"/>
  <c r="E192" i="1"/>
  <c r="E193" i="1"/>
  <c r="E4" i="1"/>
  <c r="H184" i="1" l="1"/>
  <c r="H184" i="5"/>
  <c r="H176" i="1"/>
  <c r="H176" i="5"/>
  <c r="H164" i="1"/>
  <c r="H164" i="5"/>
  <c r="H156" i="1"/>
  <c r="H156" i="5"/>
  <c r="H148" i="1"/>
  <c r="H148" i="5"/>
  <c r="H140" i="1"/>
  <c r="H140" i="5"/>
  <c r="H132" i="1"/>
  <c r="H132" i="5"/>
  <c r="H124" i="1"/>
  <c r="H124" i="5"/>
  <c r="H116" i="1"/>
  <c r="H116" i="5"/>
  <c r="H108" i="1"/>
  <c r="H108" i="5"/>
  <c r="H100" i="1"/>
  <c r="H100" i="5"/>
  <c r="H92" i="1"/>
  <c r="H92" i="5"/>
  <c r="H84" i="1"/>
  <c r="H84" i="5"/>
  <c r="H76" i="1"/>
  <c r="H76" i="5"/>
  <c r="H68" i="1"/>
  <c r="H68" i="5"/>
  <c r="H60" i="1"/>
  <c r="H60" i="5"/>
  <c r="H52" i="1"/>
  <c r="H52" i="5"/>
  <c r="H48" i="1"/>
  <c r="H48" i="5"/>
  <c r="H44" i="1"/>
  <c r="H44" i="5"/>
  <c r="H40" i="1"/>
  <c r="H40" i="5"/>
  <c r="H36" i="1"/>
  <c r="H36" i="5"/>
  <c r="H32" i="1"/>
  <c r="H32" i="5"/>
  <c r="H28" i="1"/>
  <c r="H28" i="5"/>
  <c r="H20" i="1"/>
  <c r="H20" i="5"/>
  <c r="H16" i="1"/>
  <c r="H16" i="5"/>
  <c r="H12" i="1"/>
  <c r="H12" i="5"/>
  <c r="H8" i="1"/>
  <c r="H8" i="5"/>
  <c r="H191" i="1"/>
  <c r="H191" i="5"/>
  <c r="H187" i="1"/>
  <c r="H187" i="5"/>
  <c r="H183" i="1"/>
  <c r="H183" i="5"/>
  <c r="H175" i="1"/>
  <c r="H175" i="5"/>
  <c r="H171" i="1"/>
  <c r="H171" i="5"/>
  <c r="H167" i="1"/>
  <c r="H167" i="5"/>
  <c r="H163" i="1"/>
  <c r="H163" i="5"/>
  <c r="H159" i="1"/>
  <c r="H159" i="5"/>
  <c r="H155" i="1"/>
  <c r="H155" i="5"/>
  <c r="H151" i="1"/>
  <c r="H151" i="5"/>
  <c r="H147" i="1"/>
  <c r="H147" i="5"/>
  <c r="H143" i="1"/>
  <c r="H143" i="5"/>
  <c r="H139" i="1"/>
  <c r="H139" i="5"/>
  <c r="H135" i="1"/>
  <c r="H135" i="5"/>
  <c r="H131" i="1"/>
  <c r="H131" i="5"/>
  <c r="H127" i="1"/>
  <c r="H127" i="5"/>
  <c r="H123" i="1"/>
  <c r="H123" i="5"/>
  <c r="H119" i="1"/>
  <c r="H119" i="5"/>
  <c r="H115" i="1"/>
  <c r="H115" i="5"/>
  <c r="H111" i="1"/>
  <c r="H111" i="5"/>
  <c r="H107" i="1"/>
  <c r="H107" i="5"/>
  <c r="H103" i="1"/>
  <c r="H103" i="5"/>
  <c r="H99" i="1"/>
  <c r="H99" i="5"/>
  <c r="H95" i="1"/>
  <c r="H95" i="5"/>
  <c r="H87" i="1"/>
  <c r="H87" i="5"/>
  <c r="H83" i="1"/>
  <c r="H83" i="5"/>
  <c r="H79" i="1"/>
  <c r="H79" i="5"/>
  <c r="H75" i="1"/>
  <c r="H75" i="5"/>
  <c r="H71" i="1"/>
  <c r="H71" i="5"/>
  <c r="H67" i="1"/>
  <c r="H67" i="5"/>
  <c r="H63" i="1"/>
  <c r="H63" i="5"/>
  <c r="H59" i="1"/>
  <c r="H59" i="5"/>
  <c r="H55" i="1"/>
  <c r="H55" i="5"/>
  <c r="H51" i="1"/>
  <c r="H51" i="5"/>
  <c r="H47" i="1"/>
  <c r="H47" i="5"/>
  <c r="H43" i="1"/>
  <c r="H43" i="5"/>
  <c r="H39" i="1"/>
  <c r="H39" i="5"/>
  <c r="H35" i="1"/>
  <c r="H35" i="5"/>
  <c r="H27" i="1"/>
  <c r="H27" i="5"/>
  <c r="H23" i="1"/>
  <c r="H23" i="5"/>
  <c r="H19" i="1"/>
  <c r="H19" i="5"/>
  <c r="H15" i="1"/>
  <c r="H15" i="5"/>
  <c r="H11" i="1"/>
  <c r="H11" i="5"/>
  <c r="H7" i="1"/>
  <c r="H7" i="5"/>
  <c r="H192" i="1"/>
  <c r="H192" i="5"/>
  <c r="H180" i="1"/>
  <c r="H180" i="5"/>
  <c r="H160" i="1"/>
  <c r="H160" i="5"/>
  <c r="H152" i="1"/>
  <c r="H152" i="5"/>
  <c r="H144" i="1"/>
  <c r="H144" i="5"/>
  <c r="H136" i="1"/>
  <c r="H136" i="5"/>
  <c r="H128" i="1"/>
  <c r="H128" i="5"/>
  <c r="H120" i="1"/>
  <c r="H120" i="5"/>
  <c r="H112" i="1"/>
  <c r="H112" i="5"/>
  <c r="H104" i="1"/>
  <c r="H104" i="5"/>
  <c r="H96" i="1"/>
  <c r="H96" i="5"/>
  <c r="H88" i="1"/>
  <c r="H88" i="5"/>
  <c r="H80" i="1"/>
  <c r="H80" i="5"/>
  <c r="H72" i="1"/>
  <c r="H72" i="5"/>
  <c r="H64" i="1"/>
  <c r="H64" i="5"/>
  <c r="H4" i="1"/>
  <c r="H4" i="5"/>
  <c r="H190" i="1"/>
  <c r="H190" i="5"/>
  <c r="H186" i="1"/>
  <c r="H186" i="5"/>
  <c r="H182" i="1"/>
  <c r="H182" i="5"/>
  <c r="H178" i="1"/>
  <c r="H178" i="5"/>
  <c r="H174" i="1"/>
  <c r="H174" i="5"/>
  <c r="H170" i="1"/>
  <c r="H170" i="5"/>
  <c r="H166" i="1"/>
  <c r="H166" i="5"/>
  <c r="H162" i="1"/>
  <c r="H162" i="5"/>
  <c r="H158" i="1"/>
  <c r="H158" i="5"/>
  <c r="H154" i="1"/>
  <c r="H154" i="5"/>
  <c r="H150" i="1"/>
  <c r="H150" i="5"/>
  <c r="H146" i="1"/>
  <c r="H146" i="5"/>
  <c r="H142" i="1"/>
  <c r="H142" i="5"/>
  <c r="H138" i="1"/>
  <c r="H138" i="5"/>
  <c r="H134" i="1"/>
  <c r="H134" i="5"/>
  <c r="H130" i="1"/>
  <c r="H130" i="5"/>
  <c r="H126" i="1"/>
  <c r="H126" i="5"/>
  <c r="H122" i="1"/>
  <c r="H122" i="5"/>
  <c r="H118" i="1"/>
  <c r="H118" i="5"/>
  <c r="H114" i="1"/>
  <c r="H114" i="5"/>
  <c r="H110" i="1"/>
  <c r="H110" i="5"/>
  <c r="H106" i="1"/>
  <c r="H106" i="5"/>
  <c r="H102" i="1"/>
  <c r="H102" i="5"/>
  <c r="H98" i="1"/>
  <c r="H98" i="5"/>
  <c r="H94" i="1"/>
  <c r="H94" i="5"/>
  <c r="H90" i="1"/>
  <c r="H90" i="5"/>
  <c r="H86" i="1"/>
  <c r="H86" i="5"/>
  <c r="H82" i="1"/>
  <c r="H82" i="5"/>
  <c r="H78" i="1"/>
  <c r="H78" i="5"/>
  <c r="H74" i="1"/>
  <c r="H74" i="5"/>
  <c r="H70" i="1"/>
  <c r="H70" i="5"/>
  <c r="H66" i="1"/>
  <c r="H66" i="5"/>
  <c r="H62" i="1"/>
  <c r="H62" i="5"/>
  <c r="H58" i="1"/>
  <c r="H58" i="5"/>
  <c r="H54" i="1"/>
  <c r="H54" i="5"/>
  <c r="H50" i="1"/>
  <c r="H50" i="5"/>
  <c r="H46" i="1"/>
  <c r="H46" i="5"/>
  <c r="H38" i="1"/>
  <c r="H38" i="5"/>
  <c r="H34" i="1"/>
  <c r="H34" i="5"/>
  <c r="H30" i="1"/>
  <c r="H30" i="5"/>
  <c r="H26" i="1"/>
  <c r="H26" i="5"/>
  <c r="H22" i="1"/>
  <c r="H22" i="5"/>
  <c r="H18" i="1"/>
  <c r="H18" i="5"/>
  <c r="H14" i="1"/>
  <c r="H14" i="5"/>
  <c r="H10" i="1"/>
  <c r="H10" i="5"/>
  <c r="H6" i="1"/>
  <c r="H6" i="5"/>
  <c r="H172" i="1"/>
  <c r="H172" i="5"/>
  <c r="H193" i="1"/>
  <c r="H193" i="5"/>
  <c r="H189" i="1"/>
  <c r="H189" i="5"/>
  <c r="H185" i="1"/>
  <c r="H185" i="5"/>
  <c r="H181" i="1"/>
  <c r="H181" i="5"/>
  <c r="H177" i="1"/>
  <c r="H177" i="5"/>
  <c r="H173" i="1"/>
  <c r="H173" i="5"/>
  <c r="H169" i="1"/>
  <c r="H169" i="5"/>
  <c r="H165" i="1"/>
  <c r="H165" i="5"/>
  <c r="H161" i="1"/>
  <c r="H161" i="5"/>
  <c r="H157" i="1"/>
  <c r="H157" i="5"/>
  <c r="H153" i="1"/>
  <c r="H153" i="5"/>
  <c r="H149" i="1"/>
  <c r="H149" i="5"/>
  <c r="H145" i="1"/>
  <c r="H145" i="5"/>
  <c r="H141" i="1"/>
  <c r="H141" i="5"/>
  <c r="H137" i="1"/>
  <c r="H137" i="5"/>
  <c r="H133" i="1"/>
  <c r="H133" i="5"/>
  <c r="H129" i="1"/>
  <c r="H129" i="5"/>
  <c r="H125" i="1"/>
  <c r="H125" i="5"/>
  <c r="H121" i="1"/>
  <c r="H121" i="5"/>
  <c r="H117" i="1"/>
  <c r="H117" i="5"/>
  <c r="H113" i="1"/>
  <c r="H113" i="5"/>
  <c r="H109" i="1"/>
  <c r="H109" i="5"/>
  <c r="H105" i="1"/>
  <c r="H105" i="5"/>
  <c r="H101" i="1"/>
  <c r="H101" i="5"/>
  <c r="H97" i="1"/>
  <c r="H97" i="5"/>
  <c r="H93" i="1"/>
  <c r="H93" i="5"/>
  <c r="H85" i="1"/>
  <c r="H85" i="5"/>
  <c r="H81" i="1"/>
  <c r="H81" i="5"/>
  <c r="H77" i="1"/>
  <c r="H77" i="5"/>
  <c r="H69" i="1"/>
  <c r="H69" i="5"/>
  <c r="H65" i="1"/>
  <c r="H65" i="5"/>
  <c r="H61" i="1"/>
  <c r="H61" i="5"/>
  <c r="H57" i="1"/>
  <c r="H57" i="5"/>
  <c r="H53" i="1"/>
  <c r="H53" i="5"/>
  <c r="H49" i="1"/>
  <c r="H49" i="5"/>
  <c r="H45" i="1"/>
  <c r="H45" i="5"/>
  <c r="H41" i="1"/>
  <c r="H41" i="5"/>
  <c r="H37" i="1"/>
  <c r="H37" i="5"/>
  <c r="H33" i="1"/>
  <c r="H33" i="5"/>
  <c r="H29" i="1"/>
  <c r="H29" i="5"/>
  <c r="H25" i="1"/>
  <c r="H25" i="5"/>
  <c r="H21" i="1"/>
  <c r="H21" i="5"/>
  <c r="H17" i="1"/>
  <c r="H17" i="5"/>
  <c r="H13" i="1"/>
  <c r="H13" i="5"/>
  <c r="H9" i="1"/>
  <c r="H9" i="5"/>
  <c r="H5" i="1"/>
  <c r="H5" i="5"/>
  <c r="D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BV4" i="1" l="1"/>
  <c r="CH4" i="1"/>
  <c r="N6" i="5" l="1"/>
  <c r="Q6" i="5" s="1"/>
  <c r="N7" i="5"/>
  <c r="Q7" i="5" s="1"/>
  <c r="N8" i="5"/>
  <c r="Q8" i="5" s="1"/>
  <c r="N9" i="5"/>
  <c r="Q9" i="5" s="1"/>
  <c r="N13" i="5"/>
  <c r="Q13" i="5" s="1"/>
  <c r="N12" i="5" l="1"/>
  <c r="Q12" i="5" s="1"/>
  <c r="N11" i="5"/>
  <c r="Q11" i="5" s="1"/>
  <c r="N10" i="5"/>
  <c r="Q10" i="5" s="1"/>
  <c r="N5" i="5"/>
  <c r="Q5" i="5" s="1"/>
  <c r="Q19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Nathalie Barboza</author>
  </authors>
  <commentList>
    <comment ref="AR27" authorId="0" shapeId="0" xr:uid="{E68136A3-BF1F-4051-A0A4-4A57C5CD5C1C}">
      <text>
        <r>
          <rPr>
            <b/>
            <sz val="9"/>
            <color indexed="81"/>
            <rFont val="Tahoma"/>
            <family val="2"/>
          </rPr>
          <t>Nathalie Barboza:</t>
        </r>
        <r>
          <rPr>
            <sz val="9"/>
            <color indexed="81"/>
            <rFont val="Tahoma"/>
            <family val="2"/>
          </rPr>
          <t xml:space="preserve">
In 2016 SPI is annual chainned, but I could not verified that, so I am changing it to 2005, as found in 2017 and 2018</t>
        </r>
      </text>
    </comment>
  </commentList>
</comments>
</file>

<file path=xl/sharedStrings.xml><?xml version="1.0" encoding="utf-8"?>
<sst xmlns="http://schemas.openxmlformats.org/spreadsheetml/2006/main" count="14088" uniqueCount="512">
  <si>
    <t>China</t>
  </si>
  <si>
    <t>New Zealand</t>
  </si>
  <si>
    <t>Zimbabwe</t>
  </si>
  <si>
    <t>ZWE</t>
  </si>
  <si>
    <t>Zambia</t>
  </si>
  <si>
    <t>ZMB</t>
  </si>
  <si>
    <t>Yemen, Rep.</t>
  </si>
  <si>
    <t>YEM</t>
  </si>
  <si>
    <t>West bank and Gaza</t>
  </si>
  <si>
    <t>PSE</t>
  </si>
  <si>
    <t>Vietnam</t>
  </si>
  <si>
    <t>VNM</t>
  </si>
  <si>
    <t>Venezuela, RB</t>
  </si>
  <si>
    <t>VEN</t>
  </si>
  <si>
    <t>Vanuatu</t>
  </si>
  <si>
    <t>VUT</t>
  </si>
  <si>
    <t>Uzbekistan</t>
  </si>
  <si>
    <t>UZB</t>
  </si>
  <si>
    <t>Uruguay</t>
  </si>
  <si>
    <t>URY</t>
  </si>
  <si>
    <t>United States</t>
  </si>
  <si>
    <t>USA</t>
  </si>
  <si>
    <t>United Kingdom</t>
  </si>
  <si>
    <t>GBR</t>
  </si>
  <si>
    <t>United Arab Emirates</t>
  </si>
  <si>
    <t>ARE</t>
  </si>
  <si>
    <t>Ukraine</t>
  </si>
  <si>
    <t>UKR</t>
  </si>
  <si>
    <t>Uganda</t>
  </si>
  <si>
    <t>UGA</t>
  </si>
  <si>
    <t>Tuvalu</t>
  </si>
  <si>
    <t>TUV</t>
  </si>
  <si>
    <t>Turkmenistan</t>
  </si>
  <si>
    <t>TKM</t>
  </si>
  <si>
    <t>Turkey</t>
  </si>
  <si>
    <t>TUR</t>
  </si>
  <si>
    <t>Tunisia</t>
  </si>
  <si>
    <t>TUN</t>
  </si>
  <si>
    <t>Trinidad and Tobago</t>
  </si>
  <si>
    <t>TTO</t>
  </si>
  <si>
    <t>Tonga</t>
  </si>
  <si>
    <t>TON</t>
  </si>
  <si>
    <t>Togo</t>
  </si>
  <si>
    <t>TGO</t>
  </si>
  <si>
    <t>Timor-Leste</t>
  </si>
  <si>
    <t>TLS</t>
  </si>
  <si>
    <t>Thailand</t>
  </si>
  <si>
    <t>THA</t>
  </si>
  <si>
    <t>Tanzania</t>
  </si>
  <si>
    <t>TZA</t>
  </si>
  <si>
    <t>Tajikistan</t>
  </si>
  <si>
    <t>TJK</t>
  </si>
  <si>
    <t>Syrian Arab Republic</t>
  </si>
  <si>
    <t>SYR</t>
  </si>
  <si>
    <t>Switzerland</t>
  </si>
  <si>
    <t>CHE</t>
  </si>
  <si>
    <t>Sweden</t>
  </si>
  <si>
    <t>SWE</t>
  </si>
  <si>
    <t>Eswatini</t>
  </si>
  <si>
    <t>SWZ</t>
  </si>
  <si>
    <t>Suriname</t>
  </si>
  <si>
    <t>SUR</t>
  </si>
  <si>
    <t>Sudan</t>
  </si>
  <si>
    <t>SDN</t>
  </si>
  <si>
    <t>St. Vincent and the Grenadines</t>
  </si>
  <si>
    <t>VCT</t>
  </si>
  <si>
    <t>St. Lucia</t>
  </si>
  <si>
    <t>LCA</t>
  </si>
  <si>
    <t>St. Kitts and Nevis</t>
  </si>
  <si>
    <t>KNA</t>
  </si>
  <si>
    <t>Sri Lanka</t>
  </si>
  <si>
    <t>LKA</t>
  </si>
  <si>
    <t>Spain</t>
  </si>
  <si>
    <t>ESP</t>
  </si>
  <si>
    <t>South Sudan</t>
  </si>
  <si>
    <t>SSD</t>
  </si>
  <si>
    <t>South Africa</t>
  </si>
  <si>
    <t>ZAF</t>
  </si>
  <si>
    <t>Somalia</t>
  </si>
  <si>
    <t>SOM</t>
  </si>
  <si>
    <t>Solomon Islands</t>
  </si>
  <si>
    <t>SLB</t>
  </si>
  <si>
    <t>Slovenia</t>
  </si>
  <si>
    <t>SVN</t>
  </si>
  <si>
    <t>Slovak Republic</t>
  </si>
  <si>
    <t>SVK</t>
  </si>
  <si>
    <t>Singapore</t>
  </si>
  <si>
    <t>SGP</t>
  </si>
  <si>
    <t>Sierra Leone</t>
  </si>
  <si>
    <t>SLE</t>
  </si>
  <si>
    <t>Seychelles</t>
  </si>
  <si>
    <t>SYC</t>
  </si>
  <si>
    <t>Serbia</t>
  </si>
  <si>
    <t>SRB</t>
  </si>
  <si>
    <t>Senegal</t>
  </si>
  <si>
    <t>SEN</t>
  </si>
  <si>
    <t>Saudi Arabia</t>
  </si>
  <si>
    <t>SAU</t>
  </si>
  <si>
    <t>São Tomé and Principe</t>
  </si>
  <si>
    <t>STP</t>
  </si>
  <si>
    <t>San Marino</t>
  </si>
  <si>
    <t>SMR</t>
  </si>
  <si>
    <t>Samoa</t>
  </si>
  <si>
    <t>WSM</t>
  </si>
  <si>
    <t>Rwanda</t>
  </si>
  <si>
    <t>RWA</t>
  </si>
  <si>
    <t>Russian Federation</t>
  </si>
  <si>
    <t>RUS</t>
  </si>
  <si>
    <t>Romania</t>
  </si>
  <si>
    <t>ROU</t>
  </si>
  <si>
    <t>Qatar</t>
  </si>
  <si>
    <t>QAT</t>
  </si>
  <si>
    <t>Portugal</t>
  </si>
  <si>
    <t>PRT</t>
  </si>
  <si>
    <t>Poland</t>
  </si>
  <si>
    <t>POL</t>
  </si>
  <si>
    <t>Philippines</t>
  </si>
  <si>
    <t>PHL</t>
  </si>
  <si>
    <t>Peru</t>
  </si>
  <si>
    <t>PER</t>
  </si>
  <si>
    <t>Paraguay</t>
  </si>
  <si>
    <t>PRY</t>
  </si>
  <si>
    <t>Papua New Guinea</t>
  </si>
  <si>
    <t>PNG</t>
  </si>
  <si>
    <t>Panama</t>
  </si>
  <si>
    <t>PAN</t>
  </si>
  <si>
    <t>Palau</t>
  </si>
  <si>
    <t>PLW</t>
  </si>
  <si>
    <t>Pakistan</t>
  </si>
  <si>
    <t>PAK</t>
  </si>
  <si>
    <t>Oman</t>
  </si>
  <si>
    <t>OMN</t>
  </si>
  <si>
    <t>Norway</t>
  </si>
  <si>
    <t>NOR</t>
  </si>
  <si>
    <t>Nigeria</t>
  </si>
  <si>
    <t>NGA</t>
  </si>
  <si>
    <t>Niger</t>
  </si>
  <si>
    <t>NER</t>
  </si>
  <si>
    <t>Nicaragua</t>
  </si>
  <si>
    <t>NIC</t>
  </si>
  <si>
    <t>NZL</t>
  </si>
  <si>
    <t>Netherlands</t>
  </si>
  <si>
    <t>NLD</t>
  </si>
  <si>
    <t>Nepal</t>
  </si>
  <si>
    <t>NPL</t>
  </si>
  <si>
    <t>Nauru</t>
  </si>
  <si>
    <t>NRU</t>
  </si>
  <si>
    <t>Namibia</t>
  </si>
  <si>
    <t>NAM</t>
  </si>
  <si>
    <t>Myanmar</t>
  </si>
  <si>
    <t>MMR</t>
  </si>
  <si>
    <t>Mozambique</t>
  </si>
  <si>
    <t>MOZ</t>
  </si>
  <si>
    <t>Morocco</t>
  </si>
  <si>
    <t>MAR</t>
  </si>
  <si>
    <t>Montenegro</t>
  </si>
  <si>
    <t>MNE</t>
  </si>
  <si>
    <t>Mongolia</t>
  </si>
  <si>
    <t>MNG</t>
  </si>
  <si>
    <t>Moldova</t>
  </si>
  <si>
    <t>MDA</t>
  </si>
  <si>
    <t>Micronesia, Fed. Sts.</t>
  </si>
  <si>
    <t>FSM</t>
  </si>
  <si>
    <t>Mexico</t>
  </si>
  <si>
    <t>MEX</t>
  </si>
  <si>
    <t>Mauritius</t>
  </si>
  <si>
    <t>MUS</t>
  </si>
  <si>
    <t>Mauritania</t>
  </si>
  <si>
    <t>MRT</t>
  </si>
  <si>
    <t>Marshall Islands</t>
  </si>
  <si>
    <t>MHL</t>
  </si>
  <si>
    <t>Malta</t>
  </si>
  <si>
    <t>MLT</t>
  </si>
  <si>
    <t>Mali</t>
  </si>
  <si>
    <t>MLI</t>
  </si>
  <si>
    <t>Maldives</t>
  </si>
  <si>
    <t>MDV</t>
  </si>
  <si>
    <t>Malaysia</t>
  </si>
  <si>
    <t>MYS</t>
  </si>
  <si>
    <t>Malawi</t>
  </si>
  <si>
    <t>MWI</t>
  </si>
  <si>
    <t>Madagascar</t>
  </si>
  <si>
    <t>MDG</t>
  </si>
  <si>
    <t>Macedonia, FYR</t>
  </si>
  <si>
    <t>MKD</t>
  </si>
  <si>
    <t>Luxembourg</t>
  </si>
  <si>
    <t>LUX</t>
  </si>
  <si>
    <t>Lithuania</t>
  </si>
  <si>
    <t>LTU</t>
  </si>
  <si>
    <t>Libya</t>
  </si>
  <si>
    <t>LBY</t>
  </si>
  <si>
    <t>Liberia</t>
  </si>
  <si>
    <t>LBR</t>
  </si>
  <si>
    <t>Lesotho</t>
  </si>
  <si>
    <t>LSO</t>
  </si>
  <si>
    <t>Lebanon</t>
  </si>
  <si>
    <t>LBN</t>
  </si>
  <si>
    <t>Latvia</t>
  </si>
  <si>
    <t>LVA</t>
  </si>
  <si>
    <t>Lao PDR</t>
  </si>
  <si>
    <t>LAO</t>
  </si>
  <si>
    <t>Kyrgyz Republic</t>
  </si>
  <si>
    <t>KGZ</t>
  </si>
  <si>
    <t>Kuwait</t>
  </si>
  <si>
    <t>KWT</t>
  </si>
  <si>
    <t>Kosovo</t>
  </si>
  <si>
    <t>XKX</t>
  </si>
  <si>
    <t>Korea, Rep.</t>
  </si>
  <si>
    <t>KOR</t>
  </si>
  <si>
    <t>Kiribati</t>
  </si>
  <si>
    <t>KIR</t>
  </si>
  <si>
    <t>Kenya</t>
  </si>
  <si>
    <t>KEN</t>
  </si>
  <si>
    <t>Kazakhstan</t>
  </si>
  <si>
    <t>KAZ</t>
  </si>
  <si>
    <t>Jordan</t>
  </si>
  <si>
    <t>JOR</t>
  </si>
  <si>
    <t>Japan</t>
  </si>
  <si>
    <t>JPN</t>
  </si>
  <si>
    <t>Jamaica</t>
  </si>
  <si>
    <t>JAM</t>
  </si>
  <si>
    <t>Italy</t>
  </si>
  <si>
    <t>ITA</t>
  </si>
  <si>
    <t>Israel</t>
  </si>
  <si>
    <t>ISR</t>
  </si>
  <si>
    <t>Ireland</t>
  </si>
  <si>
    <t>IRL</t>
  </si>
  <si>
    <t>Iraq</t>
  </si>
  <si>
    <t>IRQ</t>
  </si>
  <si>
    <t>Iran, Islamic Rep.</t>
  </si>
  <si>
    <t>IRN</t>
  </si>
  <si>
    <t>Indonesia</t>
  </si>
  <si>
    <t>IDN</t>
  </si>
  <si>
    <t>India</t>
  </si>
  <si>
    <t>IND</t>
  </si>
  <si>
    <t>Iceland</t>
  </si>
  <si>
    <t>ISL</t>
  </si>
  <si>
    <t>Hungary</t>
  </si>
  <si>
    <t>HUN</t>
  </si>
  <si>
    <t>Honduras</t>
  </si>
  <si>
    <t>HND</t>
  </si>
  <si>
    <t>Haiti</t>
  </si>
  <si>
    <t>HTI</t>
  </si>
  <si>
    <t>Guyana</t>
  </si>
  <si>
    <t>GUY</t>
  </si>
  <si>
    <t>Guinea-Bissau</t>
  </si>
  <si>
    <t>GNB</t>
  </si>
  <si>
    <t>Guinea</t>
  </si>
  <si>
    <t>GIN</t>
  </si>
  <si>
    <t>Guatemala</t>
  </si>
  <si>
    <t>GTM</t>
  </si>
  <si>
    <t>Grenada</t>
  </si>
  <si>
    <t>GRD</t>
  </si>
  <si>
    <t>Greece</t>
  </si>
  <si>
    <t>GRC</t>
  </si>
  <si>
    <t>Ghana</t>
  </si>
  <si>
    <t>GHA</t>
  </si>
  <si>
    <t>Germany</t>
  </si>
  <si>
    <t>DEU</t>
  </si>
  <si>
    <t>Georgia</t>
  </si>
  <si>
    <t>GEO</t>
  </si>
  <si>
    <t>Gambia, The</t>
  </si>
  <si>
    <t>GMB</t>
  </si>
  <si>
    <t>Gabon</t>
  </si>
  <si>
    <t>GAB</t>
  </si>
  <si>
    <t>France</t>
  </si>
  <si>
    <t>FRA</t>
  </si>
  <si>
    <t>Finland</t>
  </si>
  <si>
    <t>FIN</t>
  </si>
  <si>
    <t>Fiji</t>
  </si>
  <si>
    <t>FJI</t>
  </si>
  <si>
    <t>Ethiopia</t>
  </si>
  <si>
    <t>ETH</t>
  </si>
  <si>
    <t>Estonia</t>
  </si>
  <si>
    <t>EST</t>
  </si>
  <si>
    <t>Eritrea</t>
  </si>
  <si>
    <t>ERI</t>
  </si>
  <si>
    <t>Equatorial Guinea</t>
  </si>
  <si>
    <t>GNQ</t>
  </si>
  <si>
    <t>El Salvador</t>
  </si>
  <si>
    <t>SLV</t>
  </si>
  <si>
    <t>Egypt, Arab Rep.</t>
  </si>
  <si>
    <t>EGY</t>
  </si>
  <si>
    <t>Ecuador</t>
  </si>
  <si>
    <t>ECU</t>
  </si>
  <si>
    <t>Dominican Republic</t>
  </si>
  <si>
    <t>DOM</t>
  </si>
  <si>
    <t>Dominica</t>
  </si>
  <si>
    <t>DMA</t>
  </si>
  <si>
    <t>Djibouti</t>
  </si>
  <si>
    <t>DJI</t>
  </si>
  <si>
    <t>Denmark</t>
  </si>
  <si>
    <t>DNK</t>
  </si>
  <si>
    <t>Czech Republic</t>
  </si>
  <si>
    <t>CZE</t>
  </si>
  <si>
    <t>Cyprus</t>
  </si>
  <si>
    <t>CYP</t>
  </si>
  <si>
    <t>Croatia</t>
  </si>
  <si>
    <t>HRV</t>
  </si>
  <si>
    <t>Côte d'Ivoire</t>
  </si>
  <si>
    <t>CIV</t>
  </si>
  <si>
    <t>Costa Rica</t>
  </si>
  <si>
    <t>CRI</t>
  </si>
  <si>
    <t>Congo, Rep.</t>
  </si>
  <si>
    <t>COG</t>
  </si>
  <si>
    <t>Congo, Dem. Rep.</t>
  </si>
  <si>
    <t>COD</t>
  </si>
  <si>
    <t>Comoros</t>
  </si>
  <si>
    <t>COM</t>
  </si>
  <si>
    <t>Colombia</t>
  </si>
  <si>
    <t>COL</t>
  </si>
  <si>
    <t>CHN</t>
  </si>
  <si>
    <t>Chile</t>
  </si>
  <si>
    <t>CHL</t>
  </si>
  <si>
    <t>Chad</t>
  </si>
  <si>
    <t>TCD</t>
  </si>
  <si>
    <t>Central African Republic</t>
  </si>
  <si>
    <t>CAF</t>
  </si>
  <si>
    <t>Canada</t>
  </si>
  <si>
    <t>CAN</t>
  </si>
  <si>
    <t>Cameroon</t>
  </si>
  <si>
    <t>CMR</t>
  </si>
  <si>
    <t>Cambodia</t>
  </si>
  <si>
    <t>KHM</t>
  </si>
  <si>
    <t>Cabo Verde</t>
  </si>
  <si>
    <t>CPV</t>
  </si>
  <si>
    <t>Burundi</t>
  </si>
  <si>
    <t>BDI</t>
  </si>
  <si>
    <t>Burkina Faso</t>
  </si>
  <si>
    <t>BFA</t>
  </si>
  <si>
    <t>Bulgaria</t>
  </si>
  <si>
    <t>BGR</t>
  </si>
  <si>
    <t>Brunei Darussalam</t>
  </si>
  <si>
    <t>BRN</t>
  </si>
  <si>
    <t>Brazil</t>
  </si>
  <si>
    <t>BRA</t>
  </si>
  <si>
    <t>Botswana</t>
  </si>
  <si>
    <t>BWA</t>
  </si>
  <si>
    <t>Bosnia and Herzegovina</t>
  </si>
  <si>
    <t>BIH</t>
  </si>
  <si>
    <t>Bolivia</t>
  </si>
  <si>
    <t>BOL</t>
  </si>
  <si>
    <t>Bhutan</t>
  </si>
  <si>
    <t>BTN</t>
  </si>
  <si>
    <t>Benin</t>
  </si>
  <si>
    <t>BEN</t>
  </si>
  <si>
    <t>Belize</t>
  </si>
  <si>
    <t>BLZ</t>
  </si>
  <si>
    <t>Belgium</t>
  </si>
  <si>
    <t>BEL</t>
  </si>
  <si>
    <t>Belarus</t>
  </si>
  <si>
    <t>BLR</t>
  </si>
  <si>
    <t>Barbados</t>
  </si>
  <si>
    <t>BRB</t>
  </si>
  <si>
    <t>Bangladesh</t>
  </si>
  <si>
    <t>BGD</t>
  </si>
  <si>
    <t>Bahrain</t>
  </si>
  <si>
    <t>BHR</t>
  </si>
  <si>
    <t>Bahamas, The</t>
  </si>
  <si>
    <t>BHS</t>
  </si>
  <si>
    <t>Azerbaijan</t>
  </si>
  <si>
    <t>AZE</t>
  </si>
  <si>
    <t>Austria</t>
  </si>
  <si>
    <t>AUT</t>
  </si>
  <si>
    <t>Australia</t>
  </si>
  <si>
    <t>AUS</t>
  </si>
  <si>
    <t>Armenia</t>
  </si>
  <si>
    <t>ARM</t>
  </si>
  <si>
    <t>Argentina</t>
  </si>
  <si>
    <t>ARG</t>
  </si>
  <si>
    <t>Antigua and Barbuda</t>
  </si>
  <si>
    <t>ATG</t>
  </si>
  <si>
    <t>Angola</t>
  </si>
  <si>
    <t>AGO</t>
  </si>
  <si>
    <t>Algeria</t>
  </si>
  <si>
    <t>DZA</t>
  </si>
  <si>
    <t>Albania</t>
  </si>
  <si>
    <t>ALB</t>
  </si>
  <si>
    <t>Afghanistan</t>
  </si>
  <si>
    <t>AFG</t>
  </si>
  <si>
    <t>OECD/EU country</t>
  </si>
  <si>
    <t>Country</t>
  </si>
  <si>
    <t>Code</t>
  </si>
  <si>
    <t>#</t>
  </si>
  <si>
    <t>D1.12.MSC.GSBP</t>
  </si>
  <si>
    <t>D1.11.MSC.CRVS
SCORE</t>
  </si>
  <si>
    <t>D1.11.MSC.CRVS</t>
  </si>
  <si>
    <t>D1.10.MSC.IDDS
SCORE</t>
  </si>
  <si>
    <t>D1.10.MSC.IDDS</t>
  </si>
  <si>
    <t>D1.9.MSC.MONY
SCORE</t>
  </si>
  <si>
    <t>D1.9.MSC.MONY</t>
  </si>
  <si>
    <t>D1.8.MSC.FINA
SCORE</t>
  </si>
  <si>
    <t>D1.8.MSC.FINA</t>
  </si>
  <si>
    <t>D1.7.MSC.CGOV
SCORE</t>
  </si>
  <si>
    <t>D1.7.MSC.CGOV</t>
  </si>
  <si>
    <t>D1.6.MSC.EMPL
SCORE</t>
  </si>
  <si>
    <t>D1.6.MSC.EMPL</t>
  </si>
  <si>
    <t>D1.5.MSC.HOUS
SCORE</t>
  </si>
  <si>
    <t>D1.5.MSC.HOUS</t>
  </si>
  <si>
    <t>D1.4.MSC.CPIB
SCORE</t>
  </si>
  <si>
    <t>D1.4.MSC.CPIB</t>
  </si>
  <si>
    <t>D1.3..MSC.CNIN
SCORE</t>
  </si>
  <si>
    <t>D1.3..MSC.CNIN</t>
  </si>
  <si>
    <t>D1.2.MSC.NABY
SCORE</t>
  </si>
  <si>
    <t>D1.2.MSC.NABY</t>
  </si>
  <si>
    <t>D1.1MSC.SNAU
SCORE</t>
  </si>
  <si>
    <t>D1.1MSC.SNAU</t>
  </si>
  <si>
    <t>Dereje</t>
  </si>
  <si>
    <t>Dereje (link)</t>
  </si>
  <si>
    <t>https://unstats.un.org/unsd/mbs/app/DataView.aspx?tid=5&amp;cid=72&amp;yearfrom=2000&amp;yearto=2019&amp;p=A</t>
  </si>
  <si>
    <t>https://unstats.un.org/UNSD/mbs/app/DataView.aspx?tid=5&amp;cid=384&amp;yearfrom=2000&amp;yearto=2019&amp;p=A</t>
  </si>
  <si>
    <t>https://dsbb.imf.org/sdds/dqaf-base/country/SLV/category/NAG00</t>
  </si>
  <si>
    <t>NACE Rev. 2</t>
  </si>
  <si>
    <t>https://dsbb.imf.org/sdds/dqaf-base/country/RUS/category/NAG00</t>
  </si>
  <si>
    <t>https://unstats.un.org/UNSD/mbs/app/DataView.aspx?tid=5&amp;cid=144&amp;yearfrom=2000&amp;yearto=2019&amp;p=A</t>
  </si>
  <si>
    <t>https://dsbb.imf.org/egdds/dqaf-base/country/SYR/category/NAG00</t>
  </si>
  <si>
    <t>https://unstats.un.org/unsd/mbs/app/DataView.aspx?tid=5&amp;cid=858&amp;yearfrom=2000&amp;yearto=2019&amp;p=A</t>
  </si>
  <si>
    <t>https://dsbb.imf.org/sdds/dqaf-base/country/MNG/category/CPI00</t>
  </si>
  <si>
    <t>COICOP</t>
  </si>
  <si>
    <t>https://dsbb.imf.org/egdds/dqaf-base/country/RWA/category/CPI00</t>
  </si>
  <si>
    <t>https://dsbb.imf.org/sdds/dqaf-base/country/HRV/category/EMP00</t>
  </si>
  <si>
    <t>https://dsbb.imf.org/sdds/dqaf-base/country/MNG/category/EMP00</t>
  </si>
  <si>
    <t>https://dsbb.imf.org/egdds/dqaf-base/country/SMR/category/EMP00</t>
  </si>
  <si>
    <t>https://dsbb.imf.org/egdds/dqaf-base/country/SRB/category/EMP00</t>
  </si>
  <si>
    <t>https://dsbb.imf.org/sdds/dqaf-base/country/SVK/category/EMP00</t>
  </si>
  <si>
    <t>AC</t>
  </si>
  <si>
    <t>https://www.elibrary.imf.org/view/IMF043/24252-9781475596052/24252-9781475596052/24252-9781475596052.xml?rskey=w7idk0&amp;result=1</t>
  </si>
  <si>
    <t>ESA 2010</t>
  </si>
  <si>
    <t>https://www.elibrary.imf.org/view/IMF043/24252-9781475596052/24252-9781475596052/24252-9781475596052.xml?rskey=Y2uDq9&amp;result=1</t>
  </si>
  <si>
    <t>NM</t>
  </si>
  <si>
    <t>https://www.elibrary.imf.org/view/IMF041/25154-9781484354285/25154-9781484354285/25154-9781484354285.xml?rskey=5U594j&amp;result=1&amp;highlight=true</t>
  </si>
  <si>
    <t>MFSM 2000</t>
  </si>
  <si>
    <t>https://www.elibrary.imf.org/view/IMF041/24234-9781475595369/24234-9781475595369/24234-9781475595369.xml?rskey=bjsHnW&amp;result=1&amp;highlight=true</t>
  </si>
  <si>
    <t>https://www.elibrary.imf.org/view/IMF041/23123-9781513521381/23123-9781513521381/23123-9781513521381.xml?rskey=tRNUho&amp;result=1&amp;highlight=true</t>
  </si>
  <si>
    <t>https://www.elibrary.imf.org/view/IMF043/24122-9781475585339/24122-9781475585339/24122-9781475585339.xml?rskey=XTwxeb&amp;result=1&amp;highlight=true</t>
  </si>
  <si>
    <t>https://unstats.un.org/unsd/mbs/app/DataView.aspx?tid=5&amp;cid=748&amp;yearfrom=2000&amp;yearto=2019&amp;p=A</t>
  </si>
  <si>
    <t>ICSE-93</t>
  </si>
  <si>
    <t>SNA 1993</t>
  </si>
  <si>
    <t>SNA 1968</t>
  </si>
  <si>
    <t>WDI archive (October 2016)</t>
  </si>
  <si>
    <t>WDI archive (October 2017)</t>
  </si>
  <si>
    <t>WDI archive (October 2018)</t>
  </si>
  <si>
    <t>Rev4</t>
  </si>
  <si>
    <t>Rev3</t>
  </si>
  <si>
    <t>rev4</t>
  </si>
  <si>
    <t>NACE Rev2</t>
  </si>
  <si>
    <t>rev3</t>
  </si>
  <si>
    <t>na</t>
  </si>
  <si>
    <t>NA</t>
  </si>
  <si>
    <t>ISCO 88</t>
  </si>
  <si>
    <t>ISCO-88</t>
  </si>
  <si>
    <t>nace rev. 1</t>
  </si>
  <si>
    <t>ISOC 1988</t>
  </si>
  <si>
    <t>CLFSS</t>
  </si>
  <si>
    <t>OKRB 005-2011</t>
  </si>
  <si>
    <t>ISCO</t>
  </si>
  <si>
    <t>ISCO-1988</t>
  </si>
  <si>
    <t>CBO Domiciliar</t>
  </si>
  <si>
    <t>NAICS</t>
  </si>
  <si>
    <t>ICSE</t>
  </si>
  <si>
    <t>ISCO-08</t>
  </si>
  <si>
    <t>NACE Rev2/ ISCO 08</t>
  </si>
  <si>
    <t>ISCO 08</t>
  </si>
  <si>
    <t>ISCO-98</t>
  </si>
  <si>
    <t>ISCO-08/ICSE-93</t>
  </si>
  <si>
    <t>NAF</t>
  </si>
  <si>
    <t>NSS</t>
  </si>
  <si>
    <t>ASCO</t>
  </si>
  <si>
    <t>ICLS-13/ISCO-08</t>
  </si>
  <si>
    <t>JSIC</t>
  </si>
  <si>
    <t>OCPCJ</t>
  </si>
  <si>
    <t>ISCO-08/NA</t>
  </si>
  <si>
    <t>ISCO, ISIC, ISCED</t>
  </si>
  <si>
    <t>SASCO</t>
  </si>
  <si>
    <t>CNO-2011/ ISCO-2008.COM  (linked to ICSE)</t>
  </si>
  <si>
    <t>SE-SIC 07/ NACE Rev. 2  (linked to ICSE)</t>
  </si>
  <si>
    <t>SOC-10</t>
  </si>
  <si>
    <t>yes</t>
  </si>
  <si>
    <t>CA</t>
  </si>
  <si>
    <t>ESA 1995</t>
  </si>
  <si>
    <t>other</t>
  </si>
  <si>
    <t>NM/2014</t>
  </si>
  <si>
    <t>MFSMCG</t>
  </si>
  <si>
    <t>MFSMCG 2016</t>
  </si>
  <si>
    <t xml:space="preserve">MFSM </t>
  </si>
  <si>
    <t>MFSM</t>
  </si>
  <si>
    <t>SNA 2008</t>
  </si>
  <si>
    <t xml:space="preserve">SNA </t>
  </si>
  <si>
    <t>Sna 1993</t>
  </si>
  <si>
    <t>Sna 1968</t>
  </si>
  <si>
    <t>Sna 2008</t>
  </si>
  <si>
    <t>Original chained constant price data are rescaled.</t>
  </si>
  <si>
    <t>2011/12</t>
  </si>
  <si>
    <t>2010/11</t>
  </si>
  <si>
    <t>nace rev2</t>
  </si>
  <si>
    <t>ISIC rev2</t>
  </si>
  <si>
    <t>nace rev1</t>
  </si>
  <si>
    <t>NACE REV2</t>
  </si>
  <si>
    <t>rev1</t>
  </si>
  <si>
    <t>annual chained</t>
  </si>
  <si>
    <t>e-GDDS</t>
  </si>
  <si>
    <t>SDDS</t>
  </si>
  <si>
    <t>Source: WDI archives - October of 2016, 2017 and 2018 for each of the respective years</t>
  </si>
  <si>
    <t>http://datatopics.worldbank.org/world-development-indicators/wdi-archives.html</t>
  </si>
  <si>
    <t>Under the section of "Archives by Year"</t>
  </si>
  <si>
    <t>Yemen, Rep</t>
  </si>
  <si>
    <t>WDI w/Charles corrections</t>
  </si>
  <si>
    <t>ther</t>
  </si>
  <si>
    <t>SNA 0</t>
  </si>
  <si>
    <t>DCS file (old)</t>
  </si>
  <si>
    <t>Yes</t>
  </si>
  <si>
    <t>SDDS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</si>
</sst>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General_)"/>
    <numFmt numFmtId="165" formatCode="mm/dd/yy;@"/>
  </numFmts>
  <fonts count="27" x14ac:knownFonts="1">
    <font>
      <sz val="11"/>
      <color theme="1"/>
      <name val="Calibri"/>
      <family val="2"/>
      <scheme val="minor"/>
    </font>
    <font>
      <sz val="9"/>
      <color theme="1"/>
      <name val="Calibri"/>
      <family val="2"/>
      <scheme val="minor"/>
    </font>
    <font>
      <sz val="10"/>
      <name val="Arial"/>
      <family val="2"/>
    </font>
    <font>
      <sz val="9"/>
      <color theme="1"/>
      <name val="Calibri Light"/>
      <family val="2"/>
      <scheme val="major"/>
    </font>
    <font>
      <sz val="9"/>
      <name val="Calibri Light"/>
      <family val="2"/>
      <scheme val="major"/>
    </font>
    <font>
      <b/>
      <sz val="9"/>
      <color theme="1"/>
      <name val="Calibri Light"/>
      <family val="2"/>
      <scheme val="major"/>
    </font>
    <font>
      <b/>
      <sz val="11"/>
      <color theme="7" tint="0.59999389629810485"/>
      <name val="Calibri"/>
      <family val="2"/>
      <scheme val="minor"/>
    </font>
    <font>
      <sz val="11"/>
      <color theme="7" tint="0.59999389629810485"/>
      <name val="Calibri"/>
      <family val="2"/>
      <scheme val="minor"/>
    </font>
    <font>
      <b/>
      <u/>
      <sz val="11"/>
      <color theme="7" tint="0.59999389629810485"/>
      <name val="Calibri"/>
      <family val="2"/>
      <scheme val="minor"/>
    </font>
    <font>
      <b/>
      <sz val="11"/>
      <color rgb="FF7030A0"/>
      <name val="Calibri"/>
      <family val="2"/>
      <scheme val="minor"/>
    </font>
    <font>
      <sz val="11"/>
      <color rgb="FF7030A0"/>
      <name val="Calibri"/>
      <family val="2"/>
      <scheme val="minor"/>
    </font>
    <font>
      <b/>
      <u/>
      <sz val="11"/>
      <color rgb="FF7030A0"/>
      <name val="Calibri"/>
      <family val="2"/>
      <scheme val="minor"/>
    </font>
    <font>
      <sz val="8"/>
      <color theme="1"/>
      <name val="Calibri Light"/>
      <family val="2"/>
      <scheme val="major"/>
    </font>
    <font>
      <b/>
      <sz val="14"/>
      <color theme="7" tint="0.59999389629810485"/>
      <name val="Calibri"/>
      <family val="2"/>
      <scheme val="minor"/>
    </font>
    <font>
      <sz val="9"/>
      <color rgb="FFFF0000"/>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9"/>
      <color indexed="81"/>
      <name val="Tahoma"/>
      <family val="2"/>
    </font>
    <font>
      <b/>
      <sz val="9"/>
      <color indexed="81"/>
      <name val="Tahoma"/>
      <family val="2"/>
    </font>
    <font>
      <b/>
      <sz val="8"/>
      <color theme="1"/>
      <name val="Calibri Light"/>
      <family val="2"/>
      <scheme val="major"/>
    </font>
    <font>
      <sz val="9"/>
      <color theme="7" tint="0.79998168889431442"/>
      <name val="Calibri"/>
      <family val="2"/>
      <scheme val="minor"/>
    </font>
    <font>
      <sz val="11"/>
      <name val="Calibri"/>
      <family val="2"/>
      <scheme val="minor"/>
    </font>
    <font>
      <b/>
      <u/>
      <sz val="11"/>
      <name val="Calibri"/>
      <family val="2"/>
      <scheme val="minor"/>
    </font>
    <font>
      <sz val="8"/>
      <name val="Calibri Light"/>
      <family val="2"/>
      <scheme val="major"/>
    </font>
    <font>
      <b/>
      <sz val="9"/>
      <color theme="1"/>
      <name val="Calibri"/>
      <family val="2"/>
      <scheme val="minor"/>
    </font>
    <font>
      <sz val="9"/>
      <name val="Calibri"/>
      <family val="2"/>
      <scheme val="minor"/>
    </font>
  </fonts>
  <fills count="1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7030A0"/>
        <bgColor indexed="64"/>
      </patternFill>
    </fill>
    <fill>
      <patternFill patternType="solid">
        <fgColor rgb="FFFFFFCC"/>
        <bgColor indexed="64"/>
      </patternFill>
    </fill>
    <fill>
      <patternFill patternType="solid">
        <fgColor theme="7" tint="0.79998168889431442"/>
        <bgColor indexed="64"/>
      </patternFill>
    </fill>
    <fill>
      <patternFill patternType="solid">
        <fgColor theme="9"/>
        <bgColor indexed="64"/>
      </patternFill>
    </fill>
    <fill>
      <patternFill patternType="solid">
        <fgColor rgb="FFCCCCFF"/>
        <bgColor indexed="64"/>
      </patternFill>
    </fill>
    <fill>
      <patternFill patternType="solid">
        <fgColor theme="2" tint="-9.9978637043366805E-2"/>
        <bgColor indexed="64"/>
      </patternFill>
    </fill>
    <fill>
      <patternFill patternType="solid">
        <fgColor rgb="FFF3D1FF"/>
        <bgColor indexed="64"/>
      </patternFill>
    </fill>
    <fill>
      <patternFill patternType="solid">
        <fgColor rgb="FF9999FF"/>
        <bgColor indexed="64"/>
      </patternFill>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indexed="64"/>
      </left>
      <right style="thin">
        <color indexed="64"/>
      </right>
      <top/>
      <bottom/>
      <diagonal/>
    </border>
  </borders>
  <cellStyleXfs count="3">
    <xf numFmtId="0" fontId="0" fillId="0" borderId="0"/>
    <xf numFmtId="0" fontId="2" fillId="0" borderId="0"/>
    <xf numFmtId="0" fontId="15" fillId="0" borderId="0" applyNumberFormat="0" applyFill="0" applyBorder="0" applyAlignment="0" applyProtection="0"/>
  </cellStyleXfs>
  <cellXfs count="66">
    <xf numFmtId="0" fontId="0" fillId="0" borderId="0" xfId="0"/>
    <xf numFmtId="0" fontId="1" fillId="0" borderId="0" xfId="0" applyFont="1"/>
    <xf numFmtId="0" fontId="1" fillId="2" borderId="0" xfId="0" applyFont="1" applyFill="1"/>
    <xf numFmtId="0" fontId="1" fillId="3" borderId="0" xfId="0" applyFont="1" applyFill="1"/>
    <xf numFmtId="164" fontId="3" fillId="0" borderId="2" xfId="1" applyNumberFormat="1" applyFont="1" applyFill="1" applyBorder="1" applyAlignment="1" applyProtection="1">
      <alignment horizontal="left"/>
    </xf>
    <xf numFmtId="164" fontId="4" fillId="0" borderId="1" xfId="1" applyNumberFormat="1" applyFont="1" applyFill="1" applyBorder="1" applyAlignment="1" applyProtection="1">
      <alignment horizontal="left"/>
    </xf>
    <xf numFmtId="0" fontId="3" fillId="0" borderId="3" xfId="1" applyFont="1" applyFill="1" applyBorder="1" applyAlignment="1">
      <alignment horizontal="center"/>
    </xf>
    <xf numFmtId="0" fontId="3" fillId="0" borderId="1" xfId="0" applyFont="1" applyFill="1" applyBorder="1" applyAlignment="1">
      <alignment horizontal="left"/>
    </xf>
    <xf numFmtId="0" fontId="3" fillId="0" borderId="1" xfId="0" applyFont="1" applyFill="1" applyBorder="1" applyAlignment="1">
      <alignment horizontal="left" wrapText="1"/>
    </xf>
    <xf numFmtId="0" fontId="4" fillId="0" borderId="1" xfId="1" applyFont="1" applyFill="1" applyBorder="1" applyAlignment="1">
      <alignment horizontal="left"/>
    </xf>
    <xf numFmtId="0" fontId="1" fillId="0" borderId="1" xfId="0" applyFont="1" applyFill="1" applyBorder="1"/>
    <xf numFmtId="0" fontId="4" fillId="0" borderId="1" xfId="0" applyFont="1" applyFill="1" applyBorder="1" applyAlignment="1">
      <alignment horizontal="left" wrapText="1"/>
    </xf>
    <xf numFmtId="0" fontId="3" fillId="0" borderId="1" xfId="1" applyFont="1" applyFill="1" applyBorder="1" applyAlignment="1">
      <alignment horizontal="left"/>
    </xf>
    <xf numFmtId="0" fontId="3" fillId="0" borderId="4" xfId="1" applyFont="1" applyFill="1" applyBorder="1" applyAlignment="1">
      <alignment horizontal="center"/>
    </xf>
    <xf numFmtId="0" fontId="5" fillId="0" borderId="1" xfId="0" applyFont="1" applyFill="1" applyBorder="1" applyAlignment="1">
      <alignment vertical="top" wrapText="1"/>
    </xf>
    <xf numFmtId="0" fontId="5" fillId="0" borderId="1" xfId="1" applyFont="1" applyFill="1" applyBorder="1" applyAlignment="1">
      <alignment vertical="top" wrapText="1"/>
    </xf>
    <xf numFmtId="0" fontId="0" fillId="0" borderId="0" xfId="0" applyAlignment="1">
      <alignment vertical="center"/>
    </xf>
    <xf numFmtId="0" fontId="1" fillId="0" borderId="0" xfId="0" applyFont="1" applyAlignment="1">
      <alignment vertical="center"/>
    </xf>
    <xf numFmtId="0" fontId="1" fillId="0" borderId="1" xfId="0" applyFont="1" applyBorder="1"/>
    <xf numFmtId="0" fontId="6" fillId="5" borderId="3" xfId="0" applyFont="1" applyFill="1" applyBorder="1" applyAlignment="1">
      <alignment vertical="center"/>
    </xf>
    <xf numFmtId="0" fontId="6" fillId="5" borderId="6" xfId="0" applyFont="1" applyFill="1" applyBorder="1" applyAlignment="1">
      <alignment horizontal="center" vertical="center"/>
    </xf>
    <xf numFmtId="0" fontId="7" fillId="5" borderId="5" xfId="0" applyFont="1" applyFill="1" applyBorder="1" applyAlignment="1">
      <alignment vertical="center"/>
    </xf>
    <xf numFmtId="0" fontId="8" fillId="5" borderId="1" xfId="0" applyFont="1" applyFill="1" applyBorder="1" applyAlignment="1">
      <alignment horizontal="center" vertical="center"/>
    </xf>
    <xf numFmtId="0" fontId="9" fillId="4" borderId="3" xfId="0" applyFont="1" applyFill="1" applyBorder="1" applyAlignment="1">
      <alignment vertical="center"/>
    </xf>
    <xf numFmtId="0" fontId="9" fillId="4" borderId="6" xfId="0" applyFont="1" applyFill="1" applyBorder="1" applyAlignment="1">
      <alignment horizontal="center" vertical="center"/>
    </xf>
    <xf numFmtId="0" fontId="10" fillId="4" borderId="5" xfId="0" applyFont="1" applyFill="1" applyBorder="1" applyAlignment="1">
      <alignment vertical="center"/>
    </xf>
    <xf numFmtId="0" fontId="11" fillId="4" borderId="1" xfId="0" applyFont="1" applyFill="1" applyBorder="1" applyAlignment="1">
      <alignment horizontal="center" vertical="center"/>
    </xf>
    <xf numFmtId="0" fontId="7" fillId="5" borderId="6" xfId="0" applyFont="1" applyFill="1" applyBorder="1" applyAlignment="1">
      <alignment vertical="center"/>
    </xf>
    <xf numFmtId="0" fontId="6" fillId="5" borderId="1" xfId="0" applyFont="1" applyFill="1" applyBorder="1" applyAlignment="1">
      <alignment horizontal="center" vertical="center"/>
    </xf>
    <xf numFmtId="164" fontId="3" fillId="5" borderId="2" xfId="1" applyNumberFormat="1" applyFont="1" applyFill="1" applyBorder="1" applyAlignment="1" applyProtection="1">
      <alignment horizontal="left"/>
    </xf>
    <xf numFmtId="0" fontId="1" fillId="5" borderId="1" xfId="0" applyFont="1" applyFill="1" applyBorder="1"/>
    <xf numFmtId="0" fontId="1" fillId="0" borderId="0" xfId="0" applyFont="1" applyAlignment="1">
      <alignment horizontal="center"/>
    </xf>
    <xf numFmtId="0" fontId="0" fillId="0" borderId="0" xfId="0" applyFill="1"/>
    <xf numFmtId="0" fontId="12" fillId="6" borderId="1" xfId="0" applyFont="1" applyFill="1" applyBorder="1" applyAlignment="1">
      <alignment horizontal="right"/>
    </xf>
    <xf numFmtId="0" fontId="1" fillId="7" borderId="1" xfId="0" applyFont="1" applyFill="1" applyBorder="1"/>
    <xf numFmtId="0" fontId="1" fillId="8" borderId="1" xfId="0" applyFont="1" applyFill="1" applyBorder="1"/>
    <xf numFmtId="165" fontId="13" fillId="5" borderId="6" xfId="0" applyNumberFormat="1" applyFont="1" applyFill="1" applyBorder="1" applyAlignment="1">
      <alignment vertical="center"/>
    </xf>
    <xf numFmtId="0" fontId="1" fillId="9" borderId="1" xfId="0" applyFont="1" applyFill="1" applyBorder="1"/>
    <xf numFmtId="0" fontId="14" fillId="9" borderId="1" xfId="0" applyFont="1" applyFill="1" applyBorder="1"/>
    <xf numFmtId="0" fontId="0" fillId="0" borderId="7" xfId="0" applyBorder="1"/>
    <xf numFmtId="0" fontId="6" fillId="5" borderId="7" xfId="0" applyFont="1" applyFill="1" applyBorder="1" applyAlignment="1">
      <alignment horizontal="center"/>
    </xf>
    <xf numFmtId="0" fontId="16" fillId="0" borderId="8" xfId="0" applyFont="1" applyFill="1" applyBorder="1"/>
    <xf numFmtId="0" fontId="17" fillId="0" borderId="8" xfId="2" applyFont="1" applyFill="1" applyBorder="1"/>
    <xf numFmtId="0" fontId="16" fillId="0" borderId="0" xfId="0" applyFont="1" applyFill="1" applyBorder="1"/>
    <xf numFmtId="0" fontId="0" fillId="0" borderId="7" xfId="0" applyFill="1" applyBorder="1"/>
    <xf numFmtId="165" fontId="6" fillId="5" borderId="6" xfId="0" applyNumberFormat="1" applyFont="1" applyFill="1" applyBorder="1" applyAlignment="1">
      <alignment horizontal="center" vertical="center"/>
    </xf>
    <xf numFmtId="0" fontId="1" fillId="10" borderId="1" xfId="0" applyFont="1" applyFill="1" applyBorder="1"/>
    <xf numFmtId="0" fontId="14" fillId="7" borderId="1" xfId="0" applyFont="1" applyFill="1" applyBorder="1"/>
    <xf numFmtId="0" fontId="20" fillId="6" borderId="9" xfId="0" applyFont="1" applyFill="1" applyBorder="1" applyAlignment="1">
      <alignment horizontal="right"/>
    </xf>
    <xf numFmtId="0" fontId="21" fillId="5" borderId="1" xfId="0" applyFont="1" applyFill="1" applyBorder="1"/>
    <xf numFmtId="0" fontId="1" fillId="11" borderId="1" xfId="0" applyFont="1" applyFill="1" applyBorder="1"/>
    <xf numFmtId="0" fontId="1" fillId="12" borderId="1" xfId="0" applyFont="1" applyFill="1" applyBorder="1"/>
    <xf numFmtId="0" fontId="10" fillId="4" borderId="6" xfId="0" applyFont="1" applyFill="1" applyBorder="1" applyAlignment="1">
      <alignment vertical="center"/>
    </xf>
    <xf numFmtId="0" fontId="1" fillId="13" borderId="0" xfId="0" applyFont="1" applyFill="1" applyAlignment="1">
      <alignment horizontal="center"/>
    </xf>
    <xf numFmtId="0" fontId="22" fillId="0" borderId="6" xfId="0" applyFont="1" applyFill="1" applyBorder="1" applyAlignment="1">
      <alignment vertical="center"/>
    </xf>
    <xf numFmtId="0" fontId="23" fillId="0" borderId="1" xfId="0" applyFont="1" applyFill="1" applyBorder="1" applyAlignment="1">
      <alignment horizontal="center" vertical="center"/>
    </xf>
    <xf numFmtId="0" fontId="24" fillId="0" borderId="1" xfId="0" applyFont="1" applyFill="1" applyBorder="1" applyAlignment="1">
      <alignment horizontal="right"/>
    </xf>
    <xf numFmtId="0" fontId="22" fillId="0" borderId="0" xfId="0" applyFont="1" applyFill="1"/>
    <xf numFmtId="14" fontId="6" fillId="5" borderId="0" xfId="0" applyNumberFormat="1" applyFont="1" applyFill="1"/>
    <xf numFmtId="0" fontId="14" fillId="14" borderId="1" xfId="0" applyFont="1" applyFill="1" applyBorder="1"/>
    <xf numFmtId="14" fontId="25" fillId="0" borderId="0" xfId="0" applyNumberFormat="1" applyFont="1" applyAlignment="1">
      <alignment horizontal="center"/>
    </xf>
    <xf numFmtId="0" fontId="1" fillId="14" borderId="0" xfId="0" applyFont="1" applyFill="1" applyAlignment="1">
      <alignment horizontal="center"/>
    </xf>
    <xf numFmtId="0" fontId="14" fillId="14" borderId="0" xfId="0" applyFont="1" applyFill="1" applyAlignment="1">
      <alignment horizontal="left"/>
    </xf>
    <xf numFmtId="0" fontId="0" fillId="0" borderId="0" xfId="0" applyNumberFormat="1"/>
    <xf numFmtId="0" fontId="26" fillId="0" borderId="1" xfId="0" applyFont="1" applyFill="1" applyBorder="1"/>
    <xf numFmtId="0" fontId="1" fillId="15" borderId="1" xfId="0" applyFont="1" applyFill="1" applyBorder="1"/>
  </cellXfs>
  <cellStyles count="3">
    <cellStyle name="Hyperlink" xfId="2" builtinId="8"/>
    <cellStyle name="Normal" xfId="0" builtinId="0"/>
    <cellStyle name="Normal_cty99" xfId="1" xr:uid="{72CD2F58-C52A-4C9A-B4C5-10279C9DCB41}"/>
  </cellStyles>
  <dxfs count="0"/>
  <tableStyles count="0" defaultTableStyle="TableStyleMedium2" defaultPivotStyle="PivotStyleLight16"/>
  <colors>
    <mruColors>
      <color rgb="FFCCCCFF"/>
      <color rgb="FFF3D1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customXml" Target="../customXml/item1.xml"/><Relationship Id="rId20" Type="http://schemas.openxmlformats.org/officeDocument/2006/relationships/externalLink" Target="externalLinks/externalLink13.xml"/><Relationship Id="rId41" Type="http://schemas.openxmlformats.org/officeDocument/2006/relationships/externalLink" Target="externalLinks/externalLink3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Countries/Country%20Lis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3.MSC.CNI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4.MSC.CPIB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4.MSC.CPIB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4.MSC.CPIB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5.MSC.HOU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5.MSC.HOU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5.MSC.HOU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10.MSC.ID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10.MSC.IDD.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10.MSC.ID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1.MSC.SNAU.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11.MSC.CRV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11.MSC.CRV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11.MSC.CRV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12.MSC.GSBP.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12.MSC.GSBP.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12.MSC.GSBP.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WB486726\OneDrive%20-%20WBG\Nathalie\DECAE\SPI\2016%20-%202018\A%20-%20Matrix%20files\2016,%202017,%20&amp;%202018%20-%20D1.2.MSC.NABY.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Comparing/Comparing%20scores%20(Manually%20and%20DCS)%20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athalie/SPI%202019-09-19_DW_NB/2018/2018%20-%20D1.12.MSC.GSBP%20-%20REV.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Data/WDIEXCEL%20OCTOBER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1.MSC.SNAU.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Data/WDIEXCEL%20OCTOBER2017.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Data/WDIEXCEL%20OCTOBER2018.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WB486726\OneDrive%20-%20WBG\Nathalie\DECAE\SPI\2016%20-%202018\A%20-%20Matrix%20files\2016,%202017,%20&amp;%202018%20-%20D1.4.MSC.CPIBY.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athalie/SPI%202019-09-19_DW_NB/2017/2017%20-%20D1.12.MSC.GSBP%20-%20REV.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Nathalie/SPI%202019-09-19_DW_NB/2016/2016%20-%20D1.12.MSC.GSBP%20-%20REV.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1.MSC.SNAU.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2.MSC.NAB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2.MSC.NAB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8/2018%20-%20D1.2.MSC.NAB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6/2016%20-%20D1.3.MSC.CNI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2017/2017%20-%20D1.3.MSC.CN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I Countries"/>
      <sheetName val="SCI Countries"/>
      <sheetName val="OECD &amp; EU Countries"/>
      <sheetName val="DSBB countries"/>
      <sheetName val="ALL WB Countries"/>
      <sheetName val="AFR WB"/>
      <sheetName val="EAP WB"/>
      <sheetName val="ECA WB"/>
      <sheetName val="LCA WB"/>
      <sheetName val="MENA WB"/>
      <sheetName val="SAR WB"/>
      <sheetName val="OECD countries"/>
      <sheetName val="European Countries"/>
      <sheetName val="State dept list"/>
    </sheetNames>
    <sheetDataSet>
      <sheetData sheetId="0"/>
      <sheetData sheetId="1"/>
      <sheetData sheetId="2">
        <row r="1">
          <cell r="B1">
            <v>1</v>
          </cell>
          <cell r="C1">
            <v>2</v>
          </cell>
          <cell r="D1">
            <v>3</v>
          </cell>
          <cell r="E1">
            <v>4</v>
          </cell>
          <cell r="F1">
            <v>5</v>
          </cell>
        </row>
        <row r="2">
          <cell r="B2">
            <v>1</v>
          </cell>
          <cell r="C2">
            <v>2</v>
          </cell>
          <cell r="D2">
            <v>3</v>
          </cell>
          <cell r="E2">
            <v>4</v>
          </cell>
          <cell r="F2">
            <v>5</v>
          </cell>
        </row>
        <row r="3">
          <cell r="B3" t="str">
            <v>SPI Countries</v>
          </cell>
          <cell r="C3" t="str">
            <v>Country code</v>
          </cell>
          <cell r="D3" t="str">
            <v>SPI EU Countries</v>
          </cell>
          <cell r="E3" t="str">
            <v>SPI OECD Contries</v>
          </cell>
          <cell r="F3" t="str">
            <v>OECD/EU Countries</v>
          </cell>
        </row>
        <row r="4">
          <cell r="B4" t="str">
            <v>Afghanistan</v>
          </cell>
          <cell r="C4" t="str">
            <v>AFG</v>
          </cell>
          <cell r="D4" t="str">
            <v>NA</v>
          </cell>
          <cell r="E4" t="str">
            <v>NA</v>
          </cell>
          <cell r="F4" t="str">
            <v>NA</v>
          </cell>
        </row>
        <row r="5">
          <cell r="B5" t="str">
            <v>Albania</v>
          </cell>
          <cell r="C5" t="str">
            <v>ALB</v>
          </cell>
          <cell r="D5" t="str">
            <v>NA</v>
          </cell>
          <cell r="E5" t="str">
            <v>NA</v>
          </cell>
          <cell r="F5" t="str">
            <v>NA</v>
          </cell>
        </row>
        <row r="6">
          <cell r="B6" t="str">
            <v>Algeria</v>
          </cell>
          <cell r="C6" t="str">
            <v>DZA</v>
          </cell>
          <cell r="D6" t="str">
            <v>NA</v>
          </cell>
          <cell r="E6" t="str">
            <v>NA</v>
          </cell>
          <cell r="F6" t="str">
            <v>NA</v>
          </cell>
        </row>
        <row r="7">
          <cell r="B7" t="str">
            <v>American Samoa</v>
          </cell>
          <cell r="C7" t="str">
            <v>ASM</v>
          </cell>
          <cell r="D7" t="str">
            <v>NA</v>
          </cell>
          <cell r="E7" t="str">
            <v>NA</v>
          </cell>
          <cell r="F7" t="str">
            <v>NA</v>
          </cell>
        </row>
        <row r="8">
          <cell r="B8" t="str">
            <v>Andorra</v>
          </cell>
          <cell r="C8" t="str">
            <v>AND</v>
          </cell>
          <cell r="D8" t="str">
            <v>NA</v>
          </cell>
          <cell r="E8" t="str">
            <v>NA</v>
          </cell>
          <cell r="F8" t="str">
            <v>NA</v>
          </cell>
        </row>
        <row r="9">
          <cell r="B9" t="str">
            <v>Angola</v>
          </cell>
          <cell r="C9" t="str">
            <v>AGO</v>
          </cell>
          <cell r="D9" t="str">
            <v>NA</v>
          </cell>
          <cell r="E9" t="str">
            <v>NA</v>
          </cell>
          <cell r="F9" t="str">
            <v>NA</v>
          </cell>
        </row>
        <row r="10">
          <cell r="B10" t="str">
            <v>Antigua and Barbuda</v>
          </cell>
          <cell r="C10" t="str">
            <v>ATG</v>
          </cell>
          <cell r="D10" t="str">
            <v>NA</v>
          </cell>
          <cell r="E10" t="str">
            <v>NA</v>
          </cell>
          <cell r="F10" t="str">
            <v>NA</v>
          </cell>
        </row>
        <row r="11">
          <cell r="B11" t="str">
            <v>Argentina</v>
          </cell>
          <cell r="C11" t="str">
            <v>ARG</v>
          </cell>
          <cell r="D11" t="str">
            <v>NA</v>
          </cell>
          <cell r="E11" t="str">
            <v>NA</v>
          </cell>
          <cell r="F11" t="str">
            <v>NA</v>
          </cell>
        </row>
        <row r="12">
          <cell r="B12" t="str">
            <v>Armenia</v>
          </cell>
          <cell r="C12" t="str">
            <v>ARM</v>
          </cell>
          <cell r="D12" t="str">
            <v>NA</v>
          </cell>
          <cell r="E12" t="str">
            <v>NA</v>
          </cell>
          <cell r="F12" t="str">
            <v>NA</v>
          </cell>
        </row>
        <row r="13">
          <cell r="B13" t="str">
            <v>Aruba</v>
          </cell>
          <cell r="C13" t="str">
            <v>ABW</v>
          </cell>
          <cell r="D13" t="str">
            <v>NA</v>
          </cell>
          <cell r="E13" t="str">
            <v>NA</v>
          </cell>
          <cell r="F13" t="str">
            <v>NA</v>
          </cell>
        </row>
        <row r="14">
          <cell r="B14" t="str">
            <v>Australia</v>
          </cell>
          <cell r="C14" t="str">
            <v>AUS</v>
          </cell>
          <cell r="D14" t="str">
            <v>NA</v>
          </cell>
          <cell r="E14" t="str">
            <v>OECD</v>
          </cell>
          <cell r="F14" t="str">
            <v>OECD/EU</v>
          </cell>
        </row>
        <row r="15">
          <cell r="B15" t="str">
            <v>Austria</v>
          </cell>
          <cell r="C15" t="str">
            <v>AUT</v>
          </cell>
          <cell r="D15" t="str">
            <v>EU</v>
          </cell>
          <cell r="E15" t="str">
            <v>OECD</v>
          </cell>
          <cell r="F15" t="str">
            <v>OECD/EU</v>
          </cell>
        </row>
        <row r="16">
          <cell r="B16" t="str">
            <v>Azerbaijan</v>
          </cell>
          <cell r="C16" t="str">
            <v>AZE</v>
          </cell>
          <cell r="D16" t="str">
            <v>NA</v>
          </cell>
          <cell r="E16" t="str">
            <v>NA</v>
          </cell>
          <cell r="F16" t="str">
            <v>NA</v>
          </cell>
        </row>
        <row r="17">
          <cell r="B17" t="str">
            <v>Bahamas, The</v>
          </cell>
          <cell r="C17" t="str">
            <v>BHS</v>
          </cell>
          <cell r="D17" t="str">
            <v>NA</v>
          </cell>
          <cell r="E17" t="str">
            <v>NA</v>
          </cell>
          <cell r="F17" t="str">
            <v>NA</v>
          </cell>
        </row>
        <row r="18">
          <cell r="B18" t="str">
            <v>Bahrain</v>
          </cell>
          <cell r="C18" t="str">
            <v>BHR</v>
          </cell>
          <cell r="D18" t="str">
            <v>NA</v>
          </cell>
          <cell r="E18" t="str">
            <v>NA</v>
          </cell>
          <cell r="F18" t="str">
            <v>NA</v>
          </cell>
        </row>
        <row r="19">
          <cell r="B19" t="str">
            <v>Bangladesh</v>
          </cell>
          <cell r="C19" t="str">
            <v>BGD</v>
          </cell>
          <cell r="D19" t="str">
            <v>NA</v>
          </cell>
          <cell r="E19" t="str">
            <v>NA</v>
          </cell>
          <cell r="F19" t="str">
            <v>NA</v>
          </cell>
        </row>
        <row r="20">
          <cell r="B20" t="str">
            <v>Barbados</v>
          </cell>
          <cell r="C20" t="str">
            <v>BRB</v>
          </cell>
          <cell r="D20" t="str">
            <v>NA</v>
          </cell>
          <cell r="E20" t="str">
            <v>NA</v>
          </cell>
          <cell r="F20" t="str">
            <v>NA</v>
          </cell>
        </row>
        <row r="21">
          <cell r="B21" t="str">
            <v>Belarus</v>
          </cell>
          <cell r="C21" t="str">
            <v>BLR</v>
          </cell>
          <cell r="D21" t="str">
            <v>NA</v>
          </cell>
          <cell r="E21" t="str">
            <v>NA</v>
          </cell>
          <cell r="F21" t="str">
            <v>NA</v>
          </cell>
        </row>
        <row r="22">
          <cell r="B22" t="str">
            <v>Belgium</v>
          </cell>
          <cell r="C22" t="str">
            <v>BEL</v>
          </cell>
          <cell r="D22" t="str">
            <v>EU</v>
          </cell>
          <cell r="E22" t="str">
            <v>OECD</v>
          </cell>
          <cell r="F22" t="str">
            <v>OECD/EU</v>
          </cell>
        </row>
        <row r="23">
          <cell r="B23" t="str">
            <v>Belize</v>
          </cell>
          <cell r="C23" t="str">
            <v>BLZ</v>
          </cell>
          <cell r="D23" t="str">
            <v>NA</v>
          </cell>
          <cell r="E23" t="str">
            <v>NA</v>
          </cell>
          <cell r="F23" t="str">
            <v>NA</v>
          </cell>
        </row>
        <row r="24">
          <cell r="B24" t="str">
            <v>Benin</v>
          </cell>
          <cell r="C24" t="str">
            <v>BEN</v>
          </cell>
          <cell r="D24" t="str">
            <v>NA</v>
          </cell>
          <cell r="E24" t="str">
            <v>NA</v>
          </cell>
          <cell r="F24" t="str">
            <v>NA</v>
          </cell>
        </row>
        <row r="25">
          <cell r="B25" t="str">
            <v>Bermuda</v>
          </cell>
          <cell r="C25" t="str">
            <v>BMU</v>
          </cell>
          <cell r="D25" t="str">
            <v>NA</v>
          </cell>
          <cell r="E25" t="str">
            <v>NA</v>
          </cell>
          <cell r="F25" t="str">
            <v>NA</v>
          </cell>
        </row>
        <row r="26">
          <cell r="B26" t="str">
            <v>Bhutan</v>
          </cell>
          <cell r="C26" t="str">
            <v>BTN</v>
          </cell>
          <cell r="D26" t="str">
            <v>NA</v>
          </cell>
          <cell r="E26" t="str">
            <v>NA</v>
          </cell>
          <cell r="F26" t="str">
            <v>NA</v>
          </cell>
        </row>
        <row r="27">
          <cell r="B27" t="str">
            <v>Bolivia</v>
          </cell>
          <cell r="C27" t="str">
            <v>BOL</v>
          </cell>
          <cell r="D27" t="str">
            <v>NA</v>
          </cell>
          <cell r="E27" t="str">
            <v>NA</v>
          </cell>
          <cell r="F27" t="str">
            <v>NA</v>
          </cell>
        </row>
        <row r="28">
          <cell r="B28" t="str">
            <v>Bosnia and Herzegovina</v>
          </cell>
          <cell r="C28" t="str">
            <v>BIH</v>
          </cell>
          <cell r="D28" t="str">
            <v>NA</v>
          </cell>
          <cell r="E28" t="str">
            <v>NA</v>
          </cell>
          <cell r="F28" t="str">
            <v>NA</v>
          </cell>
        </row>
        <row r="29">
          <cell r="B29" t="str">
            <v>Botswana</v>
          </cell>
          <cell r="C29" t="str">
            <v>BWA</v>
          </cell>
          <cell r="D29" t="str">
            <v>NA</v>
          </cell>
          <cell r="E29" t="str">
            <v>NA</v>
          </cell>
          <cell r="F29" t="str">
            <v>NA</v>
          </cell>
        </row>
        <row r="30">
          <cell r="B30" t="str">
            <v>Brazil</v>
          </cell>
          <cell r="C30" t="str">
            <v>BRA</v>
          </cell>
          <cell r="D30" t="str">
            <v>NA</v>
          </cell>
          <cell r="E30" t="str">
            <v>NA</v>
          </cell>
          <cell r="F30" t="str">
            <v>NA</v>
          </cell>
        </row>
        <row r="31">
          <cell r="B31" t="str">
            <v>British Virgin Islands</v>
          </cell>
          <cell r="C31" t="str">
            <v>VGB</v>
          </cell>
          <cell r="D31" t="str">
            <v>NA</v>
          </cell>
          <cell r="E31" t="str">
            <v>NA</v>
          </cell>
          <cell r="F31" t="str">
            <v>NA</v>
          </cell>
        </row>
        <row r="32">
          <cell r="B32" t="str">
            <v>Brunei Darussalam</v>
          </cell>
          <cell r="C32" t="str">
            <v>BRN</v>
          </cell>
          <cell r="D32" t="str">
            <v>NA</v>
          </cell>
          <cell r="E32" t="str">
            <v>NA</v>
          </cell>
          <cell r="F32" t="str">
            <v>NA</v>
          </cell>
        </row>
        <row r="33">
          <cell r="B33" t="str">
            <v>Bulgaria</v>
          </cell>
          <cell r="C33" t="str">
            <v>BGR</v>
          </cell>
          <cell r="D33" t="str">
            <v>EU</v>
          </cell>
          <cell r="E33" t="str">
            <v>NA</v>
          </cell>
          <cell r="F33" t="str">
            <v>OECD/EU</v>
          </cell>
        </row>
        <row r="34">
          <cell r="B34" t="str">
            <v>Burkina Faso</v>
          </cell>
          <cell r="C34" t="str">
            <v>BFA</v>
          </cell>
          <cell r="D34" t="str">
            <v>NA</v>
          </cell>
          <cell r="E34" t="str">
            <v>NA</v>
          </cell>
          <cell r="F34" t="str">
            <v>NA</v>
          </cell>
        </row>
        <row r="35">
          <cell r="B35" t="str">
            <v>Burundi</v>
          </cell>
          <cell r="C35" t="str">
            <v>BDI</v>
          </cell>
          <cell r="D35" t="str">
            <v>NA</v>
          </cell>
          <cell r="E35" t="str">
            <v>NA</v>
          </cell>
          <cell r="F35" t="str">
            <v>NA</v>
          </cell>
        </row>
        <row r="36">
          <cell r="B36" t="str">
            <v>Cabo Verde</v>
          </cell>
          <cell r="C36" t="str">
            <v>CPV</v>
          </cell>
          <cell r="D36" t="str">
            <v>NA</v>
          </cell>
          <cell r="E36" t="str">
            <v>NA</v>
          </cell>
          <cell r="F36" t="str">
            <v>NA</v>
          </cell>
        </row>
        <row r="37">
          <cell r="B37" t="str">
            <v>Cambodia</v>
          </cell>
          <cell r="C37" t="str">
            <v>KHM</v>
          </cell>
          <cell r="D37" t="str">
            <v>NA</v>
          </cell>
          <cell r="E37" t="str">
            <v>NA</v>
          </cell>
          <cell r="F37" t="str">
            <v>NA</v>
          </cell>
        </row>
        <row r="38">
          <cell r="B38" t="str">
            <v>Cameroon</v>
          </cell>
          <cell r="C38" t="str">
            <v>CMR</v>
          </cell>
          <cell r="D38" t="str">
            <v>NA</v>
          </cell>
          <cell r="E38" t="str">
            <v>NA</v>
          </cell>
          <cell r="F38" t="str">
            <v>NA</v>
          </cell>
        </row>
        <row r="39">
          <cell r="B39" t="str">
            <v>Canada</v>
          </cell>
          <cell r="C39" t="str">
            <v>CAN</v>
          </cell>
          <cell r="D39" t="str">
            <v>NA</v>
          </cell>
          <cell r="E39" t="str">
            <v>OECD</v>
          </cell>
          <cell r="F39" t="str">
            <v>OECD/EU</v>
          </cell>
        </row>
        <row r="40">
          <cell r="B40" t="str">
            <v>Cayman Islands</v>
          </cell>
          <cell r="C40" t="str">
            <v>CYM</v>
          </cell>
          <cell r="D40" t="str">
            <v>NA</v>
          </cell>
          <cell r="E40" t="str">
            <v>NA</v>
          </cell>
          <cell r="F40" t="str">
            <v>NA</v>
          </cell>
        </row>
        <row r="41">
          <cell r="B41" t="str">
            <v>Central African Republic</v>
          </cell>
          <cell r="C41" t="str">
            <v>CAF</v>
          </cell>
          <cell r="D41" t="str">
            <v>NA</v>
          </cell>
          <cell r="E41" t="str">
            <v>NA</v>
          </cell>
          <cell r="F41" t="str">
            <v>NA</v>
          </cell>
        </row>
        <row r="42">
          <cell r="B42" t="str">
            <v>Chad</v>
          </cell>
          <cell r="C42" t="str">
            <v>TCD</v>
          </cell>
          <cell r="D42" t="str">
            <v>NA</v>
          </cell>
          <cell r="E42" t="str">
            <v>NA</v>
          </cell>
          <cell r="F42" t="str">
            <v>NA</v>
          </cell>
        </row>
        <row r="43">
          <cell r="B43" t="str">
            <v>Channel Islands</v>
          </cell>
          <cell r="C43" t="str">
            <v>CHI</v>
          </cell>
          <cell r="D43" t="str">
            <v>NA</v>
          </cell>
          <cell r="E43" t="str">
            <v>NA</v>
          </cell>
          <cell r="F43" t="str">
            <v>NA</v>
          </cell>
        </row>
        <row r="44">
          <cell r="B44" t="str">
            <v>Chile</v>
          </cell>
          <cell r="C44" t="str">
            <v>CHL</v>
          </cell>
          <cell r="D44" t="str">
            <v>NA</v>
          </cell>
          <cell r="E44" t="str">
            <v>OECD</v>
          </cell>
          <cell r="F44" t="str">
            <v>OECD/EU</v>
          </cell>
        </row>
        <row r="45">
          <cell r="B45" t="str">
            <v>China</v>
          </cell>
          <cell r="C45" t="str">
            <v>CHN</v>
          </cell>
          <cell r="D45" t="str">
            <v>NA</v>
          </cell>
          <cell r="E45" t="str">
            <v>NA</v>
          </cell>
          <cell r="F45" t="str">
            <v>NA</v>
          </cell>
        </row>
        <row r="46">
          <cell r="B46" t="str">
            <v>Colombia</v>
          </cell>
          <cell r="C46" t="str">
            <v>COL</v>
          </cell>
          <cell r="D46" t="str">
            <v>NA</v>
          </cell>
          <cell r="E46" t="str">
            <v>NA</v>
          </cell>
          <cell r="F46" t="str">
            <v>NA</v>
          </cell>
        </row>
        <row r="47">
          <cell r="B47" t="str">
            <v>Comoros</v>
          </cell>
          <cell r="C47" t="str">
            <v>COM</v>
          </cell>
          <cell r="D47" t="str">
            <v>NA</v>
          </cell>
          <cell r="E47" t="str">
            <v>NA</v>
          </cell>
          <cell r="F47" t="str">
            <v>NA</v>
          </cell>
        </row>
        <row r="48">
          <cell r="B48" t="str">
            <v>Congo, Dem. Rep.</v>
          </cell>
          <cell r="C48" t="str">
            <v>COD</v>
          </cell>
          <cell r="D48" t="str">
            <v>NA</v>
          </cell>
          <cell r="E48" t="str">
            <v>NA</v>
          </cell>
          <cell r="F48" t="str">
            <v>NA</v>
          </cell>
        </row>
        <row r="49">
          <cell r="B49" t="str">
            <v>Congo, Rep.</v>
          </cell>
          <cell r="C49" t="str">
            <v>COG</v>
          </cell>
          <cell r="D49" t="str">
            <v>NA</v>
          </cell>
          <cell r="E49" t="str">
            <v>NA</v>
          </cell>
          <cell r="F49" t="str">
            <v>NA</v>
          </cell>
        </row>
        <row r="50">
          <cell r="B50" t="str">
            <v>Costa Rica</v>
          </cell>
          <cell r="C50" t="str">
            <v>CRI</v>
          </cell>
          <cell r="D50" t="str">
            <v>NA</v>
          </cell>
          <cell r="E50" t="str">
            <v>NA</v>
          </cell>
          <cell r="F50" t="str">
            <v>NA</v>
          </cell>
        </row>
        <row r="51">
          <cell r="B51" t="str">
            <v>Côte d'Ivoire</v>
          </cell>
          <cell r="C51" t="str">
            <v>CIV</v>
          </cell>
          <cell r="D51" t="str">
            <v>NA</v>
          </cell>
          <cell r="E51" t="str">
            <v>NA</v>
          </cell>
          <cell r="F51" t="str">
            <v>NA</v>
          </cell>
        </row>
        <row r="52">
          <cell r="B52" t="str">
            <v>Croatia</v>
          </cell>
          <cell r="C52" t="str">
            <v>HRV</v>
          </cell>
          <cell r="D52" t="str">
            <v>EU</v>
          </cell>
          <cell r="E52" t="str">
            <v>NA</v>
          </cell>
          <cell r="F52" t="str">
            <v>OECD/EU</v>
          </cell>
        </row>
        <row r="53">
          <cell r="B53" t="str">
            <v>Cuba</v>
          </cell>
          <cell r="C53" t="str">
            <v>CUB</v>
          </cell>
          <cell r="D53" t="str">
            <v>NA</v>
          </cell>
          <cell r="E53" t="str">
            <v>NA</v>
          </cell>
          <cell r="F53" t="str">
            <v>NA</v>
          </cell>
        </row>
        <row r="54">
          <cell r="B54" t="str">
            <v>Curaçao</v>
          </cell>
          <cell r="C54" t="str">
            <v>CUW</v>
          </cell>
          <cell r="D54" t="str">
            <v>NA</v>
          </cell>
          <cell r="E54" t="str">
            <v>NA</v>
          </cell>
          <cell r="F54" t="str">
            <v>NA</v>
          </cell>
        </row>
        <row r="55">
          <cell r="B55" t="str">
            <v>Cyprus</v>
          </cell>
          <cell r="C55" t="str">
            <v>CYP</v>
          </cell>
          <cell r="D55" t="str">
            <v>EU</v>
          </cell>
          <cell r="E55" t="str">
            <v>NA</v>
          </cell>
          <cell r="F55" t="str">
            <v>OECD/EU</v>
          </cell>
        </row>
        <row r="56">
          <cell r="B56" t="str">
            <v>Czech Republic</v>
          </cell>
          <cell r="C56" t="str">
            <v>CZE</v>
          </cell>
          <cell r="D56" t="str">
            <v>EU</v>
          </cell>
          <cell r="E56" t="str">
            <v>OECD</v>
          </cell>
          <cell r="F56" t="str">
            <v>OECD/EU</v>
          </cell>
        </row>
        <row r="57">
          <cell r="B57" t="str">
            <v>Denmark</v>
          </cell>
          <cell r="C57" t="str">
            <v>DNK</v>
          </cell>
          <cell r="D57" t="str">
            <v>EU</v>
          </cell>
          <cell r="E57" t="str">
            <v>OECD</v>
          </cell>
          <cell r="F57" t="str">
            <v>OECD/EU</v>
          </cell>
        </row>
        <row r="58">
          <cell r="B58" t="str">
            <v>Djibouti</v>
          </cell>
          <cell r="C58" t="str">
            <v>DJI</v>
          </cell>
          <cell r="D58" t="str">
            <v>NA</v>
          </cell>
          <cell r="E58" t="str">
            <v>NA</v>
          </cell>
          <cell r="F58" t="str">
            <v>NA</v>
          </cell>
        </row>
        <row r="59">
          <cell r="B59" t="str">
            <v>Dominica</v>
          </cell>
          <cell r="C59" t="str">
            <v>DMA</v>
          </cell>
          <cell r="D59" t="str">
            <v>NA</v>
          </cell>
          <cell r="E59" t="str">
            <v>NA</v>
          </cell>
          <cell r="F59" t="str">
            <v>NA</v>
          </cell>
        </row>
        <row r="60">
          <cell r="B60" t="str">
            <v>Dominican Republic</v>
          </cell>
          <cell r="C60" t="str">
            <v>DOM</v>
          </cell>
          <cell r="D60" t="str">
            <v>NA</v>
          </cell>
          <cell r="E60" t="str">
            <v>NA</v>
          </cell>
          <cell r="F60" t="str">
            <v>NA</v>
          </cell>
        </row>
        <row r="61">
          <cell r="B61" t="str">
            <v>Ecuador</v>
          </cell>
          <cell r="C61" t="str">
            <v>ECU</v>
          </cell>
          <cell r="D61" t="str">
            <v>NA</v>
          </cell>
          <cell r="E61" t="str">
            <v>NA</v>
          </cell>
          <cell r="F61" t="str">
            <v>NA</v>
          </cell>
        </row>
        <row r="62">
          <cell r="B62" t="str">
            <v>Egypt, Arab Rep.</v>
          </cell>
          <cell r="C62" t="str">
            <v>EGY</v>
          </cell>
          <cell r="D62" t="str">
            <v>NA</v>
          </cell>
          <cell r="E62" t="str">
            <v>NA</v>
          </cell>
          <cell r="F62" t="str">
            <v>NA</v>
          </cell>
        </row>
        <row r="63">
          <cell r="B63" t="str">
            <v>El Salvador</v>
          </cell>
          <cell r="C63" t="str">
            <v>SLV</v>
          </cell>
          <cell r="D63" t="str">
            <v>NA</v>
          </cell>
          <cell r="E63" t="str">
            <v>NA</v>
          </cell>
          <cell r="F63" t="str">
            <v>NA</v>
          </cell>
        </row>
        <row r="64">
          <cell r="B64" t="str">
            <v>Equatorial Guinea</v>
          </cell>
          <cell r="C64" t="str">
            <v>GNQ</v>
          </cell>
          <cell r="D64" t="str">
            <v>NA</v>
          </cell>
          <cell r="E64" t="str">
            <v>NA</v>
          </cell>
          <cell r="F64" t="str">
            <v>NA</v>
          </cell>
        </row>
        <row r="65">
          <cell r="B65" t="str">
            <v>Eritrea</v>
          </cell>
          <cell r="C65" t="str">
            <v>ERI</v>
          </cell>
          <cell r="D65" t="str">
            <v>NA</v>
          </cell>
          <cell r="E65" t="str">
            <v>NA</v>
          </cell>
          <cell r="F65" t="str">
            <v>NA</v>
          </cell>
        </row>
        <row r="66">
          <cell r="B66" t="str">
            <v>Estonia</v>
          </cell>
          <cell r="C66" t="str">
            <v>EST</v>
          </cell>
          <cell r="D66" t="str">
            <v>EU</v>
          </cell>
          <cell r="E66" t="str">
            <v>OECD</v>
          </cell>
          <cell r="F66" t="str">
            <v>OECD/EU</v>
          </cell>
        </row>
        <row r="67">
          <cell r="B67" t="str">
            <v>Ethiopia</v>
          </cell>
          <cell r="C67" t="str">
            <v>ETH</v>
          </cell>
          <cell r="D67" t="str">
            <v>NA</v>
          </cell>
          <cell r="E67" t="str">
            <v>NA</v>
          </cell>
          <cell r="F67" t="str">
            <v>NA</v>
          </cell>
        </row>
        <row r="68">
          <cell r="B68" t="str">
            <v>Faroe Islands</v>
          </cell>
          <cell r="C68" t="str">
            <v>FRO</v>
          </cell>
          <cell r="D68" t="str">
            <v>NA</v>
          </cell>
          <cell r="E68" t="str">
            <v>NA</v>
          </cell>
          <cell r="F68" t="str">
            <v>NA</v>
          </cell>
        </row>
        <row r="69">
          <cell r="B69" t="str">
            <v>Fiji</v>
          </cell>
          <cell r="C69" t="str">
            <v>FJI</v>
          </cell>
          <cell r="D69" t="str">
            <v>NA</v>
          </cell>
          <cell r="E69" t="str">
            <v>NA</v>
          </cell>
          <cell r="F69" t="str">
            <v>NA</v>
          </cell>
        </row>
        <row r="70">
          <cell r="B70" t="str">
            <v>Finland</v>
          </cell>
          <cell r="C70" t="str">
            <v>FIN</v>
          </cell>
          <cell r="D70" t="str">
            <v>EU</v>
          </cell>
          <cell r="E70" t="str">
            <v>OECD</v>
          </cell>
          <cell r="F70" t="str">
            <v>OECD/EU</v>
          </cell>
        </row>
        <row r="71">
          <cell r="B71" t="str">
            <v>France</v>
          </cell>
          <cell r="C71" t="str">
            <v>FRA</v>
          </cell>
          <cell r="D71" t="str">
            <v>EU</v>
          </cell>
          <cell r="E71" t="str">
            <v>OECD</v>
          </cell>
          <cell r="F71" t="str">
            <v>OECD/EU</v>
          </cell>
        </row>
        <row r="72">
          <cell r="B72" t="str">
            <v>French Polynesia</v>
          </cell>
          <cell r="C72" t="str">
            <v>PYF</v>
          </cell>
          <cell r="D72" t="str">
            <v>NA</v>
          </cell>
          <cell r="E72" t="str">
            <v>NA</v>
          </cell>
          <cell r="F72" t="str">
            <v>NA</v>
          </cell>
        </row>
        <row r="73">
          <cell r="B73" t="str">
            <v>Gabon</v>
          </cell>
          <cell r="C73" t="str">
            <v>GAB</v>
          </cell>
          <cell r="D73" t="str">
            <v>NA</v>
          </cell>
          <cell r="E73" t="str">
            <v>NA</v>
          </cell>
          <cell r="F73" t="str">
            <v>NA</v>
          </cell>
        </row>
        <row r="74">
          <cell r="B74" t="str">
            <v>Gambia, The</v>
          </cell>
          <cell r="C74" t="str">
            <v>GMB</v>
          </cell>
          <cell r="D74" t="str">
            <v>NA</v>
          </cell>
          <cell r="E74" t="str">
            <v>NA</v>
          </cell>
          <cell r="F74" t="str">
            <v>NA</v>
          </cell>
        </row>
        <row r="75">
          <cell r="B75" t="str">
            <v>Georgia</v>
          </cell>
          <cell r="C75" t="str">
            <v>GEO</v>
          </cell>
          <cell r="D75" t="str">
            <v>NA</v>
          </cell>
          <cell r="E75" t="str">
            <v>NA</v>
          </cell>
          <cell r="F75" t="str">
            <v>NA</v>
          </cell>
        </row>
        <row r="76">
          <cell r="B76" t="str">
            <v>Germany</v>
          </cell>
          <cell r="C76" t="str">
            <v>DEU</v>
          </cell>
          <cell r="D76" t="str">
            <v>EU</v>
          </cell>
          <cell r="E76" t="str">
            <v>OECD</v>
          </cell>
          <cell r="F76" t="str">
            <v>OECD/EU</v>
          </cell>
        </row>
        <row r="77">
          <cell r="B77" t="str">
            <v>Ghana</v>
          </cell>
          <cell r="C77" t="str">
            <v>GHA</v>
          </cell>
          <cell r="D77" t="str">
            <v>NA</v>
          </cell>
          <cell r="E77" t="str">
            <v>NA</v>
          </cell>
          <cell r="F77" t="str">
            <v>NA</v>
          </cell>
        </row>
        <row r="78">
          <cell r="B78" t="str">
            <v>Gibraltar</v>
          </cell>
          <cell r="C78" t="str">
            <v>GIB</v>
          </cell>
          <cell r="D78" t="str">
            <v>NA</v>
          </cell>
          <cell r="E78" t="str">
            <v>NA</v>
          </cell>
          <cell r="F78" t="str">
            <v>NA</v>
          </cell>
        </row>
        <row r="79">
          <cell r="B79" t="str">
            <v>Greece</v>
          </cell>
          <cell r="C79" t="str">
            <v>GRC</v>
          </cell>
          <cell r="D79" t="str">
            <v>EU</v>
          </cell>
          <cell r="E79" t="str">
            <v>OECD</v>
          </cell>
          <cell r="F79" t="str">
            <v>OECD/EU</v>
          </cell>
        </row>
        <row r="80">
          <cell r="B80" t="str">
            <v>Greenland</v>
          </cell>
          <cell r="C80" t="str">
            <v>GRL</v>
          </cell>
          <cell r="D80" t="str">
            <v>NA</v>
          </cell>
          <cell r="E80" t="str">
            <v>NA</v>
          </cell>
          <cell r="F80" t="str">
            <v>NA</v>
          </cell>
        </row>
        <row r="81">
          <cell r="B81" t="str">
            <v>Grenada</v>
          </cell>
          <cell r="C81" t="str">
            <v>GRD</v>
          </cell>
          <cell r="D81" t="str">
            <v>NA</v>
          </cell>
          <cell r="E81" t="str">
            <v>NA</v>
          </cell>
          <cell r="F81" t="str">
            <v>NA</v>
          </cell>
        </row>
        <row r="82">
          <cell r="B82" t="str">
            <v>Guam</v>
          </cell>
          <cell r="C82" t="str">
            <v>GUM</v>
          </cell>
          <cell r="D82" t="str">
            <v>NA</v>
          </cell>
          <cell r="E82" t="str">
            <v>NA</v>
          </cell>
          <cell r="F82" t="str">
            <v>NA</v>
          </cell>
        </row>
        <row r="83">
          <cell r="B83" t="str">
            <v>Guatemala</v>
          </cell>
          <cell r="C83" t="str">
            <v>GTM</v>
          </cell>
          <cell r="D83" t="str">
            <v>NA</v>
          </cell>
          <cell r="E83" t="str">
            <v>NA</v>
          </cell>
          <cell r="F83" t="str">
            <v>NA</v>
          </cell>
        </row>
        <row r="84">
          <cell r="B84" t="str">
            <v>Guinea</v>
          </cell>
          <cell r="C84" t="str">
            <v>GIN</v>
          </cell>
          <cell r="D84" t="str">
            <v>NA</v>
          </cell>
          <cell r="E84" t="str">
            <v>NA</v>
          </cell>
          <cell r="F84" t="str">
            <v>NA</v>
          </cell>
        </row>
        <row r="85">
          <cell r="B85" t="str">
            <v>Guinea-Bissau</v>
          </cell>
          <cell r="C85" t="str">
            <v>GNB</v>
          </cell>
          <cell r="D85" t="str">
            <v>NA</v>
          </cell>
          <cell r="E85" t="str">
            <v>NA</v>
          </cell>
          <cell r="F85" t="str">
            <v>NA</v>
          </cell>
        </row>
        <row r="86">
          <cell r="B86" t="str">
            <v>Guyana</v>
          </cell>
          <cell r="C86" t="str">
            <v>GUY</v>
          </cell>
          <cell r="D86" t="str">
            <v>NA</v>
          </cell>
          <cell r="E86" t="str">
            <v>NA</v>
          </cell>
          <cell r="F86" t="str">
            <v>NA</v>
          </cell>
        </row>
        <row r="87">
          <cell r="B87" t="str">
            <v>Haiti</v>
          </cell>
          <cell r="C87" t="str">
            <v>HTI</v>
          </cell>
          <cell r="D87" t="str">
            <v>NA</v>
          </cell>
          <cell r="E87" t="str">
            <v>NA</v>
          </cell>
          <cell r="F87" t="str">
            <v>NA</v>
          </cell>
        </row>
        <row r="88">
          <cell r="B88" t="str">
            <v>Honduras</v>
          </cell>
          <cell r="C88" t="str">
            <v>HND</v>
          </cell>
          <cell r="D88" t="str">
            <v>NA</v>
          </cell>
          <cell r="E88" t="str">
            <v>NA</v>
          </cell>
          <cell r="F88" t="str">
            <v>NA</v>
          </cell>
        </row>
        <row r="89">
          <cell r="B89" t="str">
            <v>Hong Kong SAR, China</v>
          </cell>
          <cell r="C89" t="str">
            <v>HKG</v>
          </cell>
          <cell r="D89" t="str">
            <v>NA</v>
          </cell>
          <cell r="E89" t="str">
            <v>NA</v>
          </cell>
          <cell r="F89" t="str">
            <v>NA</v>
          </cell>
        </row>
        <row r="90">
          <cell r="B90" t="str">
            <v>Hungary</v>
          </cell>
          <cell r="C90" t="str">
            <v>HUN</v>
          </cell>
          <cell r="D90" t="str">
            <v>EU</v>
          </cell>
          <cell r="E90" t="str">
            <v>OECD</v>
          </cell>
          <cell r="F90" t="str">
            <v>OECD/EU</v>
          </cell>
        </row>
        <row r="91">
          <cell r="B91" t="str">
            <v>Iceland</v>
          </cell>
          <cell r="C91" t="str">
            <v>ISL</v>
          </cell>
          <cell r="D91" t="str">
            <v>NA</v>
          </cell>
          <cell r="E91" t="str">
            <v>OECD</v>
          </cell>
          <cell r="F91" t="str">
            <v>OECD/EU</v>
          </cell>
        </row>
        <row r="92">
          <cell r="B92" t="str">
            <v>India</v>
          </cell>
          <cell r="C92" t="str">
            <v>IND</v>
          </cell>
          <cell r="D92" t="str">
            <v>NA</v>
          </cell>
          <cell r="E92" t="str">
            <v>NA</v>
          </cell>
          <cell r="F92" t="str">
            <v>NA</v>
          </cell>
        </row>
        <row r="93">
          <cell r="B93" t="str">
            <v>Indonesia</v>
          </cell>
          <cell r="C93" t="str">
            <v>IDN</v>
          </cell>
          <cell r="D93" t="str">
            <v>NA</v>
          </cell>
          <cell r="E93" t="str">
            <v>NA</v>
          </cell>
          <cell r="F93" t="str">
            <v>NA</v>
          </cell>
        </row>
        <row r="94">
          <cell r="B94" t="str">
            <v>Iran, Islamic Rep.</v>
          </cell>
          <cell r="C94" t="str">
            <v>IRN</v>
          </cell>
          <cell r="D94" t="str">
            <v>NA</v>
          </cell>
          <cell r="E94" t="str">
            <v>NA</v>
          </cell>
          <cell r="F94" t="str">
            <v>NA</v>
          </cell>
        </row>
        <row r="95">
          <cell r="B95" t="str">
            <v>Iraq</v>
          </cell>
          <cell r="C95" t="str">
            <v>IRQ</v>
          </cell>
          <cell r="D95" t="str">
            <v>NA</v>
          </cell>
          <cell r="E95" t="str">
            <v>NA</v>
          </cell>
          <cell r="F95" t="str">
            <v>NA</v>
          </cell>
        </row>
        <row r="96">
          <cell r="B96" t="str">
            <v>Ireland</v>
          </cell>
          <cell r="C96" t="str">
            <v>IRL</v>
          </cell>
          <cell r="D96" t="str">
            <v>EU</v>
          </cell>
          <cell r="E96" t="str">
            <v>OECD</v>
          </cell>
          <cell r="F96" t="str">
            <v>OECD/EU</v>
          </cell>
        </row>
        <row r="97">
          <cell r="B97" t="str">
            <v>Isle of Man</v>
          </cell>
          <cell r="C97" t="str">
            <v>IMN</v>
          </cell>
          <cell r="D97" t="str">
            <v>NA</v>
          </cell>
          <cell r="E97" t="str">
            <v>NA</v>
          </cell>
          <cell r="F97" t="str">
            <v>NA</v>
          </cell>
        </row>
        <row r="98">
          <cell r="B98" t="str">
            <v>Israel</v>
          </cell>
          <cell r="C98" t="str">
            <v>ISR</v>
          </cell>
          <cell r="D98" t="str">
            <v>NA</v>
          </cell>
          <cell r="E98" t="str">
            <v>OECD</v>
          </cell>
          <cell r="F98" t="str">
            <v>OECD/EU</v>
          </cell>
        </row>
        <row r="99">
          <cell r="B99" t="str">
            <v>Italy</v>
          </cell>
          <cell r="C99" t="str">
            <v>ITA</v>
          </cell>
          <cell r="D99" t="str">
            <v>EU</v>
          </cell>
          <cell r="E99" t="str">
            <v>OECD</v>
          </cell>
          <cell r="F99" t="str">
            <v>OECD/EU</v>
          </cell>
        </row>
        <row r="100">
          <cell r="B100" t="str">
            <v>Jamaica</v>
          </cell>
          <cell r="C100" t="str">
            <v>JAM</v>
          </cell>
          <cell r="D100" t="str">
            <v>NA</v>
          </cell>
          <cell r="E100" t="str">
            <v>NA</v>
          </cell>
          <cell r="F100" t="str">
            <v>NA</v>
          </cell>
        </row>
        <row r="101">
          <cell r="B101" t="str">
            <v>Japan</v>
          </cell>
          <cell r="C101" t="str">
            <v>JPN</v>
          </cell>
          <cell r="D101" t="str">
            <v>NA</v>
          </cell>
          <cell r="E101" t="str">
            <v>OECD</v>
          </cell>
          <cell r="F101" t="str">
            <v>OECD/EU</v>
          </cell>
        </row>
        <row r="102">
          <cell r="B102" t="str">
            <v>Jordan</v>
          </cell>
          <cell r="C102" t="str">
            <v>JOR</v>
          </cell>
          <cell r="D102" t="str">
            <v>NA</v>
          </cell>
          <cell r="E102" t="str">
            <v>NA</v>
          </cell>
          <cell r="F102" t="str">
            <v>NA</v>
          </cell>
        </row>
        <row r="103">
          <cell r="B103" t="str">
            <v>Kazakhstan</v>
          </cell>
          <cell r="C103" t="str">
            <v>KAZ</v>
          </cell>
          <cell r="D103" t="str">
            <v>NA</v>
          </cell>
          <cell r="E103" t="str">
            <v>NA</v>
          </cell>
          <cell r="F103" t="str">
            <v>NA</v>
          </cell>
        </row>
        <row r="104">
          <cell r="B104" t="str">
            <v>Kenya</v>
          </cell>
          <cell r="C104" t="str">
            <v>KEN</v>
          </cell>
          <cell r="D104" t="str">
            <v>NA</v>
          </cell>
          <cell r="E104" t="str">
            <v>NA</v>
          </cell>
          <cell r="F104" t="str">
            <v>NA</v>
          </cell>
        </row>
        <row r="105">
          <cell r="B105" t="str">
            <v>Kiribati</v>
          </cell>
          <cell r="C105" t="str">
            <v>KIR</v>
          </cell>
          <cell r="D105" t="str">
            <v>NA</v>
          </cell>
          <cell r="E105" t="str">
            <v>NA</v>
          </cell>
          <cell r="F105" t="str">
            <v>NA</v>
          </cell>
        </row>
        <row r="106">
          <cell r="B106" t="str">
            <v>Korea, Dem. People's Rep.</v>
          </cell>
          <cell r="C106" t="str">
            <v>PRK</v>
          </cell>
          <cell r="D106" t="str">
            <v>NA</v>
          </cell>
          <cell r="E106" t="str">
            <v>NA</v>
          </cell>
          <cell r="F106" t="str">
            <v>NA</v>
          </cell>
        </row>
        <row r="107">
          <cell r="B107" t="str">
            <v>Korea, Rep.</v>
          </cell>
          <cell r="C107" t="str">
            <v>KOR</v>
          </cell>
          <cell r="D107" t="str">
            <v>NA</v>
          </cell>
          <cell r="E107" t="str">
            <v>OECD</v>
          </cell>
          <cell r="F107" t="str">
            <v>OECD/EU</v>
          </cell>
        </row>
        <row r="108">
          <cell r="B108" t="str">
            <v>Kosovo</v>
          </cell>
          <cell r="C108" t="str">
            <v>XKX</v>
          </cell>
          <cell r="D108" t="str">
            <v>NA</v>
          </cell>
          <cell r="E108" t="str">
            <v>NA</v>
          </cell>
          <cell r="F108" t="str">
            <v>NA</v>
          </cell>
        </row>
        <row r="109">
          <cell r="B109" t="str">
            <v>Kuwait</v>
          </cell>
          <cell r="C109" t="str">
            <v>KWT</v>
          </cell>
          <cell r="D109" t="str">
            <v>NA</v>
          </cell>
          <cell r="E109" t="str">
            <v>NA</v>
          </cell>
          <cell r="F109" t="str">
            <v>NA</v>
          </cell>
        </row>
        <row r="110">
          <cell r="B110" t="str">
            <v>Kyrgyz Republic</v>
          </cell>
          <cell r="C110" t="str">
            <v>KGZ</v>
          </cell>
          <cell r="D110" t="str">
            <v>NA</v>
          </cell>
          <cell r="E110" t="str">
            <v>NA</v>
          </cell>
          <cell r="F110" t="str">
            <v>NA</v>
          </cell>
        </row>
        <row r="111">
          <cell r="B111" t="str">
            <v>Lao PDR</v>
          </cell>
          <cell r="C111" t="str">
            <v>LAO</v>
          </cell>
          <cell r="D111" t="str">
            <v>NA</v>
          </cell>
          <cell r="E111" t="str">
            <v>NA</v>
          </cell>
          <cell r="F111" t="str">
            <v>NA</v>
          </cell>
        </row>
        <row r="112">
          <cell r="B112" t="str">
            <v>Latvia</v>
          </cell>
          <cell r="C112" t="str">
            <v>LVA</v>
          </cell>
          <cell r="D112" t="str">
            <v>EU</v>
          </cell>
          <cell r="E112" t="str">
            <v>OECD</v>
          </cell>
          <cell r="F112" t="str">
            <v>OECD/EU</v>
          </cell>
        </row>
        <row r="113">
          <cell r="B113" t="str">
            <v>Lebanon</v>
          </cell>
          <cell r="C113" t="str">
            <v>LBN</v>
          </cell>
          <cell r="D113" t="str">
            <v>NA</v>
          </cell>
          <cell r="E113" t="str">
            <v>NA</v>
          </cell>
          <cell r="F113" t="str">
            <v>NA</v>
          </cell>
        </row>
        <row r="114">
          <cell r="B114" t="str">
            <v>Lesotho</v>
          </cell>
          <cell r="C114" t="str">
            <v>LSO</v>
          </cell>
          <cell r="D114" t="str">
            <v>NA</v>
          </cell>
          <cell r="E114" t="str">
            <v>NA</v>
          </cell>
          <cell r="F114" t="str">
            <v>NA</v>
          </cell>
        </row>
        <row r="115">
          <cell r="B115" t="str">
            <v>Liberia</v>
          </cell>
          <cell r="C115" t="str">
            <v>LBR</v>
          </cell>
          <cell r="D115" t="str">
            <v>NA</v>
          </cell>
          <cell r="E115" t="str">
            <v>NA</v>
          </cell>
          <cell r="F115" t="str">
            <v>NA</v>
          </cell>
        </row>
        <row r="116">
          <cell r="B116" t="str">
            <v>Libya</v>
          </cell>
          <cell r="C116" t="str">
            <v>LBY</v>
          </cell>
          <cell r="D116" t="str">
            <v>NA</v>
          </cell>
          <cell r="E116" t="str">
            <v>NA</v>
          </cell>
          <cell r="F116" t="str">
            <v>NA</v>
          </cell>
        </row>
        <row r="117">
          <cell r="B117" t="str">
            <v>Liechtenstein</v>
          </cell>
          <cell r="C117" t="str">
            <v>LIE</v>
          </cell>
          <cell r="D117" t="str">
            <v>NA</v>
          </cell>
          <cell r="E117" t="str">
            <v>NA</v>
          </cell>
          <cell r="F117" t="str">
            <v>NA</v>
          </cell>
        </row>
        <row r="118">
          <cell r="B118" t="str">
            <v>Lithuania</v>
          </cell>
          <cell r="C118" t="str">
            <v>LTU</v>
          </cell>
          <cell r="D118" t="str">
            <v>EU</v>
          </cell>
          <cell r="E118" t="str">
            <v>OECD</v>
          </cell>
          <cell r="F118" t="str">
            <v>OECD/EU</v>
          </cell>
        </row>
        <row r="119">
          <cell r="B119" t="str">
            <v>Luxembourg</v>
          </cell>
          <cell r="C119" t="str">
            <v>LUX</v>
          </cell>
          <cell r="D119" t="str">
            <v>EU</v>
          </cell>
          <cell r="E119" t="str">
            <v>OECD</v>
          </cell>
          <cell r="F119" t="str">
            <v>OECD/EU</v>
          </cell>
        </row>
        <row r="120">
          <cell r="B120" t="str">
            <v>Macao SAR, China</v>
          </cell>
          <cell r="C120" t="str">
            <v>MAC</v>
          </cell>
          <cell r="D120" t="str">
            <v>NA</v>
          </cell>
          <cell r="E120" t="str">
            <v>NA</v>
          </cell>
          <cell r="F120" t="str">
            <v>NA</v>
          </cell>
        </row>
        <row r="121">
          <cell r="B121" t="str">
            <v>Macedonia, FYR</v>
          </cell>
          <cell r="C121" t="str">
            <v>MKD</v>
          </cell>
          <cell r="D121" t="str">
            <v>NA</v>
          </cell>
          <cell r="E121" t="str">
            <v>NA</v>
          </cell>
          <cell r="F121" t="str">
            <v>NA</v>
          </cell>
        </row>
        <row r="122">
          <cell r="B122" t="str">
            <v>Madagascar</v>
          </cell>
          <cell r="C122" t="str">
            <v>MDG</v>
          </cell>
          <cell r="D122" t="str">
            <v>NA</v>
          </cell>
          <cell r="E122" t="str">
            <v>NA</v>
          </cell>
          <cell r="F122" t="str">
            <v>NA</v>
          </cell>
        </row>
        <row r="123">
          <cell r="B123" t="str">
            <v>Malawi</v>
          </cell>
          <cell r="C123" t="str">
            <v>MWI</v>
          </cell>
          <cell r="D123" t="str">
            <v>NA</v>
          </cell>
          <cell r="E123" t="str">
            <v>NA</v>
          </cell>
          <cell r="F123" t="str">
            <v>NA</v>
          </cell>
        </row>
        <row r="124">
          <cell r="B124" t="str">
            <v>Malaysia</v>
          </cell>
          <cell r="C124" t="str">
            <v>MYS</v>
          </cell>
          <cell r="D124" t="str">
            <v>NA</v>
          </cell>
          <cell r="E124" t="str">
            <v>NA</v>
          </cell>
          <cell r="F124" t="str">
            <v>NA</v>
          </cell>
        </row>
        <row r="125">
          <cell r="B125" t="str">
            <v>Maldives</v>
          </cell>
          <cell r="C125" t="str">
            <v>MDV</v>
          </cell>
          <cell r="D125" t="str">
            <v>NA</v>
          </cell>
          <cell r="E125" t="str">
            <v>NA</v>
          </cell>
          <cell r="F125" t="str">
            <v>NA</v>
          </cell>
        </row>
        <row r="126">
          <cell r="B126" t="str">
            <v>Mali</v>
          </cell>
          <cell r="C126" t="str">
            <v>MLI</v>
          </cell>
          <cell r="D126" t="str">
            <v>NA</v>
          </cell>
          <cell r="E126" t="str">
            <v>NA</v>
          </cell>
          <cell r="F126" t="str">
            <v>NA</v>
          </cell>
        </row>
        <row r="127">
          <cell r="B127" t="str">
            <v>Malta</v>
          </cell>
          <cell r="C127" t="str">
            <v>MLT</v>
          </cell>
          <cell r="D127" t="str">
            <v>EU</v>
          </cell>
          <cell r="E127" t="str">
            <v>NA</v>
          </cell>
          <cell r="F127" t="str">
            <v>OECD/EU</v>
          </cell>
        </row>
        <row r="128">
          <cell r="B128" t="str">
            <v>Marshall Islands</v>
          </cell>
          <cell r="C128" t="str">
            <v>MHL</v>
          </cell>
          <cell r="D128" t="str">
            <v>NA</v>
          </cell>
          <cell r="E128" t="str">
            <v>NA</v>
          </cell>
          <cell r="F128" t="str">
            <v>NA</v>
          </cell>
        </row>
        <row r="129">
          <cell r="B129" t="str">
            <v>Mauritania</v>
          </cell>
          <cell r="C129" t="str">
            <v>MRT</v>
          </cell>
          <cell r="D129" t="str">
            <v>NA</v>
          </cell>
          <cell r="E129" t="str">
            <v>NA</v>
          </cell>
          <cell r="F129" t="str">
            <v>NA</v>
          </cell>
        </row>
        <row r="130">
          <cell r="B130" t="str">
            <v>Mauritius</v>
          </cell>
          <cell r="C130" t="str">
            <v>MUS</v>
          </cell>
          <cell r="D130" t="str">
            <v>NA</v>
          </cell>
          <cell r="E130" t="str">
            <v>NA</v>
          </cell>
          <cell r="F130" t="str">
            <v>NA</v>
          </cell>
        </row>
        <row r="131">
          <cell r="B131" t="str">
            <v>Mexico</v>
          </cell>
          <cell r="C131" t="str">
            <v>MEX</v>
          </cell>
          <cell r="D131" t="str">
            <v>NA</v>
          </cell>
          <cell r="E131" t="str">
            <v>OECD</v>
          </cell>
          <cell r="F131" t="str">
            <v>OECD/EU</v>
          </cell>
        </row>
        <row r="132">
          <cell r="B132" t="str">
            <v>Micronesia, Fed. Sts.</v>
          </cell>
          <cell r="C132" t="str">
            <v>FSM</v>
          </cell>
          <cell r="D132" t="str">
            <v>NA</v>
          </cell>
          <cell r="E132" t="str">
            <v>NA</v>
          </cell>
          <cell r="F132" t="str">
            <v>NA</v>
          </cell>
        </row>
        <row r="133">
          <cell r="B133" t="str">
            <v>Moldova</v>
          </cell>
          <cell r="C133" t="str">
            <v>MDA</v>
          </cell>
          <cell r="D133" t="str">
            <v>NA</v>
          </cell>
          <cell r="E133" t="str">
            <v>NA</v>
          </cell>
          <cell r="F133" t="str">
            <v>NA</v>
          </cell>
        </row>
        <row r="134">
          <cell r="B134" t="str">
            <v>Monaco</v>
          </cell>
          <cell r="C134" t="str">
            <v>MCO</v>
          </cell>
          <cell r="D134" t="str">
            <v>NA</v>
          </cell>
          <cell r="E134" t="str">
            <v>NA</v>
          </cell>
          <cell r="F134" t="str">
            <v>NA</v>
          </cell>
        </row>
        <row r="135">
          <cell r="B135" t="str">
            <v>Mongolia</v>
          </cell>
          <cell r="C135" t="str">
            <v>MNG</v>
          </cell>
          <cell r="D135" t="str">
            <v>NA</v>
          </cell>
          <cell r="E135" t="str">
            <v>NA</v>
          </cell>
          <cell r="F135" t="str">
            <v>NA</v>
          </cell>
        </row>
        <row r="136">
          <cell r="B136" t="str">
            <v>Montenegro</v>
          </cell>
          <cell r="C136" t="str">
            <v>MNE</v>
          </cell>
          <cell r="D136" t="str">
            <v>NA</v>
          </cell>
          <cell r="E136" t="str">
            <v>NA</v>
          </cell>
          <cell r="F136" t="str">
            <v>NA</v>
          </cell>
        </row>
        <row r="137">
          <cell r="B137" t="str">
            <v>Morocco</v>
          </cell>
          <cell r="C137" t="str">
            <v>MAR</v>
          </cell>
          <cell r="D137" t="str">
            <v>NA</v>
          </cell>
          <cell r="E137" t="str">
            <v>NA</v>
          </cell>
          <cell r="F137" t="str">
            <v>NA</v>
          </cell>
        </row>
        <row r="138">
          <cell r="B138" t="str">
            <v>Mozambique</v>
          </cell>
          <cell r="C138" t="str">
            <v>MOZ</v>
          </cell>
          <cell r="D138" t="str">
            <v>NA</v>
          </cell>
          <cell r="E138" t="str">
            <v>NA</v>
          </cell>
          <cell r="F138" t="str">
            <v>NA</v>
          </cell>
        </row>
        <row r="139">
          <cell r="B139" t="str">
            <v>Myanmar</v>
          </cell>
          <cell r="C139" t="str">
            <v>MMR</v>
          </cell>
          <cell r="D139" t="str">
            <v>NA</v>
          </cell>
          <cell r="E139" t="str">
            <v>NA</v>
          </cell>
          <cell r="F139" t="str">
            <v>NA</v>
          </cell>
        </row>
        <row r="140">
          <cell r="B140" t="str">
            <v>Namibia</v>
          </cell>
          <cell r="C140" t="str">
            <v>NAM</v>
          </cell>
          <cell r="D140" t="str">
            <v>NA</v>
          </cell>
          <cell r="E140" t="str">
            <v>NA</v>
          </cell>
          <cell r="F140" t="str">
            <v>NA</v>
          </cell>
        </row>
        <row r="141">
          <cell r="B141" t="str">
            <v>Nauru</v>
          </cell>
          <cell r="C141" t="str">
            <v>NRU</v>
          </cell>
          <cell r="D141" t="str">
            <v>NA</v>
          </cell>
          <cell r="E141" t="str">
            <v>NA</v>
          </cell>
          <cell r="F141" t="str">
            <v>NA</v>
          </cell>
        </row>
        <row r="142">
          <cell r="B142" t="str">
            <v>Nepal</v>
          </cell>
          <cell r="C142" t="str">
            <v>NPL</v>
          </cell>
          <cell r="D142" t="str">
            <v>NA</v>
          </cell>
          <cell r="E142" t="str">
            <v>NA</v>
          </cell>
          <cell r="F142" t="str">
            <v>NA</v>
          </cell>
        </row>
        <row r="143">
          <cell r="B143" t="str">
            <v>Netherlands</v>
          </cell>
          <cell r="C143" t="str">
            <v>NLD</v>
          </cell>
          <cell r="D143" t="str">
            <v>EU</v>
          </cell>
          <cell r="E143" t="str">
            <v>OECD</v>
          </cell>
          <cell r="F143" t="str">
            <v>OECD/EU</v>
          </cell>
        </row>
        <row r="144">
          <cell r="B144" t="str">
            <v>New Caledonia</v>
          </cell>
          <cell r="C144" t="str">
            <v>NCL</v>
          </cell>
          <cell r="D144" t="str">
            <v>NA</v>
          </cell>
          <cell r="E144" t="str">
            <v>NA</v>
          </cell>
          <cell r="F144" t="str">
            <v>NA</v>
          </cell>
        </row>
        <row r="145">
          <cell r="B145" t="str">
            <v>New Zealand</v>
          </cell>
          <cell r="C145" t="str">
            <v>NZL</v>
          </cell>
          <cell r="D145" t="str">
            <v>NA</v>
          </cell>
          <cell r="E145" t="str">
            <v>OECD</v>
          </cell>
          <cell r="F145" t="str">
            <v>OECD/EU</v>
          </cell>
        </row>
        <row r="146">
          <cell r="B146" t="str">
            <v>Nicaragua</v>
          </cell>
          <cell r="C146" t="str">
            <v>NIC</v>
          </cell>
          <cell r="D146" t="str">
            <v>NA</v>
          </cell>
          <cell r="E146" t="str">
            <v>NA</v>
          </cell>
          <cell r="F146" t="str">
            <v>NA</v>
          </cell>
        </row>
        <row r="147">
          <cell r="B147" t="str">
            <v>Niger</v>
          </cell>
          <cell r="C147" t="str">
            <v>NER</v>
          </cell>
          <cell r="D147" t="str">
            <v>NA</v>
          </cell>
          <cell r="E147" t="str">
            <v>NA</v>
          </cell>
          <cell r="F147" t="str">
            <v>NA</v>
          </cell>
        </row>
        <row r="148">
          <cell r="B148" t="str">
            <v>Nigeria</v>
          </cell>
          <cell r="C148" t="str">
            <v>NGA</v>
          </cell>
          <cell r="D148" t="str">
            <v>NA</v>
          </cell>
          <cell r="E148" t="str">
            <v>NA</v>
          </cell>
          <cell r="F148" t="str">
            <v>NA</v>
          </cell>
        </row>
        <row r="149">
          <cell r="B149" t="str">
            <v>Northern Mariana Islands</v>
          </cell>
          <cell r="C149" t="str">
            <v>MNP</v>
          </cell>
          <cell r="D149" t="str">
            <v>NA</v>
          </cell>
          <cell r="E149" t="str">
            <v>NA</v>
          </cell>
          <cell r="F149" t="str">
            <v>NA</v>
          </cell>
        </row>
        <row r="150">
          <cell r="B150" t="str">
            <v>Norway</v>
          </cell>
          <cell r="C150" t="str">
            <v>NOR</v>
          </cell>
          <cell r="D150" t="str">
            <v>NA</v>
          </cell>
          <cell r="E150" t="str">
            <v>OECD</v>
          </cell>
          <cell r="F150" t="str">
            <v>OECD/EU</v>
          </cell>
        </row>
        <row r="151">
          <cell r="B151" t="str">
            <v>Oman</v>
          </cell>
          <cell r="C151" t="str">
            <v>OMN</v>
          </cell>
          <cell r="D151" t="str">
            <v>NA</v>
          </cell>
          <cell r="E151" t="str">
            <v>NA</v>
          </cell>
          <cell r="F151" t="str">
            <v>NA</v>
          </cell>
        </row>
        <row r="152">
          <cell r="B152" t="str">
            <v>Pakistan</v>
          </cell>
          <cell r="C152" t="str">
            <v>PAK</v>
          </cell>
          <cell r="D152" t="str">
            <v>NA</v>
          </cell>
          <cell r="E152" t="str">
            <v>NA</v>
          </cell>
          <cell r="F152" t="str">
            <v>NA</v>
          </cell>
        </row>
        <row r="153">
          <cell r="B153" t="str">
            <v>Palau</v>
          </cell>
          <cell r="C153" t="str">
            <v>PLW</v>
          </cell>
          <cell r="D153" t="str">
            <v>NA</v>
          </cell>
          <cell r="E153" t="str">
            <v>NA</v>
          </cell>
          <cell r="F153" t="str">
            <v>NA</v>
          </cell>
        </row>
        <row r="154">
          <cell r="B154" t="str">
            <v>Panama</v>
          </cell>
          <cell r="C154" t="str">
            <v>PAN</v>
          </cell>
          <cell r="D154" t="str">
            <v>NA</v>
          </cell>
          <cell r="E154" t="str">
            <v>NA</v>
          </cell>
          <cell r="F154" t="str">
            <v>NA</v>
          </cell>
        </row>
        <row r="155">
          <cell r="B155" t="str">
            <v>Papua New Guinea</v>
          </cell>
          <cell r="C155" t="str">
            <v>PNG</v>
          </cell>
          <cell r="D155" t="str">
            <v>NA</v>
          </cell>
          <cell r="E155" t="str">
            <v>NA</v>
          </cell>
          <cell r="F155" t="str">
            <v>NA</v>
          </cell>
        </row>
        <row r="156">
          <cell r="B156" t="str">
            <v>Paraguay</v>
          </cell>
          <cell r="C156" t="str">
            <v>PRY</v>
          </cell>
          <cell r="D156" t="str">
            <v>NA</v>
          </cell>
          <cell r="E156" t="str">
            <v>NA</v>
          </cell>
          <cell r="F156" t="str">
            <v>NA</v>
          </cell>
        </row>
        <row r="157">
          <cell r="B157" t="str">
            <v>Peru</v>
          </cell>
          <cell r="C157" t="str">
            <v>PER</v>
          </cell>
          <cell r="D157" t="str">
            <v>NA</v>
          </cell>
          <cell r="E157" t="str">
            <v>NA</v>
          </cell>
          <cell r="F157" t="str">
            <v>NA</v>
          </cell>
        </row>
        <row r="158">
          <cell r="B158" t="str">
            <v>Philippines</v>
          </cell>
          <cell r="C158" t="str">
            <v>PHL</v>
          </cell>
          <cell r="D158" t="str">
            <v>NA</v>
          </cell>
          <cell r="E158" t="str">
            <v>NA</v>
          </cell>
          <cell r="F158" t="str">
            <v>NA</v>
          </cell>
        </row>
        <row r="159">
          <cell r="B159" t="str">
            <v>Poland</v>
          </cell>
          <cell r="C159" t="str">
            <v>POL</v>
          </cell>
          <cell r="D159" t="str">
            <v>EU</v>
          </cell>
          <cell r="E159" t="str">
            <v>OECD</v>
          </cell>
          <cell r="F159" t="str">
            <v>OECD/EU</v>
          </cell>
        </row>
        <row r="160">
          <cell r="B160" t="str">
            <v>Portugal</v>
          </cell>
          <cell r="C160" t="str">
            <v>PRT</v>
          </cell>
          <cell r="D160" t="str">
            <v>EU</v>
          </cell>
          <cell r="E160" t="str">
            <v>OECD</v>
          </cell>
          <cell r="F160" t="str">
            <v>OECD/EU</v>
          </cell>
        </row>
        <row r="161">
          <cell r="B161" t="str">
            <v>Puerto Rico</v>
          </cell>
          <cell r="C161" t="str">
            <v>PRI</v>
          </cell>
          <cell r="D161" t="str">
            <v>NA</v>
          </cell>
          <cell r="E161" t="str">
            <v>NA</v>
          </cell>
          <cell r="F161" t="str">
            <v>NA</v>
          </cell>
        </row>
        <row r="162">
          <cell r="B162" t="str">
            <v>Qatar</v>
          </cell>
          <cell r="C162" t="str">
            <v>QAT</v>
          </cell>
          <cell r="D162" t="str">
            <v>NA</v>
          </cell>
          <cell r="E162" t="str">
            <v>NA</v>
          </cell>
          <cell r="F162" t="str">
            <v>NA</v>
          </cell>
        </row>
        <row r="163">
          <cell r="B163" t="str">
            <v>Romania</v>
          </cell>
          <cell r="C163" t="str">
            <v>ROU</v>
          </cell>
          <cell r="D163" t="str">
            <v>EU</v>
          </cell>
          <cell r="E163" t="str">
            <v>NA</v>
          </cell>
          <cell r="F163" t="str">
            <v>OECD/EU</v>
          </cell>
        </row>
        <row r="164">
          <cell r="B164" t="str">
            <v>Russian Federation</v>
          </cell>
          <cell r="C164" t="str">
            <v>RUS</v>
          </cell>
          <cell r="D164" t="str">
            <v>NA</v>
          </cell>
          <cell r="E164" t="str">
            <v>NA</v>
          </cell>
          <cell r="F164" t="str">
            <v>NA</v>
          </cell>
        </row>
        <row r="165">
          <cell r="B165" t="str">
            <v>Rwanda</v>
          </cell>
          <cell r="C165" t="str">
            <v>RWA</v>
          </cell>
          <cell r="D165" t="str">
            <v>NA</v>
          </cell>
          <cell r="E165" t="str">
            <v>NA</v>
          </cell>
          <cell r="F165" t="str">
            <v>NA</v>
          </cell>
        </row>
        <row r="166">
          <cell r="B166" t="str">
            <v>Samoa</v>
          </cell>
          <cell r="C166" t="str">
            <v>WSM</v>
          </cell>
          <cell r="D166" t="str">
            <v>NA</v>
          </cell>
          <cell r="E166" t="str">
            <v>NA</v>
          </cell>
          <cell r="F166" t="str">
            <v>NA</v>
          </cell>
        </row>
        <row r="167">
          <cell r="B167" t="str">
            <v>San Marino</v>
          </cell>
          <cell r="C167" t="str">
            <v>SMR</v>
          </cell>
          <cell r="D167" t="str">
            <v>NA</v>
          </cell>
          <cell r="E167" t="str">
            <v>NA</v>
          </cell>
          <cell r="F167" t="str">
            <v>NA</v>
          </cell>
        </row>
        <row r="168">
          <cell r="B168" t="str">
            <v>São Tomé and Principe</v>
          </cell>
          <cell r="C168" t="str">
            <v>STP</v>
          </cell>
          <cell r="D168" t="str">
            <v>NA</v>
          </cell>
          <cell r="E168" t="str">
            <v>NA</v>
          </cell>
          <cell r="F168" t="str">
            <v>NA</v>
          </cell>
        </row>
        <row r="169">
          <cell r="B169" t="str">
            <v>Saudi Arabia</v>
          </cell>
          <cell r="C169" t="str">
            <v>SAU</v>
          </cell>
          <cell r="D169" t="str">
            <v>NA</v>
          </cell>
          <cell r="E169" t="str">
            <v>NA</v>
          </cell>
          <cell r="F169" t="str">
            <v>NA</v>
          </cell>
        </row>
        <row r="170">
          <cell r="B170" t="str">
            <v>Senegal</v>
          </cell>
          <cell r="C170" t="str">
            <v>SEN</v>
          </cell>
          <cell r="D170" t="str">
            <v>NA</v>
          </cell>
          <cell r="E170" t="str">
            <v>NA</v>
          </cell>
          <cell r="F170" t="str">
            <v>NA</v>
          </cell>
        </row>
        <row r="171">
          <cell r="B171" t="str">
            <v>Serbia</v>
          </cell>
          <cell r="C171" t="str">
            <v>SRB</v>
          </cell>
          <cell r="D171" t="str">
            <v>NA</v>
          </cell>
          <cell r="E171" t="str">
            <v>NA</v>
          </cell>
          <cell r="F171" t="str">
            <v>NA</v>
          </cell>
        </row>
        <row r="172">
          <cell r="B172" t="str">
            <v>Seychelles</v>
          </cell>
          <cell r="C172" t="str">
            <v>SYC</v>
          </cell>
          <cell r="D172" t="str">
            <v>NA</v>
          </cell>
          <cell r="E172" t="str">
            <v>NA</v>
          </cell>
          <cell r="F172" t="str">
            <v>NA</v>
          </cell>
        </row>
        <row r="173">
          <cell r="B173" t="str">
            <v>Sierra Leone</v>
          </cell>
          <cell r="C173" t="str">
            <v>SLE</v>
          </cell>
          <cell r="D173" t="str">
            <v>NA</v>
          </cell>
          <cell r="E173" t="str">
            <v>NA</v>
          </cell>
          <cell r="F173" t="str">
            <v>NA</v>
          </cell>
        </row>
        <row r="174">
          <cell r="B174" t="str">
            <v>Singapore</v>
          </cell>
          <cell r="C174" t="str">
            <v>SGP</v>
          </cell>
          <cell r="D174" t="str">
            <v>NA</v>
          </cell>
          <cell r="E174" t="str">
            <v>NA</v>
          </cell>
          <cell r="F174" t="str">
            <v>NA</v>
          </cell>
        </row>
        <row r="175">
          <cell r="B175" t="str">
            <v>Sint Maarten (Dutch part)</v>
          </cell>
          <cell r="C175" t="str">
            <v>SXM</v>
          </cell>
          <cell r="D175" t="str">
            <v>NA</v>
          </cell>
          <cell r="E175" t="str">
            <v>NA</v>
          </cell>
          <cell r="F175" t="str">
            <v>NA</v>
          </cell>
        </row>
        <row r="176">
          <cell r="B176" t="str">
            <v>Slovak Republic</v>
          </cell>
          <cell r="C176" t="str">
            <v>SVK</v>
          </cell>
          <cell r="D176" t="str">
            <v>EU</v>
          </cell>
          <cell r="E176" t="str">
            <v>OECD</v>
          </cell>
          <cell r="F176" t="str">
            <v>OECD/EU</v>
          </cell>
        </row>
        <row r="177">
          <cell r="B177" t="str">
            <v>Slovenia</v>
          </cell>
          <cell r="C177" t="str">
            <v>SVN</v>
          </cell>
          <cell r="D177" t="str">
            <v>EU</v>
          </cell>
          <cell r="E177" t="str">
            <v>OECD</v>
          </cell>
          <cell r="F177" t="str">
            <v>OECD/EU</v>
          </cell>
        </row>
        <row r="178">
          <cell r="B178" t="str">
            <v>Solomon Islands</v>
          </cell>
          <cell r="C178" t="str">
            <v>SLB</v>
          </cell>
          <cell r="D178" t="str">
            <v>NA</v>
          </cell>
          <cell r="E178" t="str">
            <v>NA</v>
          </cell>
          <cell r="F178" t="str">
            <v>NA</v>
          </cell>
        </row>
        <row r="179">
          <cell r="B179" t="str">
            <v>Somalia</v>
          </cell>
          <cell r="C179" t="str">
            <v>SOM</v>
          </cell>
          <cell r="D179" t="str">
            <v>NA</v>
          </cell>
          <cell r="E179" t="str">
            <v>NA</v>
          </cell>
          <cell r="F179" t="str">
            <v>NA</v>
          </cell>
        </row>
        <row r="180">
          <cell r="B180" t="str">
            <v>South Africa</v>
          </cell>
          <cell r="C180" t="str">
            <v>ZAF</v>
          </cell>
          <cell r="D180" t="str">
            <v>NA</v>
          </cell>
          <cell r="E180" t="str">
            <v>NA</v>
          </cell>
          <cell r="F180" t="str">
            <v>NA</v>
          </cell>
        </row>
        <row r="181">
          <cell r="B181" t="str">
            <v>South Sudan</v>
          </cell>
          <cell r="C181" t="str">
            <v>SSD</v>
          </cell>
          <cell r="D181" t="str">
            <v>NA</v>
          </cell>
          <cell r="E181" t="str">
            <v>NA</v>
          </cell>
          <cell r="F181" t="str">
            <v>NA</v>
          </cell>
        </row>
        <row r="182">
          <cell r="B182" t="str">
            <v>Spain</v>
          </cell>
          <cell r="C182" t="str">
            <v>ESP</v>
          </cell>
          <cell r="D182" t="str">
            <v>EU</v>
          </cell>
          <cell r="E182" t="str">
            <v>OECD</v>
          </cell>
          <cell r="F182" t="str">
            <v>OECD/EU</v>
          </cell>
        </row>
        <row r="183">
          <cell r="B183" t="str">
            <v>Sri Lanka</v>
          </cell>
          <cell r="C183" t="str">
            <v>LKA</v>
          </cell>
          <cell r="D183" t="str">
            <v>NA</v>
          </cell>
          <cell r="E183" t="str">
            <v>NA</v>
          </cell>
          <cell r="F183" t="str">
            <v>NA</v>
          </cell>
        </row>
        <row r="184">
          <cell r="B184" t="str">
            <v>St. Kitts and Nevis</v>
          </cell>
          <cell r="C184" t="str">
            <v>KNA</v>
          </cell>
          <cell r="D184" t="str">
            <v>NA</v>
          </cell>
          <cell r="E184" t="str">
            <v>NA</v>
          </cell>
          <cell r="F184" t="str">
            <v>NA</v>
          </cell>
        </row>
        <row r="185">
          <cell r="B185" t="str">
            <v>St. Lucia</v>
          </cell>
          <cell r="C185" t="str">
            <v>LCA</v>
          </cell>
          <cell r="D185" t="str">
            <v>NA</v>
          </cell>
          <cell r="E185" t="str">
            <v>NA</v>
          </cell>
          <cell r="F185" t="str">
            <v>NA</v>
          </cell>
        </row>
        <row r="186">
          <cell r="B186" t="str">
            <v>St. Martin (French part)</v>
          </cell>
          <cell r="C186" t="str">
            <v>MAF</v>
          </cell>
          <cell r="D186" t="str">
            <v>NA</v>
          </cell>
          <cell r="E186" t="str">
            <v>NA</v>
          </cell>
          <cell r="F186" t="str">
            <v>NA</v>
          </cell>
        </row>
        <row r="187">
          <cell r="B187" t="str">
            <v>St. Vincent and the Grenadines</v>
          </cell>
          <cell r="C187" t="str">
            <v>VCT</v>
          </cell>
          <cell r="D187" t="str">
            <v>NA</v>
          </cell>
          <cell r="E187" t="str">
            <v>NA</v>
          </cell>
          <cell r="F187" t="str">
            <v>NA</v>
          </cell>
        </row>
        <row r="188">
          <cell r="B188" t="str">
            <v>Sudan</v>
          </cell>
          <cell r="C188" t="str">
            <v>SDN</v>
          </cell>
          <cell r="D188" t="str">
            <v>NA</v>
          </cell>
          <cell r="E188" t="str">
            <v>NA</v>
          </cell>
          <cell r="F188" t="str">
            <v>NA</v>
          </cell>
        </row>
        <row r="189">
          <cell r="B189" t="str">
            <v>Suriname</v>
          </cell>
          <cell r="C189" t="str">
            <v>SUR</v>
          </cell>
          <cell r="D189" t="str">
            <v>NA</v>
          </cell>
          <cell r="E189" t="str">
            <v>NA</v>
          </cell>
          <cell r="F189" t="str">
            <v>NA</v>
          </cell>
        </row>
        <row r="190">
          <cell r="B190" t="str">
            <v>Swaziland</v>
          </cell>
          <cell r="C190" t="str">
            <v>SWZ</v>
          </cell>
          <cell r="D190" t="str">
            <v>NA</v>
          </cell>
          <cell r="E190" t="str">
            <v>NA</v>
          </cell>
          <cell r="F190" t="str">
            <v>NA</v>
          </cell>
        </row>
        <row r="191">
          <cell r="B191" t="str">
            <v>Sweden</v>
          </cell>
          <cell r="C191" t="str">
            <v>SWE</v>
          </cell>
          <cell r="D191" t="str">
            <v>EU</v>
          </cell>
          <cell r="E191" t="str">
            <v>OECD</v>
          </cell>
          <cell r="F191" t="str">
            <v>OECD/EU</v>
          </cell>
        </row>
        <row r="192">
          <cell r="B192" t="str">
            <v>Switzerland</v>
          </cell>
          <cell r="C192" t="str">
            <v>CHE</v>
          </cell>
          <cell r="D192" t="str">
            <v>NA</v>
          </cell>
          <cell r="E192" t="str">
            <v>OECD</v>
          </cell>
          <cell r="F192" t="str">
            <v>OECD/EU</v>
          </cell>
        </row>
        <row r="193">
          <cell r="B193" t="str">
            <v>Syrian Arab Republic</v>
          </cell>
          <cell r="C193" t="str">
            <v>SYR</v>
          </cell>
          <cell r="D193" t="str">
            <v>NA</v>
          </cell>
          <cell r="E193" t="str">
            <v>NA</v>
          </cell>
          <cell r="F193" t="str">
            <v>NA</v>
          </cell>
        </row>
        <row r="194">
          <cell r="B194" t="str">
            <v>Taiwan, China</v>
          </cell>
          <cell r="C194" t="str">
            <v>TWN</v>
          </cell>
          <cell r="D194" t="str">
            <v>NA</v>
          </cell>
          <cell r="E194" t="str">
            <v>NA</v>
          </cell>
          <cell r="F194" t="str">
            <v>NA</v>
          </cell>
        </row>
        <row r="195">
          <cell r="B195" t="str">
            <v>Tajikistan</v>
          </cell>
          <cell r="C195" t="str">
            <v>TJK</v>
          </cell>
          <cell r="D195" t="str">
            <v>NA</v>
          </cell>
          <cell r="E195" t="str">
            <v>NA</v>
          </cell>
          <cell r="F195" t="str">
            <v>NA</v>
          </cell>
        </row>
        <row r="196">
          <cell r="B196" t="str">
            <v>Tanzania</v>
          </cell>
          <cell r="C196" t="str">
            <v>TZA</v>
          </cell>
          <cell r="D196" t="str">
            <v>NA</v>
          </cell>
          <cell r="E196" t="str">
            <v>NA</v>
          </cell>
          <cell r="F196" t="str">
            <v>NA</v>
          </cell>
        </row>
        <row r="197">
          <cell r="B197" t="str">
            <v>Thailand</v>
          </cell>
          <cell r="C197" t="str">
            <v>THA</v>
          </cell>
          <cell r="D197" t="str">
            <v>NA</v>
          </cell>
          <cell r="E197" t="str">
            <v>NA</v>
          </cell>
          <cell r="F197" t="str">
            <v>NA</v>
          </cell>
        </row>
        <row r="198">
          <cell r="B198" t="str">
            <v>Timor-Leste</v>
          </cell>
          <cell r="C198" t="str">
            <v>TLS</v>
          </cell>
          <cell r="D198" t="str">
            <v>NA</v>
          </cell>
          <cell r="E198" t="str">
            <v>NA</v>
          </cell>
          <cell r="F198" t="str">
            <v>NA</v>
          </cell>
        </row>
        <row r="199">
          <cell r="B199" t="str">
            <v>Togo</v>
          </cell>
          <cell r="C199" t="str">
            <v>TGO</v>
          </cell>
          <cell r="D199" t="str">
            <v>NA</v>
          </cell>
          <cell r="E199" t="str">
            <v>NA</v>
          </cell>
          <cell r="F199" t="str">
            <v>NA</v>
          </cell>
        </row>
        <row r="200">
          <cell r="B200" t="str">
            <v>Tonga</v>
          </cell>
          <cell r="C200" t="str">
            <v>TON</v>
          </cell>
          <cell r="D200" t="str">
            <v>NA</v>
          </cell>
          <cell r="E200" t="str">
            <v>NA</v>
          </cell>
          <cell r="F200" t="str">
            <v>NA</v>
          </cell>
        </row>
        <row r="201">
          <cell r="B201" t="str">
            <v>Trinidad and Tobago</v>
          </cell>
          <cell r="C201" t="str">
            <v>TTO</v>
          </cell>
          <cell r="D201" t="str">
            <v>NA</v>
          </cell>
          <cell r="E201" t="str">
            <v>NA</v>
          </cell>
          <cell r="F201" t="str">
            <v>NA</v>
          </cell>
        </row>
        <row r="202">
          <cell r="B202" t="str">
            <v>Tunisia</v>
          </cell>
          <cell r="C202" t="str">
            <v>TUN</v>
          </cell>
          <cell r="D202" t="str">
            <v>NA</v>
          </cell>
          <cell r="E202" t="str">
            <v>NA</v>
          </cell>
          <cell r="F202" t="str">
            <v>NA</v>
          </cell>
        </row>
        <row r="203">
          <cell r="B203" t="str">
            <v>Turkey</v>
          </cell>
          <cell r="C203" t="str">
            <v>TUR</v>
          </cell>
          <cell r="D203" t="str">
            <v>NA</v>
          </cell>
          <cell r="E203" t="str">
            <v>OECD</v>
          </cell>
          <cell r="F203" t="str">
            <v>OECD/EU</v>
          </cell>
        </row>
        <row r="204">
          <cell r="B204" t="str">
            <v>Turkmenistan</v>
          </cell>
          <cell r="C204" t="str">
            <v>TKM</v>
          </cell>
          <cell r="D204" t="str">
            <v>NA</v>
          </cell>
          <cell r="E204" t="str">
            <v>NA</v>
          </cell>
          <cell r="F204" t="str">
            <v>NA</v>
          </cell>
        </row>
        <row r="205">
          <cell r="B205" t="str">
            <v>Turks and Caicos Islands</v>
          </cell>
          <cell r="C205" t="str">
            <v>TCA</v>
          </cell>
          <cell r="D205" t="str">
            <v>NA</v>
          </cell>
          <cell r="E205" t="str">
            <v>NA</v>
          </cell>
          <cell r="F205" t="str">
            <v>NA</v>
          </cell>
        </row>
        <row r="206">
          <cell r="B206" t="str">
            <v>Tuvalu</v>
          </cell>
          <cell r="C206" t="str">
            <v>TUV</v>
          </cell>
          <cell r="D206" t="str">
            <v>NA</v>
          </cell>
          <cell r="E206" t="str">
            <v>NA</v>
          </cell>
          <cell r="F206" t="str">
            <v>NA</v>
          </cell>
        </row>
        <row r="207">
          <cell r="B207" t="str">
            <v>Uganda</v>
          </cell>
          <cell r="C207" t="str">
            <v>UGA</v>
          </cell>
          <cell r="D207" t="str">
            <v>NA</v>
          </cell>
          <cell r="E207" t="str">
            <v>NA</v>
          </cell>
          <cell r="F207" t="str">
            <v>NA</v>
          </cell>
        </row>
        <row r="208">
          <cell r="B208" t="str">
            <v>Ukraine</v>
          </cell>
          <cell r="C208" t="str">
            <v>UKR</v>
          </cell>
          <cell r="D208" t="str">
            <v>NA</v>
          </cell>
          <cell r="E208" t="str">
            <v>NA</v>
          </cell>
          <cell r="F208" t="str">
            <v>NA</v>
          </cell>
        </row>
        <row r="209">
          <cell r="B209" t="str">
            <v>United Arab Emirates</v>
          </cell>
          <cell r="C209" t="str">
            <v>ARE</v>
          </cell>
          <cell r="D209" t="str">
            <v>NA</v>
          </cell>
          <cell r="E209" t="str">
            <v>NA</v>
          </cell>
          <cell r="F209" t="str">
            <v>NA</v>
          </cell>
        </row>
        <row r="210">
          <cell r="B210" t="str">
            <v>United Kingdom</v>
          </cell>
          <cell r="C210" t="str">
            <v>GBR</v>
          </cell>
          <cell r="D210" t="str">
            <v>EU</v>
          </cell>
          <cell r="E210" t="str">
            <v>OECD</v>
          </cell>
          <cell r="F210" t="str">
            <v>OECD/EU</v>
          </cell>
        </row>
        <row r="211">
          <cell r="B211" t="str">
            <v>United States</v>
          </cell>
          <cell r="C211" t="str">
            <v>USA</v>
          </cell>
          <cell r="D211" t="str">
            <v>NA</v>
          </cell>
          <cell r="E211" t="str">
            <v>OECD</v>
          </cell>
          <cell r="F211" t="str">
            <v>OECD/EU</v>
          </cell>
        </row>
        <row r="212">
          <cell r="B212" t="str">
            <v>Uruguay</v>
          </cell>
          <cell r="C212" t="str">
            <v>URY</v>
          </cell>
          <cell r="D212" t="str">
            <v>NA</v>
          </cell>
          <cell r="E212" t="str">
            <v>NA</v>
          </cell>
          <cell r="F212" t="str">
            <v>NA</v>
          </cell>
        </row>
        <row r="213">
          <cell r="B213" t="str">
            <v>Uzbekistan</v>
          </cell>
          <cell r="C213" t="str">
            <v>UZB</v>
          </cell>
          <cell r="D213" t="str">
            <v>NA</v>
          </cell>
          <cell r="E213" t="str">
            <v>NA</v>
          </cell>
          <cell r="F213" t="str">
            <v>NA</v>
          </cell>
        </row>
        <row r="214">
          <cell r="B214" t="str">
            <v>Vanuatu</v>
          </cell>
          <cell r="C214" t="str">
            <v>VUT</v>
          </cell>
          <cell r="D214" t="str">
            <v>NA</v>
          </cell>
          <cell r="E214" t="str">
            <v>NA</v>
          </cell>
          <cell r="F214" t="str">
            <v>NA</v>
          </cell>
        </row>
        <row r="215">
          <cell r="B215" t="str">
            <v>Venezuela, RB</v>
          </cell>
          <cell r="C215" t="str">
            <v>VEN</v>
          </cell>
          <cell r="D215" t="str">
            <v>NA</v>
          </cell>
          <cell r="E215" t="str">
            <v>NA</v>
          </cell>
          <cell r="F215" t="str">
            <v>NA</v>
          </cell>
        </row>
        <row r="216">
          <cell r="B216" t="str">
            <v>Vietnam</v>
          </cell>
          <cell r="C216" t="str">
            <v>VNM</v>
          </cell>
          <cell r="D216" t="str">
            <v>NA</v>
          </cell>
          <cell r="E216" t="str">
            <v>NA</v>
          </cell>
          <cell r="F216" t="str">
            <v>NA</v>
          </cell>
        </row>
        <row r="217">
          <cell r="B217" t="str">
            <v>Virgin Islands (U.S.)</v>
          </cell>
          <cell r="C217" t="str">
            <v>VIR</v>
          </cell>
          <cell r="D217" t="str">
            <v>NA</v>
          </cell>
          <cell r="E217" t="str">
            <v>NA</v>
          </cell>
          <cell r="F217" t="str">
            <v>NA</v>
          </cell>
        </row>
        <row r="218">
          <cell r="B218" t="str">
            <v>West Bank and Gaza</v>
          </cell>
          <cell r="C218" t="str">
            <v>PSE</v>
          </cell>
          <cell r="D218" t="str">
            <v>NA</v>
          </cell>
          <cell r="E218" t="str">
            <v>NA</v>
          </cell>
          <cell r="F218" t="str">
            <v>NA</v>
          </cell>
        </row>
        <row r="219">
          <cell r="B219" t="str">
            <v>Yemen, Rep.</v>
          </cell>
          <cell r="C219" t="str">
            <v>YEM</v>
          </cell>
          <cell r="D219" t="str">
            <v>NA</v>
          </cell>
          <cell r="E219" t="str">
            <v>NA</v>
          </cell>
          <cell r="F219" t="str">
            <v>NA</v>
          </cell>
        </row>
        <row r="220">
          <cell r="B220" t="str">
            <v>Zambia</v>
          </cell>
          <cell r="C220" t="str">
            <v>ZMB</v>
          </cell>
          <cell r="D220" t="str">
            <v>NA</v>
          </cell>
          <cell r="E220" t="str">
            <v>NA</v>
          </cell>
          <cell r="F220" t="str">
            <v>NA</v>
          </cell>
        </row>
        <row r="221">
          <cell r="B221" t="str">
            <v>Zimbabwe</v>
          </cell>
          <cell r="C221" t="str">
            <v>ZWE</v>
          </cell>
          <cell r="D221" t="str">
            <v>NA</v>
          </cell>
          <cell r="E221" t="str">
            <v>NA</v>
          </cell>
          <cell r="F221" t="str">
            <v>NA</v>
          </cell>
        </row>
        <row r="224">
          <cell r="F224" t="str">
            <v>AUT</v>
          </cell>
        </row>
        <row r="225">
          <cell r="F225" t="str">
            <v>BEL</v>
          </cell>
        </row>
        <row r="226">
          <cell r="F226" t="str">
            <v>BGR</v>
          </cell>
        </row>
        <row r="227">
          <cell r="F227" t="str">
            <v>HRV</v>
          </cell>
        </row>
        <row r="228">
          <cell r="F228" t="str">
            <v>CYP</v>
          </cell>
        </row>
        <row r="229">
          <cell r="F229" t="str">
            <v>CZE</v>
          </cell>
        </row>
        <row r="230">
          <cell r="F230" t="str">
            <v>DNK</v>
          </cell>
        </row>
        <row r="231">
          <cell r="F231" t="str">
            <v>EST</v>
          </cell>
        </row>
        <row r="232">
          <cell r="F232" t="str">
            <v>FIN</v>
          </cell>
        </row>
        <row r="233">
          <cell r="F233" t="str">
            <v>FRA</v>
          </cell>
        </row>
        <row r="234">
          <cell r="F234" t="str">
            <v>DEU</v>
          </cell>
        </row>
        <row r="235">
          <cell r="F235" t="str">
            <v>GRC</v>
          </cell>
        </row>
        <row r="236">
          <cell r="F236" t="str">
            <v>HUN</v>
          </cell>
        </row>
        <row r="237">
          <cell r="F237" t="str">
            <v>IRL</v>
          </cell>
        </row>
        <row r="238">
          <cell r="F238" t="str">
            <v>ITA</v>
          </cell>
        </row>
        <row r="239">
          <cell r="F239" t="str">
            <v>LVA</v>
          </cell>
        </row>
        <row r="240">
          <cell r="F240" t="str">
            <v>LTU</v>
          </cell>
        </row>
        <row r="241">
          <cell r="F241" t="str">
            <v>LUX</v>
          </cell>
        </row>
        <row r="242">
          <cell r="F242" t="str">
            <v>MLT</v>
          </cell>
        </row>
        <row r="243">
          <cell r="F243" t="str">
            <v>NLD</v>
          </cell>
        </row>
        <row r="244">
          <cell r="F244" t="str">
            <v>POL</v>
          </cell>
        </row>
        <row r="245">
          <cell r="F245" t="str">
            <v>PRT</v>
          </cell>
        </row>
        <row r="246">
          <cell r="F246" t="str">
            <v>ROU</v>
          </cell>
        </row>
        <row r="247">
          <cell r="F247" t="str">
            <v>SVK</v>
          </cell>
        </row>
        <row r="248">
          <cell r="F248" t="str">
            <v>SVN</v>
          </cell>
        </row>
        <row r="249">
          <cell r="F249" t="str">
            <v>ESP</v>
          </cell>
        </row>
        <row r="250">
          <cell r="F250" t="str">
            <v>SWE</v>
          </cell>
        </row>
        <row r="251">
          <cell r="F251" t="str">
            <v>GBR</v>
          </cell>
        </row>
        <row r="252">
          <cell r="F252" t="str">
            <v>AUS</v>
          </cell>
        </row>
        <row r="253">
          <cell r="F253" t="str">
            <v>CAN</v>
          </cell>
        </row>
        <row r="254">
          <cell r="F254" t="str">
            <v>CHL</v>
          </cell>
        </row>
        <row r="255">
          <cell r="F255" t="str">
            <v>ISL</v>
          </cell>
        </row>
        <row r="256">
          <cell r="F256" t="str">
            <v>ISR</v>
          </cell>
        </row>
        <row r="257">
          <cell r="F257" t="str">
            <v>JPN</v>
          </cell>
        </row>
        <row r="258">
          <cell r="F258" t="str">
            <v>KOR</v>
          </cell>
        </row>
        <row r="259">
          <cell r="F259" t="str">
            <v>MEX</v>
          </cell>
        </row>
        <row r="260">
          <cell r="F260" t="str">
            <v>NZL</v>
          </cell>
        </row>
        <row r="261">
          <cell r="F261" t="str">
            <v>NOR</v>
          </cell>
        </row>
        <row r="262">
          <cell r="F262" t="str">
            <v>CHE</v>
          </cell>
        </row>
        <row r="263">
          <cell r="F263" t="str">
            <v>TUR</v>
          </cell>
        </row>
        <row r="264">
          <cell r="F264" t="str">
            <v>USA</v>
          </cell>
        </row>
        <row r="267">
          <cell r="F267">
            <v>1</v>
          </cell>
        </row>
        <row r="268">
          <cell r="F268">
            <v>2</v>
          </cell>
        </row>
        <row r="269">
          <cell r="F269">
            <v>3</v>
          </cell>
        </row>
        <row r="270">
          <cell r="F270">
            <v>4</v>
          </cell>
        </row>
        <row r="271">
          <cell r="F271">
            <v>5</v>
          </cell>
        </row>
        <row r="272">
          <cell r="F272">
            <v>6</v>
          </cell>
        </row>
        <row r="273">
          <cell r="F273">
            <v>7</v>
          </cell>
        </row>
        <row r="274">
          <cell r="F274">
            <v>8</v>
          </cell>
        </row>
        <row r="275">
          <cell r="F275">
            <v>9</v>
          </cell>
        </row>
        <row r="276">
          <cell r="F276">
            <v>10</v>
          </cell>
        </row>
        <row r="277">
          <cell r="F277">
            <v>11</v>
          </cell>
        </row>
        <row r="278">
          <cell r="F278">
            <v>12</v>
          </cell>
        </row>
        <row r="279">
          <cell r="F279">
            <v>13</v>
          </cell>
        </row>
        <row r="280">
          <cell r="F280">
            <v>14</v>
          </cell>
        </row>
        <row r="281">
          <cell r="F281">
            <v>15</v>
          </cell>
        </row>
        <row r="282">
          <cell r="F282">
            <v>16</v>
          </cell>
        </row>
        <row r="283">
          <cell r="F283">
            <v>17</v>
          </cell>
        </row>
        <row r="284">
          <cell r="F284">
            <v>18</v>
          </cell>
        </row>
        <row r="285">
          <cell r="F285">
            <v>19</v>
          </cell>
        </row>
        <row r="286">
          <cell r="F286">
            <v>20</v>
          </cell>
        </row>
        <row r="287">
          <cell r="F287">
            <v>21</v>
          </cell>
        </row>
        <row r="288">
          <cell r="F288">
            <v>22</v>
          </cell>
        </row>
        <row r="289">
          <cell r="F289">
            <v>23</v>
          </cell>
        </row>
        <row r="290">
          <cell r="F290">
            <v>24</v>
          </cell>
        </row>
        <row r="291">
          <cell r="F291">
            <v>25</v>
          </cell>
        </row>
        <row r="292">
          <cell r="F292">
            <v>26</v>
          </cell>
        </row>
        <row r="293">
          <cell r="F293">
            <v>27</v>
          </cell>
        </row>
        <row r="294">
          <cell r="F294">
            <v>28</v>
          </cell>
        </row>
        <row r="295">
          <cell r="F295">
            <v>29</v>
          </cell>
        </row>
        <row r="296">
          <cell r="F296">
            <v>30</v>
          </cell>
        </row>
        <row r="297">
          <cell r="F297">
            <v>31</v>
          </cell>
        </row>
        <row r="298">
          <cell r="F298">
            <v>32</v>
          </cell>
        </row>
        <row r="299">
          <cell r="F299">
            <v>33</v>
          </cell>
        </row>
        <row r="300">
          <cell r="F300">
            <v>34</v>
          </cell>
        </row>
        <row r="301">
          <cell r="F301">
            <v>35</v>
          </cell>
        </row>
        <row r="302">
          <cell r="F302">
            <v>36</v>
          </cell>
        </row>
        <row r="303">
          <cell r="F303">
            <v>37</v>
          </cell>
        </row>
        <row r="304">
          <cell r="F304">
            <v>38</v>
          </cell>
        </row>
        <row r="305">
          <cell r="F305">
            <v>39</v>
          </cell>
        </row>
        <row r="306">
          <cell r="F306">
            <v>40</v>
          </cell>
        </row>
        <row r="307">
          <cell r="F307">
            <v>41</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3.CNIN"/>
      <sheetName val="2018 SPI DATA D1-3.CNIN"/>
      <sheetName val="2018 data"/>
    </sheetNames>
    <sheetDataSet>
      <sheetData sheetId="0"/>
      <sheetData sheetId="1"/>
      <sheetData sheetId="2">
        <row r="1">
          <cell r="B1" t="str">
            <v>Code</v>
          </cell>
          <cell r="C1" t="str">
            <v>Country</v>
          </cell>
          <cell r="D1" t="str">
            <v>Classification of national industry</v>
          </cell>
        </row>
        <row r="2">
          <cell r="B2" t="str">
            <v>AFG</v>
          </cell>
          <cell r="C2" t="str">
            <v>Afghanistan</v>
          </cell>
          <cell r="D2" t="str">
            <v>NA</v>
          </cell>
        </row>
        <row r="3">
          <cell r="B3" t="str">
            <v>ALB</v>
          </cell>
          <cell r="C3" t="str">
            <v>Albania</v>
          </cell>
          <cell r="D3" t="str">
            <v>Rev4</v>
          </cell>
        </row>
        <row r="4">
          <cell r="B4" t="str">
            <v>DZA</v>
          </cell>
          <cell r="C4" t="str">
            <v>Algeria</v>
          </cell>
          <cell r="D4" t="str">
            <v>Rev3</v>
          </cell>
        </row>
        <row r="5">
          <cell r="B5" t="str">
            <v>AGO</v>
          </cell>
          <cell r="C5" t="str">
            <v>Angola</v>
          </cell>
          <cell r="D5" t="str">
            <v>Rev4</v>
          </cell>
        </row>
        <row r="6">
          <cell r="B6" t="str">
            <v>ATG</v>
          </cell>
          <cell r="C6" t="str">
            <v>Antigua and Barbuda</v>
          </cell>
          <cell r="D6" t="str">
            <v>rev3</v>
          </cell>
        </row>
        <row r="7">
          <cell r="B7" t="str">
            <v>ARG</v>
          </cell>
          <cell r="C7" t="str">
            <v>Argentina</v>
          </cell>
          <cell r="D7" t="str">
            <v>rev3</v>
          </cell>
        </row>
        <row r="8">
          <cell r="B8" t="str">
            <v>ARM</v>
          </cell>
          <cell r="C8" t="str">
            <v>Armenia</v>
          </cell>
          <cell r="D8" t="str">
            <v>nace rev2</v>
          </cell>
        </row>
        <row r="9">
          <cell r="B9" t="str">
            <v>AUS</v>
          </cell>
          <cell r="C9" t="str">
            <v>Australia</v>
          </cell>
          <cell r="D9" t="str">
            <v>Rev4</v>
          </cell>
        </row>
        <row r="10">
          <cell r="B10" t="str">
            <v>AUT</v>
          </cell>
          <cell r="C10" t="str">
            <v>Austria</v>
          </cell>
          <cell r="D10" t="str">
            <v>Rev4</v>
          </cell>
        </row>
        <row r="11">
          <cell r="B11" t="str">
            <v>AZE</v>
          </cell>
          <cell r="C11" t="str">
            <v>Azerbaijan</v>
          </cell>
          <cell r="D11" t="str">
            <v>Rev4</v>
          </cell>
        </row>
        <row r="12">
          <cell r="B12" t="str">
            <v>BHS</v>
          </cell>
          <cell r="C12" t="str">
            <v>Bahamas, The</v>
          </cell>
          <cell r="D12" t="str">
            <v>rev4</v>
          </cell>
        </row>
        <row r="13">
          <cell r="B13" t="str">
            <v>BHR</v>
          </cell>
          <cell r="C13" t="str">
            <v>Bahrain</v>
          </cell>
          <cell r="D13" t="str">
            <v>Rev3</v>
          </cell>
        </row>
        <row r="14">
          <cell r="B14" t="str">
            <v>BGD</v>
          </cell>
          <cell r="C14" t="str">
            <v>Bangladesh</v>
          </cell>
          <cell r="D14" t="str">
            <v>Rev4</v>
          </cell>
        </row>
        <row r="15">
          <cell r="B15" t="str">
            <v>BRB</v>
          </cell>
          <cell r="C15" t="str">
            <v>Barbados</v>
          </cell>
          <cell r="D15" t="str">
            <v>Rev3</v>
          </cell>
        </row>
        <row r="16">
          <cell r="B16" t="str">
            <v>BLR</v>
          </cell>
          <cell r="C16" t="str">
            <v>Belarus</v>
          </cell>
          <cell r="D16" t="str">
            <v>Rev4</v>
          </cell>
        </row>
        <row r="17">
          <cell r="B17" t="str">
            <v>BEL</v>
          </cell>
          <cell r="C17" t="str">
            <v>Belgium</v>
          </cell>
          <cell r="D17" t="str">
            <v>Rev4</v>
          </cell>
        </row>
        <row r="18">
          <cell r="B18" t="str">
            <v>BLZ</v>
          </cell>
          <cell r="C18" t="str">
            <v>Belize</v>
          </cell>
          <cell r="D18" t="str">
            <v>NA</v>
          </cell>
        </row>
        <row r="19">
          <cell r="B19" t="str">
            <v>BEN</v>
          </cell>
          <cell r="C19" t="str">
            <v>Benin</v>
          </cell>
          <cell r="D19" t="str">
            <v>Rev3</v>
          </cell>
        </row>
        <row r="20">
          <cell r="B20" t="str">
            <v>BTN</v>
          </cell>
          <cell r="C20" t="str">
            <v>Bhutan</v>
          </cell>
          <cell r="D20" t="str">
            <v>ISIC rev2</v>
          </cell>
        </row>
        <row r="21">
          <cell r="B21" t="str">
            <v>BOL</v>
          </cell>
          <cell r="C21" t="str">
            <v>Bolivia</v>
          </cell>
          <cell r="D21" t="str">
            <v>rev3</v>
          </cell>
        </row>
        <row r="22">
          <cell r="B22" t="str">
            <v>BIH</v>
          </cell>
          <cell r="C22" t="str">
            <v>Bosnia and Herzegovina</v>
          </cell>
          <cell r="D22" t="str">
            <v>Rev4</v>
          </cell>
        </row>
        <row r="23">
          <cell r="B23" t="str">
            <v>BWA</v>
          </cell>
          <cell r="C23" t="str">
            <v>Botswana</v>
          </cell>
          <cell r="D23" t="str">
            <v>Rev4</v>
          </cell>
        </row>
        <row r="24">
          <cell r="B24" t="str">
            <v>BRA</v>
          </cell>
          <cell r="C24" t="str">
            <v>Brazil</v>
          </cell>
          <cell r="D24" t="str">
            <v>Rev4</v>
          </cell>
        </row>
        <row r="25">
          <cell r="B25" t="str">
            <v>BRN</v>
          </cell>
          <cell r="C25" t="str">
            <v>Brunei Darussalam</v>
          </cell>
          <cell r="D25" t="str">
            <v>Rev3</v>
          </cell>
        </row>
        <row r="26">
          <cell r="B26" t="str">
            <v>BGR</v>
          </cell>
          <cell r="C26" t="str">
            <v>Bulgaria</v>
          </cell>
          <cell r="D26" t="str">
            <v>Rev4</v>
          </cell>
        </row>
        <row r="27">
          <cell r="B27" t="str">
            <v>BFA</v>
          </cell>
          <cell r="C27" t="str">
            <v>Burkina Faso</v>
          </cell>
          <cell r="D27" t="str">
            <v>Rev3</v>
          </cell>
        </row>
        <row r="28">
          <cell r="B28" t="str">
            <v>BDI</v>
          </cell>
          <cell r="C28" t="str">
            <v>Burundi</v>
          </cell>
          <cell r="D28" t="str">
            <v>Rev3</v>
          </cell>
        </row>
        <row r="29">
          <cell r="B29" t="str">
            <v>CPV</v>
          </cell>
          <cell r="C29" t="str">
            <v>Cabo Verde</v>
          </cell>
          <cell r="D29" t="str">
            <v>ISIC rev2</v>
          </cell>
        </row>
        <row r="30">
          <cell r="B30" t="str">
            <v>KHM</v>
          </cell>
          <cell r="C30" t="str">
            <v>Cambodia</v>
          </cell>
          <cell r="D30" t="str">
            <v>rev3</v>
          </cell>
        </row>
        <row r="31">
          <cell r="B31" t="str">
            <v>CMR</v>
          </cell>
          <cell r="C31" t="str">
            <v>Cameroon</v>
          </cell>
          <cell r="D31" t="str">
            <v>Rev4</v>
          </cell>
        </row>
        <row r="32">
          <cell r="B32" t="str">
            <v>CAN</v>
          </cell>
          <cell r="C32" t="str">
            <v>Canada</v>
          </cell>
          <cell r="D32" t="str">
            <v>Rev4</v>
          </cell>
        </row>
        <row r="33">
          <cell r="B33" t="str">
            <v>CAF</v>
          </cell>
          <cell r="C33" t="str">
            <v>Central African Republic</v>
          </cell>
          <cell r="D33" t="str">
            <v>rev3</v>
          </cell>
        </row>
        <row r="34">
          <cell r="B34" t="str">
            <v>TCD</v>
          </cell>
          <cell r="C34" t="str">
            <v>Chad</v>
          </cell>
          <cell r="D34" t="str">
            <v>NA</v>
          </cell>
        </row>
        <row r="35">
          <cell r="B35" t="str">
            <v>CHL</v>
          </cell>
          <cell r="C35" t="str">
            <v>Chile</v>
          </cell>
          <cell r="D35" t="str">
            <v>Rev3</v>
          </cell>
        </row>
        <row r="36">
          <cell r="B36" t="str">
            <v>CHN</v>
          </cell>
          <cell r="C36" t="str">
            <v>China</v>
          </cell>
          <cell r="D36" t="str">
            <v>rev4</v>
          </cell>
        </row>
        <row r="37">
          <cell r="B37" t="str">
            <v>COL</v>
          </cell>
          <cell r="C37" t="str">
            <v>Colombia</v>
          </cell>
          <cell r="D37" t="str">
            <v>rev4</v>
          </cell>
        </row>
        <row r="38">
          <cell r="B38" t="str">
            <v>COM</v>
          </cell>
          <cell r="C38" t="str">
            <v>Comoros</v>
          </cell>
          <cell r="D38" t="str">
            <v>NA</v>
          </cell>
        </row>
        <row r="39">
          <cell r="B39" t="str">
            <v>COD</v>
          </cell>
          <cell r="C39" t="str">
            <v>Congo, Dem. Rep.</v>
          </cell>
          <cell r="D39" t="str">
            <v>rev3</v>
          </cell>
        </row>
        <row r="40">
          <cell r="B40" t="str">
            <v>COG</v>
          </cell>
          <cell r="C40" t="str">
            <v>Congo, Rep.</v>
          </cell>
          <cell r="D40" t="str">
            <v>ISIC rev2</v>
          </cell>
        </row>
        <row r="41">
          <cell r="B41" t="str">
            <v>CRI</v>
          </cell>
          <cell r="C41" t="str">
            <v>Costa Rica</v>
          </cell>
          <cell r="D41" t="str">
            <v>rev4</v>
          </cell>
        </row>
        <row r="42">
          <cell r="B42" t="str">
            <v>CIV</v>
          </cell>
          <cell r="C42" t="str">
            <v>Côte d'Ivoire</v>
          </cell>
          <cell r="D42" t="str">
            <v>Rev3</v>
          </cell>
        </row>
        <row r="43">
          <cell r="B43" t="str">
            <v>HRV</v>
          </cell>
          <cell r="C43" t="str">
            <v>Croatia</v>
          </cell>
          <cell r="D43" t="str">
            <v>Rev4</v>
          </cell>
        </row>
        <row r="44">
          <cell r="B44" t="str">
            <v>CYP</v>
          </cell>
          <cell r="C44" t="str">
            <v>Cyprus</v>
          </cell>
          <cell r="D44" t="str">
            <v>Rev4</v>
          </cell>
        </row>
        <row r="45">
          <cell r="B45" t="str">
            <v>CZE</v>
          </cell>
          <cell r="C45" t="str">
            <v>Czech Republic</v>
          </cell>
          <cell r="D45" t="str">
            <v>nace rev2</v>
          </cell>
        </row>
        <row r="46">
          <cell r="B46" t="str">
            <v>DNK</v>
          </cell>
          <cell r="C46" t="str">
            <v>Denmark</v>
          </cell>
          <cell r="D46" t="str">
            <v>Rev4</v>
          </cell>
        </row>
        <row r="47">
          <cell r="B47" t="str">
            <v>DJI</v>
          </cell>
          <cell r="C47" t="str">
            <v>Djibouti</v>
          </cell>
          <cell r="D47" t="str">
            <v>ISIC rev2</v>
          </cell>
        </row>
        <row r="48">
          <cell r="B48" t="str">
            <v>DMA</v>
          </cell>
          <cell r="C48" t="str">
            <v>Dominica</v>
          </cell>
          <cell r="D48" t="str">
            <v>rev3</v>
          </cell>
        </row>
        <row r="49">
          <cell r="B49" t="str">
            <v>DOM</v>
          </cell>
          <cell r="C49" t="str">
            <v>Dominican Republic</v>
          </cell>
          <cell r="D49" t="str">
            <v>rev4</v>
          </cell>
        </row>
        <row r="50">
          <cell r="B50" t="str">
            <v>ECU</v>
          </cell>
          <cell r="C50" t="str">
            <v>Ecuador</v>
          </cell>
          <cell r="D50" t="str">
            <v>rev4</v>
          </cell>
        </row>
        <row r="51">
          <cell r="B51" t="str">
            <v>EGY</v>
          </cell>
          <cell r="C51" t="str">
            <v>Egypt, Arab Rep.</v>
          </cell>
          <cell r="D51" t="str">
            <v>rev4</v>
          </cell>
        </row>
        <row r="52">
          <cell r="B52" t="str">
            <v>SLV</v>
          </cell>
          <cell r="C52" t="str">
            <v>El Salvador</v>
          </cell>
          <cell r="D52" t="str">
            <v>rev4</v>
          </cell>
        </row>
        <row r="53">
          <cell r="B53" t="str">
            <v>GNQ</v>
          </cell>
          <cell r="C53" t="str">
            <v>Equatorial Guinea</v>
          </cell>
          <cell r="D53" t="str">
            <v>NA</v>
          </cell>
        </row>
        <row r="54">
          <cell r="B54" t="str">
            <v>ERI</v>
          </cell>
          <cell r="C54" t="str">
            <v>Eritrea</v>
          </cell>
          <cell r="D54" t="str">
            <v>NA</v>
          </cell>
        </row>
        <row r="55">
          <cell r="B55" t="str">
            <v>EST</v>
          </cell>
          <cell r="C55" t="str">
            <v>Estonia</v>
          </cell>
          <cell r="D55" t="str">
            <v>Rev4</v>
          </cell>
        </row>
        <row r="56">
          <cell r="B56" t="str">
            <v>ETH</v>
          </cell>
          <cell r="C56" t="str">
            <v>Ethiopia</v>
          </cell>
          <cell r="D56" t="str">
            <v>ISIC rev2</v>
          </cell>
        </row>
        <row r="57">
          <cell r="B57" t="str">
            <v>FJI</v>
          </cell>
          <cell r="C57" t="str">
            <v>Fiji</v>
          </cell>
          <cell r="D57" t="str">
            <v>Rev4</v>
          </cell>
        </row>
        <row r="58">
          <cell r="B58" t="str">
            <v>FIN</v>
          </cell>
          <cell r="C58" t="str">
            <v>Finland</v>
          </cell>
          <cell r="D58" t="str">
            <v>Rev4</v>
          </cell>
        </row>
        <row r="59">
          <cell r="B59" t="str">
            <v>FRA</v>
          </cell>
          <cell r="C59" t="str">
            <v>France</v>
          </cell>
          <cell r="D59" t="str">
            <v>Rev4</v>
          </cell>
        </row>
        <row r="60">
          <cell r="B60" t="str">
            <v>GAB</v>
          </cell>
          <cell r="C60" t="str">
            <v>Gabon</v>
          </cell>
          <cell r="D60" t="str">
            <v>rev3</v>
          </cell>
        </row>
        <row r="61">
          <cell r="B61" t="str">
            <v>GMB</v>
          </cell>
          <cell r="C61" t="str">
            <v>Gambia, The</v>
          </cell>
          <cell r="D61" t="str">
            <v>rev3</v>
          </cell>
        </row>
        <row r="62">
          <cell r="B62" t="str">
            <v>GEO</v>
          </cell>
          <cell r="C62" t="str">
            <v>Georgia</v>
          </cell>
          <cell r="D62" t="str">
            <v>Rev3</v>
          </cell>
        </row>
        <row r="63">
          <cell r="B63" t="str">
            <v>DEU</v>
          </cell>
          <cell r="C63" t="str">
            <v>Germany</v>
          </cell>
          <cell r="D63" t="str">
            <v>Rev4</v>
          </cell>
        </row>
        <row r="64">
          <cell r="B64" t="str">
            <v>GHA</v>
          </cell>
          <cell r="C64" t="str">
            <v>Ghana</v>
          </cell>
          <cell r="D64" t="str">
            <v>Rev4</v>
          </cell>
        </row>
        <row r="65">
          <cell r="B65" t="str">
            <v>GRC</v>
          </cell>
          <cell r="C65" t="str">
            <v>Greece</v>
          </cell>
          <cell r="D65" t="str">
            <v>Rev4</v>
          </cell>
        </row>
        <row r="66">
          <cell r="B66" t="str">
            <v>GRD</v>
          </cell>
          <cell r="C66" t="str">
            <v>Grenada</v>
          </cell>
          <cell r="D66" t="str">
            <v>rev3</v>
          </cell>
        </row>
        <row r="67">
          <cell r="B67" t="str">
            <v>GTM</v>
          </cell>
          <cell r="C67" t="str">
            <v>Guatemala</v>
          </cell>
          <cell r="D67" t="str">
            <v>rev3</v>
          </cell>
        </row>
        <row r="68">
          <cell r="B68" t="str">
            <v>GIN</v>
          </cell>
          <cell r="C68" t="str">
            <v>Guinea</v>
          </cell>
          <cell r="D68" t="str">
            <v>ISIC rev2</v>
          </cell>
        </row>
        <row r="69">
          <cell r="B69" t="str">
            <v>GNB</v>
          </cell>
          <cell r="C69" t="str">
            <v>Guinea-Bissau</v>
          </cell>
          <cell r="D69" t="str">
            <v>ISIC rev2</v>
          </cell>
        </row>
        <row r="70">
          <cell r="B70" t="str">
            <v>GUY</v>
          </cell>
          <cell r="C70" t="str">
            <v>Guyana</v>
          </cell>
          <cell r="D70" t="str">
            <v>rev4</v>
          </cell>
        </row>
        <row r="71">
          <cell r="B71" t="str">
            <v>HTI</v>
          </cell>
          <cell r="C71" t="str">
            <v>Haiti</v>
          </cell>
          <cell r="D71" t="str">
            <v>NA</v>
          </cell>
        </row>
        <row r="72">
          <cell r="B72" t="str">
            <v>HND</v>
          </cell>
          <cell r="C72" t="str">
            <v>Honduras</v>
          </cell>
          <cell r="D72" t="str">
            <v>Rev3</v>
          </cell>
        </row>
        <row r="73">
          <cell r="B73" t="str">
            <v>HUN</v>
          </cell>
          <cell r="C73" t="str">
            <v>Hungary</v>
          </cell>
          <cell r="D73" t="str">
            <v>Rev4</v>
          </cell>
        </row>
        <row r="74">
          <cell r="B74" t="str">
            <v>ISL</v>
          </cell>
          <cell r="C74" t="str">
            <v>Iceland</v>
          </cell>
          <cell r="D74" t="str">
            <v>nace rev1</v>
          </cell>
        </row>
        <row r="75">
          <cell r="B75" t="str">
            <v>IND</v>
          </cell>
          <cell r="C75" t="str">
            <v>India</v>
          </cell>
          <cell r="D75" t="str">
            <v>Rev3</v>
          </cell>
        </row>
        <row r="76">
          <cell r="B76" t="str">
            <v>IDN</v>
          </cell>
          <cell r="C76" t="str">
            <v>Indonesia</v>
          </cell>
          <cell r="D76" t="str">
            <v>rev4</v>
          </cell>
        </row>
        <row r="77">
          <cell r="B77" t="str">
            <v>IRN</v>
          </cell>
          <cell r="C77" t="str">
            <v>Iran, Islamic Rep.</v>
          </cell>
          <cell r="D77" t="str">
            <v>rev3</v>
          </cell>
        </row>
        <row r="78">
          <cell r="B78" t="str">
            <v>IRQ</v>
          </cell>
          <cell r="C78" t="str">
            <v>Iraq</v>
          </cell>
          <cell r="D78" t="str">
            <v>rev3</v>
          </cell>
        </row>
        <row r="79">
          <cell r="B79" t="str">
            <v>IRL</v>
          </cell>
          <cell r="C79" t="str">
            <v>Ireland</v>
          </cell>
          <cell r="D79" t="str">
            <v>Rev4</v>
          </cell>
        </row>
        <row r="80">
          <cell r="B80" t="str">
            <v>ISR</v>
          </cell>
          <cell r="C80" t="str">
            <v>Israel</v>
          </cell>
          <cell r="D80" t="str">
            <v>Rev4</v>
          </cell>
        </row>
        <row r="81">
          <cell r="B81" t="str">
            <v>ITA</v>
          </cell>
          <cell r="C81" t="str">
            <v>Italy</v>
          </cell>
          <cell r="D81" t="str">
            <v>Rev4</v>
          </cell>
        </row>
        <row r="82">
          <cell r="B82" t="str">
            <v>JAM</v>
          </cell>
          <cell r="C82" t="str">
            <v>Jamaica</v>
          </cell>
          <cell r="D82" t="str">
            <v>rev3</v>
          </cell>
        </row>
        <row r="83">
          <cell r="B83" t="str">
            <v>JPN</v>
          </cell>
          <cell r="C83" t="str">
            <v>Japan</v>
          </cell>
          <cell r="D83" t="str">
            <v>Rev4</v>
          </cell>
        </row>
        <row r="84">
          <cell r="B84" t="str">
            <v>JOR</v>
          </cell>
          <cell r="C84" t="str">
            <v>Jordan</v>
          </cell>
          <cell r="D84" t="str">
            <v>Rev4</v>
          </cell>
        </row>
        <row r="85">
          <cell r="B85" t="str">
            <v>KAZ</v>
          </cell>
          <cell r="C85" t="str">
            <v>Kazakhstan</v>
          </cell>
          <cell r="D85" t="str">
            <v>nace rev2</v>
          </cell>
        </row>
        <row r="86">
          <cell r="B86" t="str">
            <v>KEN</v>
          </cell>
          <cell r="C86" t="str">
            <v>Kenya</v>
          </cell>
          <cell r="D86" t="str">
            <v>rev3</v>
          </cell>
        </row>
        <row r="87">
          <cell r="B87" t="str">
            <v>KIR</v>
          </cell>
          <cell r="C87" t="str">
            <v>Kiribati</v>
          </cell>
          <cell r="D87" t="str">
            <v>rev3</v>
          </cell>
        </row>
        <row r="88">
          <cell r="B88" t="str">
            <v>KOR</v>
          </cell>
          <cell r="C88" t="str">
            <v>Korea, Rep.</v>
          </cell>
          <cell r="D88" t="str">
            <v>rev4</v>
          </cell>
        </row>
        <row r="89">
          <cell r="B89" t="str">
            <v>XKX</v>
          </cell>
          <cell r="C89" t="str">
            <v>Kosovo</v>
          </cell>
          <cell r="D89" t="str">
            <v>nace rev2</v>
          </cell>
        </row>
        <row r="90">
          <cell r="B90" t="str">
            <v>KWT</v>
          </cell>
          <cell r="C90" t="str">
            <v>Kuwait</v>
          </cell>
          <cell r="D90" t="str">
            <v>rev3</v>
          </cell>
        </row>
        <row r="91">
          <cell r="B91" t="str">
            <v>KGZ</v>
          </cell>
          <cell r="C91" t="str">
            <v>Kyrgyz Republic</v>
          </cell>
          <cell r="D91" t="str">
            <v>rev4</v>
          </cell>
        </row>
        <row r="92">
          <cell r="B92" t="str">
            <v>LAO</v>
          </cell>
          <cell r="C92" t="str">
            <v>Lao PDR</v>
          </cell>
          <cell r="D92" t="str">
            <v>NA</v>
          </cell>
        </row>
        <row r="93">
          <cell r="B93" t="str">
            <v>LVA</v>
          </cell>
          <cell r="C93" t="str">
            <v>Latvia</v>
          </cell>
          <cell r="D93" t="str">
            <v>Rev4</v>
          </cell>
        </row>
        <row r="94">
          <cell r="B94" t="str">
            <v>LBN</v>
          </cell>
          <cell r="C94" t="str">
            <v>Lebanon</v>
          </cell>
          <cell r="D94" t="str">
            <v>NA</v>
          </cell>
        </row>
        <row r="95">
          <cell r="B95" t="str">
            <v>LSO</v>
          </cell>
          <cell r="C95" t="str">
            <v>Lesotho</v>
          </cell>
          <cell r="D95" t="str">
            <v>rev3</v>
          </cell>
        </row>
        <row r="96">
          <cell r="B96" t="str">
            <v>LBR</v>
          </cell>
          <cell r="C96" t="str">
            <v>Liberia</v>
          </cell>
          <cell r="D96" t="str">
            <v>rev3</v>
          </cell>
        </row>
        <row r="97">
          <cell r="B97" t="str">
            <v>LBY</v>
          </cell>
          <cell r="C97" t="str">
            <v>Libya</v>
          </cell>
          <cell r="D97" t="str">
            <v>rev3</v>
          </cell>
        </row>
        <row r="98">
          <cell r="B98" t="str">
            <v>LTU</v>
          </cell>
          <cell r="C98" t="str">
            <v>Lithuania</v>
          </cell>
          <cell r="D98" t="str">
            <v>Rev4</v>
          </cell>
        </row>
        <row r="99">
          <cell r="B99" t="str">
            <v>LUX</v>
          </cell>
          <cell r="C99" t="str">
            <v>Luxembourg</v>
          </cell>
          <cell r="D99" t="str">
            <v>Rev4</v>
          </cell>
        </row>
        <row r="100">
          <cell r="B100" t="str">
            <v>MKD</v>
          </cell>
          <cell r="C100" t="str">
            <v>Macedonia, FYR</v>
          </cell>
          <cell r="D100" t="str">
            <v>nace rev2</v>
          </cell>
        </row>
        <row r="101">
          <cell r="B101" t="str">
            <v>MDG</v>
          </cell>
          <cell r="C101" t="str">
            <v>Madagascar</v>
          </cell>
          <cell r="D101" t="str">
            <v>ISIC rev2</v>
          </cell>
        </row>
        <row r="102">
          <cell r="B102" t="str">
            <v>MWI</v>
          </cell>
          <cell r="C102" t="str">
            <v>Malawi</v>
          </cell>
          <cell r="D102" t="str">
            <v>rev3</v>
          </cell>
        </row>
        <row r="103">
          <cell r="B103" t="str">
            <v>MYS</v>
          </cell>
          <cell r="C103" t="str">
            <v>Malaysia</v>
          </cell>
          <cell r="D103" t="str">
            <v>Rev4</v>
          </cell>
        </row>
        <row r="104">
          <cell r="B104" t="str">
            <v>MDV</v>
          </cell>
          <cell r="C104" t="str">
            <v>Maldives</v>
          </cell>
          <cell r="D104" t="str">
            <v>NA</v>
          </cell>
        </row>
        <row r="105">
          <cell r="B105" t="str">
            <v>MLI</v>
          </cell>
          <cell r="C105" t="str">
            <v>Mali</v>
          </cell>
          <cell r="D105" t="str">
            <v>Rev3</v>
          </cell>
        </row>
        <row r="106">
          <cell r="B106" t="str">
            <v>MLT</v>
          </cell>
          <cell r="C106" t="str">
            <v>Malta</v>
          </cell>
          <cell r="D106" t="str">
            <v>Rev4</v>
          </cell>
        </row>
        <row r="107">
          <cell r="B107" t="str">
            <v>MHL</v>
          </cell>
          <cell r="C107" t="str">
            <v>Marshall Islands</v>
          </cell>
          <cell r="D107" t="str">
            <v>NA</v>
          </cell>
        </row>
        <row r="108">
          <cell r="B108" t="str">
            <v>MRT</v>
          </cell>
          <cell r="C108" t="str">
            <v>Mauritania</v>
          </cell>
          <cell r="D108" t="str">
            <v>Rev4</v>
          </cell>
        </row>
        <row r="109">
          <cell r="B109" t="str">
            <v>MUS</v>
          </cell>
          <cell r="C109" t="str">
            <v>Mauritius</v>
          </cell>
          <cell r="D109" t="str">
            <v>Rev4</v>
          </cell>
        </row>
        <row r="110">
          <cell r="B110" t="str">
            <v>MEX</v>
          </cell>
          <cell r="C110" t="str">
            <v>Mexico</v>
          </cell>
          <cell r="D110" t="str">
            <v>Rev4</v>
          </cell>
        </row>
        <row r="111">
          <cell r="B111" t="str">
            <v>FSM</v>
          </cell>
          <cell r="C111" t="str">
            <v>Micronesia, Fed. Sts.</v>
          </cell>
          <cell r="D111" t="str">
            <v>NA</v>
          </cell>
        </row>
        <row r="112">
          <cell r="B112" t="str">
            <v>MDA</v>
          </cell>
          <cell r="C112" t="str">
            <v>Moldova</v>
          </cell>
          <cell r="D112" t="str">
            <v>nace rev2</v>
          </cell>
        </row>
        <row r="113">
          <cell r="B113" t="str">
            <v>MNG</v>
          </cell>
          <cell r="C113" t="str">
            <v>Mongolia</v>
          </cell>
          <cell r="D113" t="str">
            <v>Rev3</v>
          </cell>
        </row>
        <row r="114">
          <cell r="B114" t="str">
            <v>MNE</v>
          </cell>
          <cell r="C114" t="str">
            <v>Montenegro</v>
          </cell>
          <cell r="D114" t="str">
            <v>Rev4</v>
          </cell>
        </row>
        <row r="115">
          <cell r="B115" t="str">
            <v>MAR</v>
          </cell>
          <cell r="C115" t="str">
            <v>Morocco</v>
          </cell>
          <cell r="D115" t="str">
            <v>rev3</v>
          </cell>
        </row>
        <row r="116">
          <cell r="B116" t="str">
            <v>MOZ</v>
          </cell>
          <cell r="C116" t="str">
            <v>Mozambique</v>
          </cell>
          <cell r="D116" t="str">
            <v>rev3</v>
          </cell>
        </row>
        <row r="117">
          <cell r="B117" t="str">
            <v>MMR</v>
          </cell>
          <cell r="C117" t="str">
            <v>Myanmar</v>
          </cell>
          <cell r="D117" t="str">
            <v>NA</v>
          </cell>
        </row>
        <row r="118">
          <cell r="B118" t="str">
            <v>NAM</v>
          </cell>
          <cell r="C118" t="str">
            <v>Namibia</v>
          </cell>
          <cell r="D118" t="str">
            <v>rev3</v>
          </cell>
        </row>
        <row r="119">
          <cell r="B119" t="str">
            <v>NRU</v>
          </cell>
          <cell r="C119" t="str">
            <v>Nauru</v>
          </cell>
          <cell r="D119" t="str">
            <v>NA</v>
          </cell>
        </row>
        <row r="120">
          <cell r="B120" t="str">
            <v>NPL</v>
          </cell>
          <cell r="C120" t="str">
            <v>Nepal</v>
          </cell>
          <cell r="D120" t="str">
            <v>rev3</v>
          </cell>
        </row>
        <row r="121">
          <cell r="B121" t="str">
            <v>NLD</v>
          </cell>
          <cell r="C121" t="str">
            <v>Netherlands</v>
          </cell>
          <cell r="D121" t="str">
            <v>Rev4</v>
          </cell>
        </row>
        <row r="122">
          <cell r="B122" t="str">
            <v>NZL</v>
          </cell>
          <cell r="C122" t="str">
            <v>New Zealand</v>
          </cell>
          <cell r="D122" t="str">
            <v>Rev4</v>
          </cell>
        </row>
        <row r="123">
          <cell r="B123" t="str">
            <v>NIC</v>
          </cell>
          <cell r="C123" t="str">
            <v>Nicaragua</v>
          </cell>
          <cell r="D123" t="str">
            <v>rev3</v>
          </cell>
        </row>
        <row r="124">
          <cell r="B124" t="str">
            <v>NER</v>
          </cell>
          <cell r="C124" t="str">
            <v>Niger</v>
          </cell>
          <cell r="D124" t="str">
            <v>Rev3</v>
          </cell>
        </row>
        <row r="125">
          <cell r="B125" t="str">
            <v>NGA</v>
          </cell>
          <cell r="C125" t="str">
            <v>Nigeria</v>
          </cell>
          <cell r="D125" t="str">
            <v>Rev4</v>
          </cell>
        </row>
        <row r="126">
          <cell r="B126" t="str">
            <v>NOR</v>
          </cell>
          <cell r="C126" t="str">
            <v>Norway</v>
          </cell>
          <cell r="D126" t="str">
            <v>Rev4</v>
          </cell>
        </row>
        <row r="127">
          <cell r="B127" t="str">
            <v>OMN</v>
          </cell>
          <cell r="C127" t="str">
            <v>Oman</v>
          </cell>
          <cell r="D127" t="str">
            <v>rev3</v>
          </cell>
        </row>
        <row r="128">
          <cell r="B128" t="str">
            <v>PAK</v>
          </cell>
          <cell r="C128" t="str">
            <v>Pakistan</v>
          </cell>
          <cell r="D128" t="str">
            <v>rev4</v>
          </cell>
        </row>
        <row r="129">
          <cell r="B129" t="str">
            <v>PLW</v>
          </cell>
          <cell r="C129" t="str">
            <v>Palau</v>
          </cell>
          <cell r="D129" t="str">
            <v>NA</v>
          </cell>
        </row>
        <row r="130">
          <cell r="B130" t="str">
            <v>PAN</v>
          </cell>
          <cell r="C130" t="str">
            <v>Panama</v>
          </cell>
          <cell r="D130" t="str">
            <v>rev3</v>
          </cell>
        </row>
        <row r="131">
          <cell r="B131" t="str">
            <v>PNG</v>
          </cell>
          <cell r="C131" t="str">
            <v>Papua New Guinea</v>
          </cell>
          <cell r="D131" t="str">
            <v>NA</v>
          </cell>
        </row>
        <row r="132">
          <cell r="B132" t="str">
            <v>PRY</v>
          </cell>
          <cell r="C132" t="str">
            <v>Paraguay</v>
          </cell>
          <cell r="D132" t="str">
            <v>Rev3</v>
          </cell>
        </row>
        <row r="133">
          <cell r="B133" t="str">
            <v>PER</v>
          </cell>
          <cell r="C133" t="str">
            <v>Peru</v>
          </cell>
          <cell r="D133" t="str">
            <v>Rev4</v>
          </cell>
        </row>
        <row r="134">
          <cell r="B134" t="str">
            <v>PHL</v>
          </cell>
          <cell r="C134" t="str">
            <v>Philippines</v>
          </cell>
          <cell r="D134" t="str">
            <v>rev3</v>
          </cell>
        </row>
        <row r="135">
          <cell r="B135" t="str">
            <v>POL</v>
          </cell>
          <cell r="C135" t="str">
            <v>Poland</v>
          </cell>
          <cell r="D135" t="str">
            <v>Rev4</v>
          </cell>
        </row>
        <row r="136">
          <cell r="B136" t="str">
            <v>PRT</v>
          </cell>
          <cell r="C136" t="str">
            <v>Portugal</v>
          </cell>
          <cell r="D136" t="str">
            <v>Rev4</v>
          </cell>
        </row>
        <row r="137">
          <cell r="B137" t="str">
            <v>QAT</v>
          </cell>
          <cell r="C137" t="str">
            <v>Qatar</v>
          </cell>
          <cell r="D137" t="str">
            <v>Rev3</v>
          </cell>
        </row>
        <row r="138">
          <cell r="B138" t="str">
            <v>ROU</v>
          </cell>
          <cell r="C138" t="str">
            <v>Romania</v>
          </cell>
          <cell r="D138" t="str">
            <v>Rev4</v>
          </cell>
        </row>
        <row r="139">
          <cell r="B139" t="str">
            <v>RUS</v>
          </cell>
          <cell r="C139" t="str">
            <v>Russian Federation</v>
          </cell>
          <cell r="D139" t="str">
            <v>NACE Rev2</v>
          </cell>
        </row>
        <row r="140">
          <cell r="B140" t="str">
            <v>RWA</v>
          </cell>
          <cell r="C140" t="str">
            <v>Rwanda</v>
          </cell>
          <cell r="D140" t="str">
            <v>rev4</v>
          </cell>
        </row>
        <row r="141">
          <cell r="B141" t="str">
            <v>WSM</v>
          </cell>
          <cell r="C141" t="str">
            <v>Samoa</v>
          </cell>
          <cell r="D141" t="str">
            <v>rev3</v>
          </cell>
        </row>
        <row r="142">
          <cell r="B142" t="str">
            <v>SMR</v>
          </cell>
          <cell r="C142" t="str">
            <v>San Marino</v>
          </cell>
          <cell r="D142" t="str">
            <v>nace rev1</v>
          </cell>
        </row>
        <row r="143">
          <cell r="B143" t="str">
            <v>STP</v>
          </cell>
          <cell r="C143" t="str">
            <v>São Tomé and Principe</v>
          </cell>
          <cell r="D143" t="str">
            <v>rev3</v>
          </cell>
        </row>
        <row r="144">
          <cell r="B144" t="str">
            <v>SAU</v>
          </cell>
          <cell r="C144" t="str">
            <v>Saudi Arabia</v>
          </cell>
          <cell r="D144" t="str">
            <v>Rev3</v>
          </cell>
        </row>
        <row r="145">
          <cell r="B145" t="str">
            <v>SEN</v>
          </cell>
          <cell r="C145" t="str">
            <v>Senegal</v>
          </cell>
          <cell r="D145" t="str">
            <v>Rev3</v>
          </cell>
        </row>
        <row r="146">
          <cell r="B146" t="str">
            <v>SRB</v>
          </cell>
          <cell r="C146" t="str">
            <v>Serbia</v>
          </cell>
          <cell r="D146" t="str">
            <v>Rev4</v>
          </cell>
        </row>
        <row r="147">
          <cell r="B147" t="str">
            <v>SYC</v>
          </cell>
          <cell r="C147" t="str">
            <v>Seychelles</v>
          </cell>
          <cell r="D147" t="str">
            <v>rev4</v>
          </cell>
        </row>
        <row r="148">
          <cell r="B148" t="str">
            <v>SLE</v>
          </cell>
          <cell r="C148" t="str">
            <v>Sierra Leone</v>
          </cell>
          <cell r="D148" t="str">
            <v>rev3</v>
          </cell>
        </row>
        <row r="149">
          <cell r="B149" t="str">
            <v>SGP</v>
          </cell>
          <cell r="C149" t="str">
            <v>Singapore</v>
          </cell>
          <cell r="D149" t="str">
            <v>rev4</v>
          </cell>
        </row>
        <row r="150">
          <cell r="B150" t="str">
            <v>SVK</v>
          </cell>
          <cell r="C150" t="str">
            <v>Slovak Republic</v>
          </cell>
          <cell r="D150" t="str">
            <v>nace rev2</v>
          </cell>
        </row>
        <row r="151">
          <cell r="B151" t="str">
            <v>SVN</v>
          </cell>
          <cell r="C151" t="str">
            <v>Slovenia</v>
          </cell>
          <cell r="D151" t="str">
            <v>Rev4</v>
          </cell>
        </row>
        <row r="152">
          <cell r="B152" t="str">
            <v>SLB</v>
          </cell>
          <cell r="C152" t="str">
            <v>Solomon Islands</v>
          </cell>
          <cell r="D152" t="str">
            <v>rev3</v>
          </cell>
        </row>
        <row r="153">
          <cell r="B153" t="str">
            <v>SOM</v>
          </cell>
          <cell r="C153" t="str">
            <v>Somalia</v>
          </cell>
          <cell r="D153" t="str">
            <v>NA</v>
          </cell>
        </row>
        <row r="154">
          <cell r="B154" t="str">
            <v>ZAF</v>
          </cell>
          <cell r="C154" t="str">
            <v>South Africa</v>
          </cell>
          <cell r="D154" t="str">
            <v>rev3</v>
          </cell>
        </row>
        <row r="155">
          <cell r="B155" t="str">
            <v>SSD</v>
          </cell>
          <cell r="C155" t="str">
            <v>South Sudan</v>
          </cell>
          <cell r="D155" t="str">
            <v>NA</v>
          </cell>
        </row>
        <row r="156">
          <cell r="B156" t="str">
            <v>ESP</v>
          </cell>
          <cell r="C156" t="str">
            <v>Spain</v>
          </cell>
          <cell r="D156" t="str">
            <v>Rev4</v>
          </cell>
        </row>
        <row r="157">
          <cell r="B157" t="str">
            <v>LKA</v>
          </cell>
          <cell r="C157" t="str">
            <v>Sri Lanka</v>
          </cell>
          <cell r="D157" t="str">
            <v>rev4</v>
          </cell>
        </row>
        <row r="158">
          <cell r="B158" t="str">
            <v>KNA</v>
          </cell>
          <cell r="C158" t="str">
            <v>St. Kitts and Nevis</v>
          </cell>
          <cell r="D158" t="str">
            <v>rev3</v>
          </cell>
        </row>
        <row r="159">
          <cell r="B159" t="str">
            <v>LCA</v>
          </cell>
          <cell r="C159" t="str">
            <v>St. Lucia</v>
          </cell>
          <cell r="D159" t="str">
            <v>rev3</v>
          </cell>
        </row>
        <row r="160">
          <cell r="B160" t="str">
            <v>VCT</v>
          </cell>
          <cell r="C160" t="str">
            <v>St. Vincent and the Grenadines</v>
          </cell>
          <cell r="D160" t="str">
            <v>rev3</v>
          </cell>
        </row>
        <row r="161">
          <cell r="B161" t="str">
            <v>SDN</v>
          </cell>
          <cell r="C161" t="str">
            <v>Sudan</v>
          </cell>
          <cell r="D161" t="str">
            <v>ISIC rev2</v>
          </cell>
        </row>
        <row r="162">
          <cell r="B162" t="str">
            <v>SUR</v>
          </cell>
          <cell r="C162" t="str">
            <v>Suriname</v>
          </cell>
          <cell r="D162" t="str">
            <v>rev3</v>
          </cell>
        </row>
        <row r="163">
          <cell r="B163" t="str">
            <v>SWZ</v>
          </cell>
          <cell r="C163" t="str">
            <v>Eswatini</v>
          </cell>
          <cell r="D163" t="str">
            <v>rev4</v>
          </cell>
        </row>
        <row r="164">
          <cell r="B164" t="str">
            <v>SWE</v>
          </cell>
          <cell r="C164" t="str">
            <v>Sweden</v>
          </cell>
          <cell r="D164" t="str">
            <v>Rev4</v>
          </cell>
        </row>
        <row r="165">
          <cell r="B165" t="str">
            <v>CHE</v>
          </cell>
          <cell r="C165" t="str">
            <v>Switzerland</v>
          </cell>
          <cell r="D165" t="str">
            <v>Rev4</v>
          </cell>
        </row>
        <row r="166">
          <cell r="B166" t="str">
            <v>SYR</v>
          </cell>
          <cell r="C166" t="str">
            <v>Syrian Arab Republic</v>
          </cell>
          <cell r="D166" t="str">
            <v>rev3</v>
          </cell>
        </row>
        <row r="167">
          <cell r="B167" t="str">
            <v>TJK</v>
          </cell>
          <cell r="C167" t="str">
            <v>Tajikistan</v>
          </cell>
          <cell r="D167" t="str">
            <v>NA</v>
          </cell>
        </row>
        <row r="168">
          <cell r="B168" t="str">
            <v>TZA</v>
          </cell>
          <cell r="C168" t="str">
            <v>Tanzania</v>
          </cell>
          <cell r="D168" t="str">
            <v>rev3</v>
          </cell>
        </row>
        <row r="169">
          <cell r="B169" t="str">
            <v>THA</v>
          </cell>
          <cell r="C169" t="str">
            <v>Thailand</v>
          </cell>
          <cell r="D169" t="str">
            <v>rev4</v>
          </cell>
        </row>
        <row r="170">
          <cell r="B170" t="str">
            <v>TLS</v>
          </cell>
          <cell r="C170" t="str">
            <v>Timor-Leste</v>
          </cell>
          <cell r="D170" t="str">
            <v>rev4</v>
          </cell>
        </row>
        <row r="171">
          <cell r="B171" t="str">
            <v>TGO</v>
          </cell>
          <cell r="C171" t="str">
            <v>Togo</v>
          </cell>
          <cell r="D171" t="str">
            <v>Rev4</v>
          </cell>
        </row>
        <row r="172">
          <cell r="B172" t="str">
            <v>TON</v>
          </cell>
          <cell r="C172" t="str">
            <v>Tonga</v>
          </cell>
          <cell r="D172" t="str">
            <v>rev1</v>
          </cell>
        </row>
        <row r="173">
          <cell r="B173" t="str">
            <v>TTO</v>
          </cell>
          <cell r="C173" t="str">
            <v>Trinidad and Tobago</v>
          </cell>
          <cell r="D173" t="str">
            <v>Rev3</v>
          </cell>
        </row>
        <row r="174">
          <cell r="B174" t="str">
            <v>TUN</v>
          </cell>
          <cell r="C174" t="str">
            <v>Tunisia</v>
          </cell>
          <cell r="D174" t="str">
            <v>Rev4</v>
          </cell>
        </row>
        <row r="175">
          <cell r="B175" t="str">
            <v>TUR</v>
          </cell>
          <cell r="C175" t="str">
            <v>Turkey</v>
          </cell>
          <cell r="D175" t="str">
            <v>Rev4</v>
          </cell>
        </row>
        <row r="176">
          <cell r="B176" t="str">
            <v>TKM</v>
          </cell>
          <cell r="C176" t="str">
            <v>Turkmenistan</v>
          </cell>
          <cell r="D176" t="str">
            <v>NA</v>
          </cell>
        </row>
        <row r="177">
          <cell r="B177" t="str">
            <v>TUV</v>
          </cell>
          <cell r="C177" t="str">
            <v>Tuvalu</v>
          </cell>
          <cell r="D177" t="str">
            <v>NA</v>
          </cell>
        </row>
        <row r="178">
          <cell r="B178" t="str">
            <v>UGA</v>
          </cell>
          <cell r="C178" t="str">
            <v>Uganda</v>
          </cell>
          <cell r="D178" t="str">
            <v>NA</v>
          </cell>
        </row>
        <row r="179">
          <cell r="B179" t="str">
            <v>UKR</v>
          </cell>
          <cell r="C179" t="str">
            <v>Ukraine</v>
          </cell>
          <cell r="D179" t="str">
            <v>Rev4</v>
          </cell>
        </row>
        <row r="180">
          <cell r="B180" t="str">
            <v>ARE</v>
          </cell>
          <cell r="C180" t="str">
            <v>United Arab Emirates</v>
          </cell>
          <cell r="D180" t="str">
            <v>rev4</v>
          </cell>
        </row>
        <row r="181">
          <cell r="B181" t="str">
            <v>GBR</v>
          </cell>
          <cell r="C181" t="str">
            <v>United Kingdom</v>
          </cell>
          <cell r="D181" t="str">
            <v>Rev4</v>
          </cell>
        </row>
        <row r="182">
          <cell r="B182" t="str">
            <v>USA</v>
          </cell>
          <cell r="C182" t="str">
            <v>United States</v>
          </cell>
          <cell r="D182" t="str">
            <v>Rev4</v>
          </cell>
        </row>
        <row r="183">
          <cell r="B183" t="str">
            <v>URY</v>
          </cell>
          <cell r="C183" t="str">
            <v>Uruguay</v>
          </cell>
          <cell r="D183" t="str">
            <v>rev3</v>
          </cell>
        </row>
        <row r="184">
          <cell r="B184" t="str">
            <v>UZB</v>
          </cell>
          <cell r="C184" t="str">
            <v>Uzbekistan</v>
          </cell>
          <cell r="D184" t="str">
            <v>nace rev2</v>
          </cell>
        </row>
        <row r="185">
          <cell r="B185" t="str">
            <v>VUT</v>
          </cell>
          <cell r="C185" t="str">
            <v>Vanuatu</v>
          </cell>
          <cell r="D185" t="str">
            <v>NA</v>
          </cell>
        </row>
        <row r="186">
          <cell r="B186" t="str">
            <v>VEN</v>
          </cell>
          <cell r="C186" t="str">
            <v>Venezuela, RB</v>
          </cell>
          <cell r="D186" t="str">
            <v>ISIC rev2</v>
          </cell>
        </row>
        <row r="187">
          <cell r="B187" t="str">
            <v>VNM</v>
          </cell>
          <cell r="C187" t="str">
            <v>Vietnam</v>
          </cell>
          <cell r="D187" t="str">
            <v>rev4</v>
          </cell>
        </row>
        <row r="188">
          <cell r="B188" t="str">
            <v>YEM</v>
          </cell>
          <cell r="C188" t="str">
            <v>Yemen, Rep.</v>
          </cell>
          <cell r="D188" t="str">
            <v>rev3</v>
          </cell>
        </row>
        <row r="189">
          <cell r="B189" t="str">
            <v>ZMB</v>
          </cell>
          <cell r="C189" t="str">
            <v>Zambia</v>
          </cell>
          <cell r="D189" t="str">
            <v>Rev3</v>
          </cell>
        </row>
        <row r="190">
          <cell r="B190" t="str">
            <v>ZWE</v>
          </cell>
          <cell r="C190" t="str">
            <v>Zimbabwe</v>
          </cell>
          <cell r="D190" t="str">
            <v>rev3</v>
          </cell>
        </row>
        <row r="191">
          <cell r="B191" t="str">
            <v>PSE</v>
          </cell>
          <cell r="C191" t="str">
            <v>West Bank and Gaza</v>
          </cell>
          <cell r="D191" t="str">
            <v>rev4</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4.CPIBY"/>
      <sheetName val="2016 SPI DATA D1-4.CPIBY"/>
      <sheetName val="2016 data"/>
    </sheetNames>
    <sheetDataSet>
      <sheetData sheetId="0"/>
      <sheetData sheetId="1"/>
      <sheetData sheetId="2">
        <row r="1">
          <cell r="B1">
            <v>1</v>
          </cell>
          <cell r="C1">
            <v>2</v>
          </cell>
          <cell r="D1">
            <v>3</v>
          </cell>
        </row>
        <row r="2">
          <cell r="B2" t="str">
            <v>Code</v>
          </cell>
          <cell r="C2" t="str">
            <v>Country</v>
          </cell>
          <cell r="D2" t="str">
            <v>CPI base year</v>
          </cell>
        </row>
        <row r="3">
          <cell r="B3" t="str">
            <v>AFG</v>
          </cell>
          <cell r="C3" t="str">
            <v>Afghanistan</v>
          </cell>
          <cell r="D3">
            <v>1987</v>
          </cell>
        </row>
        <row r="4">
          <cell r="B4" t="str">
            <v>ALB</v>
          </cell>
          <cell r="C4" t="str">
            <v>Albania</v>
          </cell>
          <cell r="D4">
            <v>2014</v>
          </cell>
        </row>
        <row r="5">
          <cell r="B5" t="str">
            <v>DZA</v>
          </cell>
          <cell r="C5" t="str">
            <v>Algeria</v>
          </cell>
          <cell r="D5">
            <v>2000</v>
          </cell>
        </row>
        <row r="6">
          <cell r="B6" t="str">
            <v>AGO</v>
          </cell>
          <cell r="C6" t="str">
            <v>Angola</v>
          </cell>
          <cell r="D6">
            <v>2009</v>
          </cell>
        </row>
        <row r="7">
          <cell r="B7" t="str">
            <v>ATG</v>
          </cell>
          <cell r="C7" t="str">
            <v>Antigua and Barbuda</v>
          </cell>
          <cell r="D7">
            <v>2001</v>
          </cell>
        </row>
        <row r="8">
          <cell r="B8" t="str">
            <v>ARG</v>
          </cell>
          <cell r="C8" t="str">
            <v>Argentina</v>
          </cell>
          <cell r="D8">
            <v>2005</v>
          </cell>
        </row>
        <row r="9">
          <cell r="B9" t="str">
            <v>ARM</v>
          </cell>
          <cell r="C9" t="str">
            <v>Armenia</v>
          </cell>
          <cell r="D9" t="str">
            <v>annual chained</v>
          </cell>
        </row>
        <row r="10">
          <cell r="B10" t="str">
            <v>AUS</v>
          </cell>
          <cell r="C10" t="str">
            <v>Australia</v>
          </cell>
          <cell r="D10">
            <v>2010</v>
          </cell>
        </row>
        <row r="11">
          <cell r="B11" t="str">
            <v>AUT</v>
          </cell>
          <cell r="C11" t="str">
            <v>Austria</v>
          </cell>
          <cell r="D11" t="str">
            <v>annual chained</v>
          </cell>
        </row>
        <row r="12">
          <cell r="B12" t="str">
            <v>AZE</v>
          </cell>
          <cell r="C12" t="str">
            <v>Azerbaijan</v>
          </cell>
          <cell r="D12" t="str">
            <v>annual chained</v>
          </cell>
        </row>
        <row r="13">
          <cell r="B13" t="str">
            <v>BHS</v>
          </cell>
          <cell r="C13" t="str">
            <v>Bahamas, The</v>
          </cell>
          <cell r="D13">
            <v>2006</v>
          </cell>
        </row>
        <row r="14">
          <cell r="B14" t="str">
            <v>BHR</v>
          </cell>
          <cell r="C14" t="str">
            <v>Bahrain</v>
          </cell>
          <cell r="D14">
            <v>2006</v>
          </cell>
        </row>
        <row r="15">
          <cell r="B15" t="str">
            <v>BGD</v>
          </cell>
          <cell r="C15" t="str">
            <v>Bangladesh</v>
          </cell>
          <cell r="D15">
            <v>2006</v>
          </cell>
        </row>
        <row r="16">
          <cell r="B16" t="str">
            <v>BRB</v>
          </cell>
          <cell r="C16" t="str">
            <v>Barbados</v>
          </cell>
          <cell r="D16">
            <v>1999</v>
          </cell>
        </row>
        <row r="17">
          <cell r="B17" t="str">
            <v>BLR</v>
          </cell>
          <cell r="C17" t="str">
            <v>Belarus</v>
          </cell>
          <cell r="D17" t="str">
            <v>annual chained</v>
          </cell>
        </row>
        <row r="18">
          <cell r="B18" t="str">
            <v>BEL</v>
          </cell>
          <cell r="C18" t="str">
            <v>Belgium</v>
          </cell>
          <cell r="D18">
            <v>2014</v>
          </cell>
        </row>
        <row r="19">
          <cell r="B19" t="str">
            <v>BLZ</v>
          </cell>
          <cell r="C19" t="str">
            <v>Belize</v>
          </cell>
          <cell r="D19">
            <v>1991</v>
          </cell>
        </row>
        <row r="20">
          <cell r="B20" t="str">
            <v>BEN</v>
          </cell>
          <cell r="C20" t="str">
            <v>Benin</v>
          </cell>
          <cell r="D20">
            <v>2008</v>
          </cell>
        </row>
        <row r="21">
          <cell r="B21" t="str">
            <v>BTN</v>
          </cell>
          <cell r="C21" t="str">
            <v>Bhutan</v>
          </cell>
          <cell r="D21">
            <v>2003</v>
          </cell>
        </row>
        <row r="22">
          <cell r="B22" t="str">
            <v>BOL</v>
          </cell>
          <cell r="C22" t="str">
            <v>Bolivia</v>
          </cell>
          <cell r="D22">
            <v>2004</v>
          </cell>
        </row>
        <row r="23">
          <cell r="B23" t="str">
            <v>BIH</v>
          </cell>
          <cell r="C23" t="str">
            <v>Bosnia and Herzegovina</v>
          </cell>
          <cell r="D23">
            <v>2007</v>
          </cell>
        </row>
        <row r="24">
          <cell r="B24" t="str">
            <v>BWA</v>
          </cell>
          <cell r="C24" t="str">
            <v>Botswana</v>
          </cell>
          <cell r="D24">
            <v>2003</v>
          </cell>
        </row>
        <row r="25">
          <cell r="B25" t="str">
            <v>BRA</v>
          </cell>
          <cell r="C25" t="str">
            <v>Brazil</v>
          </cell>
          <cell r="D25">
            <v>2009</v>
          </cell>
        </row>
        <row r="26">
          <cell r="B26" t="str">
            <v>BRN</v>
          </cell>
          <cell r="C26" t="str">
            <v>Brunei Darussalam</v>
          </cell>
          <cell r="D26">
            <v>2005</v>
          </cell>
        </row>
        <row r="27">
          <cell r="B27" t="str">
            <v>BGR</v>
          </cell>
          <cell r="C27" t="str">
            <v>Bulgaria</v>
          </cell>
          <cell r="D27" t="str">
            <v>annual chained</v>
          </cell>
        </row>
        <row r="28">
          <cell r="B28" t="str">
            <v>BFA</v>
          </cell>
          <cell r="C28" t="str">
            <v>Burkina Faso</v>
          </cell>
          <cell r="D28">
            <v>2008</v>
          </cell>
        </row>
        <row r="29">
          <cell r="B29" t="str">
            <v>BDI</v>
          </cell>
          <cell r="C29" t="str">
            <v>Burundi</v>
          </cell>
          <cell r="D29">
            <v>2008</v>
          </cell>
        </row>
        <row r="30">
          <cell r="B30" t="str">
            <v>CPV</v>
          </cell>
          <cell r="C30" t="str">
            <v>Cabo Verde</v>
          </cell>
          <cell r="D30">
            <v>2002</v>
          </cell>
        </row>
        <row r="31">
          <cell r="B31" t="str">
            <v>KHM</v>
          </cell>
          <cell r="C31" t="str">
            <v>Cambodia</v>
          </cell>
          <cell r="D31">
            <v>2004</v>
          </cell>
        </row>
        <row r="32">
          <cell r="B32" t="str">
            <v>CMR</v>
          </cell>
          <cell r="C32" t="str">
            <v>Cameroon</v>
          </cell>
          <cell r="D32">
            <v>1996</v>
          </cell>
        </row>
        <row r="33">
          <cell r="B33" t="str">
            <v>CAN</v>
          </cell>
          <cell r="C33" t="str">
            <v>Canada</v>
          </cell>
          <cell r="D33">
            <v>2015</v>
          </cell>
        </row>
        <row r="34">
          <cell r="B34" t="str">
            <v>CAF</v>
          </cell>
          <cell r="C34" t="str">
            <v>Central African Republic</v>
          </cell>
          <cell r="D34">
            <v>1975</v>
          </cell>
        </row>
        <row r="35">
          <cell r="B35" t="str">
            <v>TCD</v>
          </cell>
          <cell r="C35" t="str">
            <v>Chad</v>
          </cell>
          <cell r="D35">
            <v>2004</v>
          </cell>
        </row>
        <row r="36">
          <cell r="B36" t="str">
            <v>CHL</v>
          </cell>
          <cell r="C36" t="str">
            <v>Chile</v>
          </cell>
          <cell r="D36">
            <v>2007</v>
          </cell>
        </row>
        <row r="37">
          <cell r="B37" t="str">
            <v>CHN</v>
          </cell>
          <cell r="C37" t="str">
            <v>China</v>
          </cell>
          <cell r="D37" t="str">
            <v>annual chained</v>
          </cell>
        </row>
        <row r="38">
          <cell r="B38" t="str">
            <v>COL</v>
          </cell>
          <cell r="C38" t="str">
            <v>Colombia</v>
          </cell>
          <cell r="D38">
            <v>2007</v>
          </cell>
        </row>
        <row r="39">
          <cell r="B39" t="str">
            <v>COM</v>
          </cell>
          <cell r="C39" t="str">
            <v>Comoros</v>
          </cell>
          <cell r="D39">
            <v>1995</v>
          </cell>
        </row>
        <row r="40">
          <cell r="B40" t="str">
            <v>COD</v>
          </cell>
          <cell r="C40" t="str">
            <v>Congo, Dem. Rep.</v>
          </cell>
          <cell r="D40">
            <v>1995</v>
          </cell>
        </row>
        <row r="41">
          <cell r="B41" t="str">
            <v>COG</v>
          </cell>
          <cell r="C41" t="str">
            <v>Congo, Rep.</v>
          </cell>
          <cell r="D41">
            <v>1997</v>
          </cell>
        </row>
        <row r="42">
          <cell r="B42" t="str">
            <v>CRI</v>
          </cell>
          <cell r="C42" t="str">
            <v>Costa Rica</v>
          </cell>
          <cell r="D42">
            <v>2013</v>
          </cell>
        </row>
        <row r="43">
          <cell r="B43" t="str">
            <v>CIV</v>
          </cell>
          <cell r="C43" t="str">
            <v>Côte d'Ivoire</v>
          </cell>
          <cell r="D43">
            <v>2008</v>
          </cell>
        </row>
        <row r="44">
          <cell r="B44" t="str">
            <v>HRV</v>
          </cell>
          <cell r="C44" t="str">
            <v>Croatia</v>
          </cell>
          <cell r="D44">
            <v>2014</v>
          </cell>
        </row>
        <row r="45">
          <cell r="B45" t="str">
            <v>CYP</v>
          </cell>
          <cell r="C45" t="str">
            <v>Cyprus</v>
          </cell>
          <cell r="D45">
            <v>2010</v>
          </cell>
        </row>
        <row r="46">
          <cell r="B46" t="str">
            <v>CZE</v>
          </cell>
          <cell r="C46" t="str">
            <v>Czech Republic</v>
          </cell>
          <cell r="D46">
            <v>2016</v>
          </cell>
        </row>
        <row r="47">
          <cell r="B47" t="str">
            <v>DNK</v>
          </cell>
          <cell r="C47" t="str">
            <v>Denmark</v>
          </cell>
          <cell r="D47" t="str">
            <v>annual chained</v>
          </cell>
        </row>
        <row r="48">
          <cell r="B48" t="str">
            <v>DJI</v>
          </cell>
          <cell r="C48" t="str">
            <v>Djibouti</v>
          </cell>
          <cell r="D48">
            <v>1999</v>
          </cell>
        </row>
        <row r="49">
          <cell r="B49" t="str">
            <v>DMA</v>
          </cell>
          <cell r="C49" t="str">
            <v>Dominica</v>
          </cell>
          <cell r="D49">
            <v>2009</v>
          </cell>
        </row>
        <row r="50">
          <cell r="B50" t="str">
            <v>DOM</v>
          </cell>
          <cell r="C50" t="str">
            <v>Dominican Republic</v>
          </cell>
          <cell r="D50">
            <v>2007</v>
          </cell>
        </row>
        <row r="51">
          <cell r="B51" t="str">
            <v>ECU</v>
          </cell>
          <cell r="C51" t="str">
            <v>Ecuador</v>
          </cell>
          <cell r="D51">
            <v>2004</v>
          </cell>
        </row>
        <row r="52">
          <cell r="B52" t="str">
            <v>EGY</v>
          </cell>
          <cell r="C52" t="str">
            <v>Egypt, Arab Rep.</v>
          </cell>
          <cell r="D52">
            <v>2009</v>
          </cell>
        </row>
        <row r="53">
          <cell r="B53" t="str">
            <v>SLV</v>
          </cell>
          <cell r="C53" t="str">
            <v>El Salvador</v>
          </cell>
          <cell r="D53">
            <v>2006</v>
          </cell>
        </row>
        <row r="54">
          <cell r="B54" t="str">
            <v>GNQ</v>
          </cell>
          <cell r="C54" t="str">
            <v>Equatorial Guinea</v>
          </cell>
          <cell r="D54">
            <v>2006</v>
          </cell>
        </row>
        <row r="55">
          <cell r="B55" t="str">
            <v>ERI</v>
          </cell>
          <cell r="C55" t="str">
            <v>Eritrea</v>
          </cell>
          <cell r="D55">
            <v>0</v>
          </cell>
        </row>
        <row r="56">
          <cell r="B56" t="str">
            <v>EST</v>
          </cell>
          <cell r="C56" t="str">
            <v>Estonia</v>
          </cell>
          <cell r="D56" t="str">
            <v>annual chained</v>
          </cell>
        </row>
        <row r="57">
          <cell r="B57" t="str">
            <v>ETH</v>
          </cell>
          <cell r="C57" t="str">
            <v>Ethiopia</v>
          </cell>
          <cell r="D57">
            <v>2005</v>
          </cell>
        </row>
        <row r="58">
          <cell r="B58" t="str">
            <v>FJI</v>
          </cell>
          <cell r="C58" t="str">
            <v>Fiji</v>
          </cell>
          <cell r="D58">
            <v>2009</v>
          </cell>
        </row>
        <row r="59">
          <cell r="B59" t="str">
            <v>FIN</v>
          </cell>
          <cell r="C59" t="str">
            <v>Finland</v>
          </cell>
          <cell r="D59" t="str">
            <v>annual chained</v>
          </cell>
        </row>
        <row r="60">
          <cell r="B60" t="str">
            <v>FRA</v>
          </cell>
          <cell r="C60" t="str">
            <v>France</v>
          </cell>
          <cell r="D60" t="str">
            <v>annual chained</v>
          </cell>
        </row>
        <row r="61">
          <cell r="B61" t="str">
            <v>GAB</v>
          </cell>
          <cell r="C61" t="str">
            <v>Gabon</v>
          </cell>
          <cell r="D61">
            <v>2003</v>
          </cell>
        </row>
        <row r="62">
          <cell r="B62" t="str">
            <v>GMB</v>
          </cell>
          <cell r="C62" t="str">
            <v>Gambia, The</v>
          </cell>
          <cell r="D62">
            <v>2004</v>
          </cell>
        </row>
        <row r="63">
          <cell r="B63" t="str">
            <v>GEO</v>
          </cell>
          <cell r="C63" t="str">
            <v>Georgia</v>
          </cell>
          <cell r="D63">
            <v>2015</v>
          </cell>
        </row>
        <row r="64">
          <cell r="B64" t="str">
            <v>DEU</v>
          </cell>
          <cell r="C64" t="str">
            <v>Germany</v>
          </cell>
          <cell r="D64">
            <v>2013</v>
          </cell>
        </row>
        <row r="65">
          <cell r="B65" t="str">
            <v>GHA</v>
          </cell>
          <cell r="C65" t="str">
            <v>Ghana</v>
          </cell>
          <cell r="D65">
            <v>2006</v>
          </cell>
        </row>
        <row r="66">
          <cell r="B66" t="str">
            <v>GRC</v>
          </cell>
          <cell r="C66" t="str">
            <v>Greece</v>
          </cell>
          <cell r="D66">
            <v>2012</v>
          </cell>
        </row>
        <row r="67">
          <cell r="B67" t="str">
            <v>GRD</v>
          </cell>
          <cell r="C67" t="str">
            <v>Grenada</v>
          </cell>
          <cell r="D67">
            <v>1998</v>
          </cell>
        </row>
        <row r="68">
          <cell r="B68" t="str">
            <v>GTM</v>
          </cell>
          <cell r="C68" t="str">
            <v>Guatemala</v>
          </cell>
          <cell r="D68">
            <v>2010</v>
          </cell>
        </row>
        <row r="69">
          <cell r="B69" t="str">
            <v>GIN</v>
          </cell>
          <cell r="C69" t="str">
            <v>Guinea</v>
          </cell>
          <cell r="D69">
            <v>1991</v>
          </cell>
        </row>
        <row r="70">
          <cell r="B70" t="str">
            <v>GNB</v>
          </cell>
          <cell r="C70" t="str">
            <v>Guinea-Bissau</v>
          </cell>
          <cell r="D70">
            <v>2009</v>
          </cell>
        </row>
        <row r="71">
          <cell r="B71" t="str">
            <v>GUY</v>
          </cell>
          <cell r="C71" t="str">
            <v>Guyana</v>
          </cell>
          <cell r="D71">
            <v>2006</v>
          </cell>
        </row>
        <row r="72">
          <cell r="B72" t="str">
            <v>HTI</v>
          </cell>
          <cell r="C72" t="str">
            <v>Haiti</v>
          </cell>
          <cell r="D72">
            <v>2004</v>
          </cell>
        </row>
        <row r="73">
          <cell r="B73" t="str">
            <v>HND</v>
          </cell>
          <cell r="C73" t="str">
            <v>Honduras</v>
          </cell>
          <cell r="D73">
            <v>1999</v>
          </cell>
        </row>
        <row r="74">
          <cell r="B74" t="str">
            <v>HUN</v>
          </cell>
          <cell r="C74" t="str">
            <v>Hungary</v>
          </cell>
          <cell r="D74" t="str">
            <v>annual chained</v>
          </cell>
        </row>
        <row r="75">
          <cell r="B75" t="str">
            <v>ISL</v>
          </cell>
          <cell r="C75" t="str">
            <v>Iceland</v>
          </cell>
          <cell r="D75" t="str">
            <v>annual chained</v>
          </cell>
        </row>
        <row r="76">
          <cell r="B76" t="str">
            <v>IND</v>
          </cell>
          <cell r="C76" t="str">
            <v>India</v>
          </cell>
          <cell r="D76">
            <v>2012</v>
          </cell>
        </row>
        <row r="77">
          <cell r="B77" t="str">
            <v>IDN</v>
          </cell>
          <cell r="C77" t="str">
            <v>Indonesia</v>
          </cell>
          <cell r="D77">
            <v>2012</v>
          </cell>
        </row>
        <row r="78">
          <cell r="B78" t="str">
            <v>IRN</v>
          </cell>
          <cell r="C78" t="str">
            <v>Iran, Islamic Rep.</v>
          </cell>
          <cell r="D78">
            <v>2011</v>
          </cell>
        </row>
        <row r="79">
          <cell r="B79" t="str">
            <v>IRQ</v>
          </cell>
          <cell r="C79" t="str">
            <v>Iraq</v>
          </cell>
          <cell r="D79">
            <v>2007</v>
          </cell>
        </row>
        <row r="80">
          <cell r="B80" t="str">
            <v>IRL</v>
          </cell>
          <cell r="C80" t="str">
            <v>Ireland</v>
          </cell>
          <cell r="D80">
            <v>2010</v>
          </cell>
        </row>
        <row r="81">
          <cell r="B81" t="str">
            <v>ISR</v>
          </cell>
          <cell r="C81" t="str">
            <v>Israel</v>
          </cell>
          <cell r="D81">
            <v>2009</v>
          </cell>
        </row>
        <row r="82">
          <cell r="B82" t="str">
            <v>ITA</v>
          </cell>
          <cell r="C82" t="str">
            <v>Italy</v>
          </cell>
          <cell r="D82" t="str">
            <v>annual chained</v>
          </cell>
        </row>
        <row r="83">
          <cell r="B83" t="str">
            <v>JAM</v>
          </cell>
          <cell r="C83" t="str">
            <v>Jamaica</v>
          </cell>
          <cell r="D83">
            <v>2005</v>
          </cell>
        </row>
        <row r="84">
          <cell r="B84" t="str">
            <v>JPN</v>
          </cell>
          <cell r="C84" t="str">
            <v>Japan</v>
          </cell>
          <cell r="D84">
            <v>2015</v>
          </cell>
        </row>
        <row r="85">
          <cell r="B85" t="str">
            <v>JOR</v>
          </cell>
          <cell r="C85" t="str">
            <v>Jordan</v>
          </cell>
          <cell r="D85">
            <v>2007</v>
          </cell>
        </row>
        <row r="86">
          <cell r="B86" t="str">
            <v>KAZ</v>
          </cell>
          <cell r="C86" t="str">
            <v>Kazakhstan</v>
          </cell>
          <cell r="D86" t="str">
            <v>annual chained</v>
          </cell>
        </row>
        <row r="87">
          <cell r="B87" t="str">
            <v>KEN</v>
          </cell>
          <cell r="C87" t="str">
            <v>Kenya</v>
          </cell>
          <cell r="D87">
            <v>2006</v>
          </cell>
        </row>
        <row r="88">
          <cell r="B88" t="str">
            <v>KIR</v>
          </cell>
          <cell r="C88" t="str">
            <v>Kiribati</v>
          </cell>
          <cell r="D88">
            <v>1996</v>
          </cell>
        </row>
        <row r="89">
          <cell r="B89" t="str">
            <v>KOR</v>
          </cell>
          <cell r="C89" t="str">
            <v>Korea, Rep.</v>
          </cell>
          <cell r="D89">
            <v>2015</v>
          </cell>
        </row>
        <row r="90">
          <cell r="B90" t="str">
            <v>XKX</v>
          </cell>
          <cell r="C90" t="str">
            <v>Kosovo</v>
          </cell>
          <cell r="D90">
            <v>2008</v>
          </cell>
        </row>
        <row r="91">
          <cell r="B91" t="str">
            <v>KWT</v>
          </cell>
          <cell r="C91" t="str">
            <v>Kuwait</v>
          </cell>
          <cell r="D91">
            <v>2000</v>
          </cell>
        </row>
        <row r="92">
          <cell r="B92" t="str">
            <v>KGZ</v>
          </cell>
          <cell r="C92" t="str">
            <v>Kyrgyz Republic</v>
          </cell>
          <cell r="D92" t="str">
            <v>annual chained</v>
          </cell>
        </row>
        <row r="93">
          <cell r="B93" t="str">
            <v>LAO</v>
          </cell>
          <cell r="C93" t="str">
            <v>Lao PDR</v>
          </cell>
          <cell r="D93">
            <v>2013</v>
          </cell>
        </row>
        <row r="94">
          <cell r="B94" t="str">
            <v>LVA</v>
          </cell>
          <cell r="C94" t="str">
            <v>Latvia</v>
          </cell>
          <cell r="D94" t="str">
            <v>annual chained</v>
          </cell>
        </row>
        <row r="95">
          <cell r="B95" t="str">
            <v>LBN</v>
          </cell>
          <cell r="C95" t="str">
            <v>Lebanon</v>
          </cell>
          <cell r="D95">
            <v>2007</v>
          </cell>
        </row>
        <row r="96">
          <cell r="B96" t="str">
            <v>LSO</v>
          </cell>
          <cell r="C96" t="str">
            <v>Lesotho</v>
          </cell>
          <cell r="D96">
            <v>2003</v>
          </cell>
        </row>
        <row r="97">
          <cell r="B97" t="str">
            <v>LBR</v>
          </cell>
          <cell r="C97" t="str">
            <v>Liberia</v>
          </cell>
          <cell r="D97">
            <v>1964</v>
          </cell>
        </row>
        <row r="98">
          <cell r="B98" t="str">
            <v>LBY</v>
          </cell>
          <cell r="C98" t="str">
            <v>Libya</v>
          </cell>
          <cell r="D98">
            <v>2003</v>
          </cell>
        </row>
        <row r="99">
          <cell r="B99" t="str">
            <v>LTU</v>
          </cell>
          <cell r="C99" t="str">
            <v>Lithuania</v>
          </cell>
          <cell r="D99" t="str">
            <v>annual chained</v>
          </cell>
        </row>
        <row r="100">
          <cell r="B100" t="str">
            <v>LUX</v>
          </cell>
          <cell r="C100" t="str">
            <v>Luxembourg</v>
          </cell>
          <cell r="D100" t="str">
            <v>annual chained</v>
          </cell>
        </row>
        <row r="101">
          <cell r="B101" t="str">
            <v>MKD</v>
          </cell>
          <cell r="C101" t="str">
            <v>Macedonia, FYR</v>
          </cell>
          <cell r="D101" t="str">
            <v>annual chained</v>
          </cell>
        </row>
        <row r="102">
          <cell r="B102" t="str">
            <v>MDG</v>
          </cell>
          <cell r="C102" t="str">
            <v>Madagascar</v>
          </cell>
          <cell r="D102">
            <v>2008</v>
          </cell>
        </row>
        <row r="103">
          <cell r="B103" t="str">
            <v>MWI</v>
          </cell>
          <cell r="C103" t="str">
            <v>Malawi</v>
          </cell>
          <cell r="D103">
            <v>1998</v>
          </cell>
        </row>
        <row r="104">
          <cell r="B104" t="str">
            <v>MYS</v>
          </cell>
          <cell r="C104" t="str">
            <v>Malaysia</v>
          </cell>
          <cell r="D104">
            <v>2014</v>
          </cell>
        </row>
        <row r="105">
          <cell r="B105" t="str">
            <v>MDV</v>
          </cell>
          <cell r="C105" t="str">
            <v>Maldives</v>
          </cell>
          <cell r="D105">
            <v>2010</v>
          </cell>
        </row>
        <row r="106">
          <cell r="B106" t="str">
            <v>MLI</v>
          </cell>
          <cell r="C106" t="str">
            <v>Mali</v>
          </cell>
          <cell r="D106">
            <v>1996</v>
          </cell>
        </row>
        <row r="107">
          <cell r="B107" t="str">
            <v>MLT</v>
          </cell>
          <cell r="C107" t="str">
            <v>Malta</v>
          </cell>
          <cell r="D107">
            <v>2009</v>
          </cell>
        </row>
        <row r="108">
          <cell r="B108" t="str">
            <v>MHL</v>
          </cell>
          <cell r="C108" t="str">
            <v>Marshall Islands</v>
          </cell>
          <cell r="D108">
            <v>2002</v>
          </cell>
        </row>
        <row r="109">
          <cell r="B109" t="str">
            <v>MRT</v>
          </cell>
          <cell r="C109" t="str">
            <v>Mauritania</v>
          </cell>
          <cell r="D109">
            <v>2007</v>
          </cell>
        </row>
        <row r="110">
          <cell r="B110" t="str">
            <v>MUS</v>
          </cell>
          <cell r="C110" t="str">
            <v>Mauritius</v>
          </cell>
          <cell r="D110">
            <v>2012</v>
          </cell>
        </row>
        <row r="111">
          <cell r="B111" t="str">
            <v>MEX</v>
          </cell>
          <cell r="C111" t="str">
            <v>Mexico</v>
          </cell>
          <cell r="D111">
            <v>2008</v>
          </cell>
        </row>
        <row r="112">
          <cell r="B112" t="str">
            <v>FSM</v>
          </cell>
          <cell r="C112" t="str">
            <v>Micronesia, Fed. Sts.</v>
          </cell>
          <cell r="D112">
            <v>2005</v>
          </cell>
        </row>
        <row r="113">
          <cell r="B113" t="str">
            <v>MDA</v>
          </cell>
          <cell r="C113" t="str">
            <v>Moldova</v>
          </cell>
          <cell r="D113" t="str">
            <v>annual chained</v>
          </cell>
        </row>
        <row r="114">
          <cell r="B114" t="str">
            <v>MNG</v>
          </cell>
          <cell r="C114" t="str">
            <v>Mongolia</v>
          </cell>
          <cell r="D114">
            <v>2015</v>
          </cell>
        </row>
        <row r="115">
          <cell r="B115" t="str">
            <v>MNE</v>
          </cell>
          <cell r="C115" t="str">
            <v>Montenegro</v>
          </cell>
          <cell r="D115">
            <v>2008</v>
          </cell>
        </row>
        <row r="116">
          <cell r="B116" t="str">
            <v>MAR</v>
          </cell>
          <cell r="C116" t="str">
            <v>Morocco</v>
          </cell>
          <cell r="D116">
            <v>2007</v>
          </cell>
        </row>
        <row r="117">
          <cell r="B117" t="str">
            <v>MOZ</v>
          </cell>
          <cell r="C117" t="str">
            <v>Mozambique</v>
          </cell>
          <cell r="D117">
            <v>2003</v>
          </cell>
        </row>
        <row r="118">
          <cell r="B118" t="str">
            <v>MMR</v>
          </cell>
          <cell r="C118" t="str">
            <v>Myanmar</v>
          </cell>
          <cell r="D118">
            <v>2012</v>
          </cell>
        </row>
        <row r="119">
          <cell r="B119" t="str">
            <v>NAM</v>
          </cell>
          <cell r="C119" t="str">
            <v>Namibia</v>
          </cell>
          <cell r="D119">
            <v>2010</v>
          </cell>
        </row>
        <row r="120">
          <cell r="B120" t="str">
            <v>NRU</v>
          </cell>
          <cell r="C120" t="str">
            <v>Nauru</v>
          </cell>
          <cell r="D120">
            <v>0</v>
          </cell>
        </row>
        <row r="121">
          <cell r="B121" t="str">
            <v>NPL</v>
          </cell>
          <cell r="C121" t="str">
            <v>Nepal</v>
          </cell>
          <cell r="D121">
            <v>2006</v>
          </cell>
        </row>
        <row r="122">
          <cell r="B122" t="str">
            <v>NLD</v>
          </cell>
          <cell r="C122" t="str">
            <v>Netherlands</v>
          </cell>
          <cell r="D122" t="str">
            <v>annual chained</v>
          </cell>
        </row>
        <row r="123">
          <cell r="B123" t="str">
            <v>NZL</v>
          </cell>
          <cell r="C123" t="str">
            <v>New Zealand</v>
          </cell>
          <cell r="D123">
            <v>2007</v>
          </cell>
        </row>
        <row r="124">
          <cell r="B124" t="str">
            <v>NIC</v>
          </cell>
          <cell r="C124" t="str">
            <v>Nicaragua</v>
          </cell>
          <cell r="D124">
            <v>2007</v>
          </cell>
        </row>
        <row r="125">
          <cell r="B125" t="str">
            <v>NER</v>
          </cell>
          <cell r="C125" t="str">
            <v>Niger</v>
          </cell>
          <cell r="D125">
            <v>1996</v>
          </cell>
        </row>
        <row r="126">
          <cell r="B126" t="str">
            <v>NGA</v>
          </cell>
          <cell r="C126" t="str">
            <v>Nigeria</v>
          </cell>
          <cell r="D126">
            <v>2009</v>
          </cell>
        </row>
        <row r="127">
          <cell r="B127" t="str">
            <v>NOR</v>
          </cell>
          <cell r="C127" t="str">
            <v>Norway</v>
          </cell>
          <cell r="D127" t="str">
            <v>annual chained</v>
          </cell>
        </row>
        <row r="128">
          <cell r="B128" t="str">
            <v>OMN</v>
          </cell>
          <cell r="C128" t="str">
            <v>Oman</v>
          </cell>
          <cell r="D128">
            <v>2000</v>
          </cell>
        </row>
        <row r="129">
          <cell r="B129" t="str">
            <v>PAK</v>
          </cell>
          <cell r="C129" t="str">
            <v>Pakistan</v>
          </cell>
          <cell r="D129">
            <v>2008</v>
          </cell>
        </row>
        <row r="130">
          <cell r="B130" t="str">
            <v>PLW</v>
          </cell>
          <cell r="C130" t="str">
            <v>Palau</v>
          </cell>
          <cell r="D130">
            <v>2006</v>
          </cell>
        </row>
        <row r="131">
          <cell r="B131" t="str">
            <v>PAN</v>
          </cell>
          <cell r="C131" t="str">
            <v>Panama</v>
          </cell>
          <cell r="D131">
            <v>2002</v>
          </cell>
        </row>
        <row r="132">
          <cell r="B132" t="str">
            <v>PNG</v>
          </cell>
          <cell r="C132" t="str">
            <v>Papua New Guinea</v>
          </cell>
          <cell r="D132">
            <v>1978</v>
          </cell>
        </row>
        <row r="133">
          <cell r="B133" t="str">
            <v>PRY</v>
          </cell>
          <cell r="C133" t="str">
            <v>Paraguay</v>
          </cell>
          <cell r="D133">
            <v>2006</v>
          </cell>
        </row>
        <row r="134">
          <cell r="B134" t="str">
            <v>PER</v>
          </cell>
          <cell r="C134" t="str">
            <v>Peru</v>
          </cell>
          <cell r="D134">
            <v>2009</v>
          </cell>
        </row>
        <row r="135">
          <cell r="B135" t="str">
            <v>PHL</v>
          </cell>
          <cell r="C135" t="str">
            <v>Philippines</v>
          </cell>
          <cell r="D135">
            <v>2006</v>
          </cell>
        </row>
        <row r="136">
          <cell r="B136" t="str">
            <v>POL</v>
          </cell>
          <cell r="C136" t="str">
            <v>Poland</v>
          </cell>
          <cell r="D136" t="str">
            <v>annual chained</v>
          </cell>
        </row>
        <row r="137">
          <cell r="B137" t="str">
            <v>PRT</v>
          </cell>
          <cell r="C137" t="str">
            <v>Portugal</v>
          </cell>
          <cell r="D137" t="str">
            <v>annual chained</v>
          </cell>
        </row>
        <row r="138">
          <cell r="B138" t="str">
            <v>QAT</v>
          </cell>
          <cell r="C138" t="str">
            <v>Qatar</v>
          </cell>
          <cell r="D138">
            <v>2006</v>
          </cell>
        </row>
        <row r="139">
          <cell r="B139" t="str">
            <v>ROU</v>
          </cell>
          <cell r="C139" t="str">
            <v>Romania</v>
          </cell>
          <cell r="D139" t="str">
            <v>annual chained</v>
          </cell>
        </row>
        <row r="140">
          <cell r="B140" t="str">
            <v>RUS</v>
          </cell>
          <cell r="C140" t="str">
            <v>Russian Federation</v>
          </cell>
          <cell r="D140" t="str">
            <v>annual chained</v>
          </cell>
        </row>
        <row r="141">
          <cell r="B141" t="str">
            <v>RWA</v>
          </cell>
          <cell r="C141" t="str">
            <v>Rwanda</v>
          </cell>
          <cell r="D141">
            <v>2011</v>
          </cell>
        </row>
        <row r="142">
          <cell r="B142" t="str">
            <v>WSM</v>
          </cell>
          <cell r="C142" t="str">
            <v>Samoa</v>
          </cell>
          <cell r="D142">
            <v>2008</v>
          </cell>
        </row>
        <row r="143">
          <cell r="B143" t="str">
            <v>SMR</v>
          </cell>
          <cell r="C143" t="str">
            <v>San Marino</v>
          </cell>
          <cell r="D143" t="str">
            <v>annual chained</v>
          </cell>
        </row>
        <row r="144">
          <cell r="B144" t="str">
            <v>STP</v>
          </cell>
          <cell r="C144" t="str">
            <v>São Tomé and Principe</v>
          </cell>
          <cell r="D144">
            <v>1995</v>
          </cell>
        </row>
        <row r="145">
          <cell r="B145" t="str">
            <v>SAU</v>
          </cell>
          <cell r="C145" t="str">
            <v>Saudi Arabia</v>
          </cell>
          <cell r="D145">
            <v>1999</v>
          </cell>
        </row>
        <row r="146">
          <cell r="B146" t="str">
            <v>SEN</v>
          </cell>
          <cell r="C146" t="str">
            <v>Senegal</v>
          </cell>
          <cell r="D146">
            <v>2008</v>
          </cell>
        </row>
        <row r="147">
          <cell r="B147" t="str">
            <v>SRB</v>
          </cell>
          <cell r="C147" t="str">
            <v>Serbia</v>
          </cell>
          <cell r="D147">
            <v>2008</v>
          </cell>
        </row>
        <row r="148">
          <cell r="B148" t="str">
            <v>SYC</v>
          </cell>
          <cell r="C148" t="str">
            <v>Seychelles</v>
          </cell>
          <cell r="D148">
            <v>2013</v>
          </cell>
        </row>
        <row r="149">
          <cell r="B149" t="str">
            <v>SLE</v>
          </cell>
          <cell r="C149" t="str">
            <v>Sierra Leone</v>
          </cell>
          <cell r="D149">
            <v>2004</v>
          </cell>
        </row>
        <row r="150">
          <cell r="B150" t="str">
            <v>SGP</v>
          </cell>
          <cell r="C150" t="str">
            <v>Singapore</v>
          </cell>
          <cell r="D150">
            <v>2013</v>
          </cell>
        </row>
        <row r="151">
          <cell r="B151" t="str">
            <v>SVK</v>
          </cell>
          <cell r="C151" t="str">
            <v>Slovak Republic</v>
          </cell>
          <cell r="D151" t="str">
            <v>annual chained</v>
          </cell>
        </row>
        <row r="152">
          <cell r="B152" t="str">
            <v>SVN</v>
          </cell>
          <cell r="C152" t="str">
            <v>Slovenia</v>
          </cell>
          <cell r="D152" t="str">
            <v>annual chained</v>
          </cell>
        </row>
        <row r="153">
          <cell r="B153" t="str">
            <v>SLB</v>
          </cell>
          <cell r="C153" t="str">
            <v>Solomon Islands</v>
          </cell>
          <cell r="D153">
            <v>2006</v>
          </cell>
        </row>
        <row r="154">
          <cell r="B154" t="str">
            <v>SOM</v>
          </cell>
          <cell r="C154" t="str">
            <v>Somalia</v>
          </cell>
          <cell r="D154">
            <v>0</v>
          </cell>
        </row>
        <row r="155">
          <cell r="B155" t="str">
            <v>ZAF</v>
          </cell>
          <cell r="C155" t="str">
            <v>South Africa</v>
          </cell>
          <cell r="D155">
            <v>2011</v>
          </cell>
        </row>
        <row r="156">
          <cell r="B156" t="str">
            <v>SSD</v>
          </cell>
          <cell r="C156" t="str">
            <v>South Sudan</v>
          </cell>
          <cell r="D156">
            <v>2009</v>
          </cell>
        </row>
        <row r="157">
          <cell r="B157" t="str">
            <v>ESP</v>
          </cell>
          <cell r="C157" t="str">
            <v>Spain</v>
          </cell>
          <cell r="D157">
            <v>2015</v>
          </cell>
        </row>
        <row r="158">
          <cell r="B158" t="str">
            <v>LKA</v>
          </cell>
          <cell r="C158" t="str">
            <v>Sri Lanka</v>
          </cell>
          <cell r="D158">
            <v>2007</v>
          </cell>
        </row>
        <row r="159">
          <cell r="B159" t="str">
            <v>KNA</v>
          </cell>
          <cell r="C159" t="str">
            <v>St. Kitts and Nevis</v>
          </cell>
          <cell r="D159">
            <v>1998</v>
          </cell>
        </row>
        <row r="160">
          <cell r="B160" t="str">
            <v>LCA</v>
          </cell>
          <cell r="C160" t="str">
            <v>St. Lucia</v>
          </cell>
          <cell r="D160">
            <v>2008</v>
          </cell>
        </row>
        <row r="161">
          <cell r="B161" t="str">
            <v>VCT</v>
          </cell>
          <cell r="C161" t="str">
            <v>St. Vincent and the Grenadines</v>
          </cell>
          <cell r="D161">
            <v>2008</v>
          </cell>
        </row>
        <row r="162">
          <cell r="B162" t="str">
            <v>SDN</v>
          </cell>
          <cell r="C162" t="str">
            <v>Sudan</v>
          </cell>
          <cell r="D162">
            <v>2008</v>
          </cell>
        </row>
        <row r="163">
          <cell r="B163" t="str">
            <v>SUR</v>
          </cell>
          <cell r="C163" t="str">
            <v>Suriname</v>
          </cell>
          <cell r="D163">
            <v>2008</v>
          </cell>
        </row>
        <row r="164">
          <cell r="B164" t="str">
            <v>SWZ</v>
          </cell>
          <cell r="C164" t="str">
            <v>Eswatini</v>
          </cell>
          <cell r="D164">
            <v>2001</v>
          </cell>
        </row>
        <row r="165">
          <cell r="B165" t="str">
            <v>SWE</v>
          </cell>
          <cell r="C165" t="str">
            <v>Sweden</v>
          </cell>
          <cell r="D165" t="str">
            <v>annual chained</v>
          </cell>
        </row>
        <row r="166">
          <cell r="B166" t="str">
            <v>CHE</v>
          </cell>
          <cell r="C166" t="str">
            <v>Switzerland</v>
          </cell>
          <cell r="D166" t="str">
            <v>annual chained</v>
          </cell>
        </row>
        <row r="167">
          <cell r="B167" t="str">
            <v>SYR</v>
          </cell>
          <cell r="C167" t="str">
            <v>Syrian Arab Republic</v>
          </cell>
          <cell r="D167">
            <v>2004</v>
          </cell>
        </row>
        <row r="168">
          <cell r="B168" t="str">
            <v>TJK</v>
          </cell>
          <cell r="C168" t="str">
            <v>Tajikistan</v>
          </cell>
          <cell r="D168" t="str">
            <v>annual chained</v>
          </cell>
        </row>
        <row r="169">
          <cell r="B169" t="str">
            <v>TZA</v>
          </cell>
          <cell r="C169" t="str">
            <v>Tanzania</v>
          </cell>
          <cell r="D169">
            <v>2007</v>
          </cell>
        </row>
        <row r="170">
          <cell r="B170" t="str">
            <v>THA</v>
          </cell>
          <cell r="C170" t="str">
            <v>Thailand</v>
          </cell>
          <cell r="D170">
            <v>2007</v>
          </cell>
        </row>
        <row r="171">
          <cell r="B171" t="str">
            <v>TLS</v>
          </cell>
          <cell r="C171" t="str">
            <v>Timor-Leste</v>
          </cell>
          <cell r="D171">
            <v>2012</v>
          </cell>
        </row>
        <row r="172">
          <cell r="B172" t="str">
            <v>TGO</v>
          </cell>
          <cell r="C172" t="str">
            <v>Togo</v>
          </cell>
          <cell r="D172">
            <v>2009</v>
          </cell>
        </row>
        <row r="173">
          <cell r="B173" t="str">
            <v>TON</v>
          </cell>
          <cell r="C173" t="str">
            <v>Tonga</v>
          </cell>
          <cell r="D173">
            <v>2009</v>
          </cell>
        </row>
        <row r="174">
          <cell r="B174" t="str">
            <v>TTO</v>
          </cell>
          <cell r="C174" t="str">
            <v>Trinidad and Tobago</v>
          </cell>
          <cell r="D174">
            <v>1998</v>
          </cell>
        </row>
        <row r="175">
          <cell r="B175" t="str">
            <v>TUN</v>
          </cell>
          <cell r="C175" t="str">
            <v>Tunisia</v>
          </cell>
          <cell r="D175">
            <v>2000</v>
          </cell>
        </row>
        <row r="176">
          <cell r="B176" t="str">
            <v>TUR</v>
          </cell>
          <cell r="C176" t="str">
            <v>Turkey</v>
          </cell>
          <cell r="D176" t="str">
            <v>annual chained</v>
          </cell>
        </row>
        <row r="177">
          <cell r="B177" t="str">
            <v>TKM</v>
          </cell>
          <cell r="C177" t="str">
            <v>Turkmenistan</v>
          </cell>
          <cell r="D177">
            <v>0</v>
          </cell>
        </row>
        <row r="178">
          <cell r="B178" t="str">
            <v>TUV</v>
          </cell>
          <cell r="C178" t="str">
            <v>Tuvalu</v>
          </cell>
          <cell r="D178">
            <v>2010</v>
          </cell>
        </row>
        <row r="179">
          <cell r="B179" t="str">
            <v>UGA</v>
          </cell>
          <cell r="C179" t="str">
            <v>Uganda</v>
          </cell>
          <cell r="D179">
            <v>2006</v>
          </cell>
        </row>
        <row r="180">
          <cell r="B180" t="str">
            <v>UKR</v>
          </cell>
          <cell r="C180" t="str">
            <v>Ukraine</v>
          </cell>
          <cell r="D180" t="str">
            <v>annual chained</v>
          </cell>
        </row>
        <row r="181">
          <cell r="B181" t="str">
            <v>ARE</v>
          </cell>
          <cell r="C181" t="str">
            <v>United Arab Emirates</v>
          </cell>
          <cell r="D181">
            <v>2008</v>
          </cell>
        </row>
        <row r="182">
          <cell r="B182" t="str">
            <v>GBR</v>
          </cell>
          <cell r="C182" t="str">
            <v>United Kingdom</v>
          </cell>
          <cell r="D182" t="str">
            <v>annual chained</v>
          </cell>
        </row>
        <row r="183">
          <cell r="B183" t="str">
            <v>USA</v>
          </cell>
          <cell r="C183" t="str">
            <v>United States</v>
          </cell>
          <cell r="D183" t="str">
            <v>annual chained</v>
          </cell>
        </row>
        <row r="184">
          <cell r="B184" t="str">
            <v>URY</v>
          </cell>
          <cell r="C184" t="str">
            <v>Uruguay</v>
          </cell>
          <cell r="D184">
            <v>2006</v>
          </cell>
        </row>
        <row r="185">
          <cell r="B185" t="str">
            <v>UZB</v>
          </cell>
          <cell r="C185" t="str">
            <v>Uzbekistan</v>
          </cell>
          <cell r="D185">
            <v>0</v>
          </cell>
        </row>
        <row r="186">
          <cell r="B186" t="str">
            <v>VUT</v>
          </cell>
          <cell r="C186" t="str">
            <v>Vanuatu</v>
          </cell>
          <cell r="D186">
            <v>1998</v>
          </cell>
        </row>
        <row r="187">
          <cell r="B187" t="str">
            <v>VEN</v>
          </cell>
          <cell r="C187" t="str">
            <v>Venezuela, RB</v>
          </cell>
          <cell r="D187">
            <v>2005</v>
          </cell>
        </row>
        <row r="188">
          <cell r="B188" t="str">
            <v>VNM</v>
          </cell>
          <cell r="C188" t="str">
            <v>Vietnam</v>
          </cell>
          <cell r="D188">
            <v>2014</v>
          </cell>
        </row>
        <row r="189">
          <cell r="B189" t="str">
            <v>YEM</v>
          </cell>
          <cell r="C189" t="str">
            <v>Yemen, Rep.</v>
          </cell>
          <cell r="D189">
            <v>2008</v>
          </cell>
        </row>
        <row r="190">
          <cell r="B190" t="str">
            <v>ZMB</v>
          </cell>
          <cell r="C190" t="str">
            <v>Zambia</v>
          </cell>
          <cell r="D190">
            <v>2003</v>
          </cell>
        </row>
        <row r="191">
          <cell r="B191" t="str">
            <v>ZWE</v>
          </cell>
          <cell r="C191" t="str">
            <v>Zimbabwe</v>
          </cell>
          <cell r="D191">
            <v>2012</v>
          </cell>
        </row>
        <row r="192">
          <cell r="B192" t="str">
            <v>PSE</v>
          </cell>
          <cell r="C192" t="str">
            <v>West Bank and Gaza</v>
          </cell>
          <cell r="D192">
            <v>2010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4.CPIBY"/>
      <sheetName val="2017 SPI DATA D1-4.CPIBY"/>
      <sheetName val="2017 data"/>
    </sheetNames>
    <sheetDataSet>
      <sheetData sheetId="0"/>
      <sheetData sheetId="1"/>
      <sheetData sheetId="2">
        <row r="1">
          <cell r="B1">
            <v>1</v>
          </cell>
          <cell r="C1">
            <v>2</v>
          </cell>
          <cell r="D1">
            <v>3</v>
          </cell>
        </row>
        <row r="2">
          <cell r="B2" t="str">
            <v>Code</v>
          </cell>
          <cell r="C2" t="str">
            <v>Country</v>
          </cell>
          <cell r="D2" t="str">
            <v>CPI base year</v>
          </cell>
        </row>
        <row r="3">
          <cell r="B3" t="str">
            <v>AFG</v>
          </cell>
          <cell r="C3" t="str">
            <v>Afghanistan</v>
          </cell>
          <cell r="D3">
            <v>1987</v>
          </cell>
        </row>
        <row r="4">
          <cell r="B4" t="str">
            <v>ALB</v>
          </cell>
          <cell r="C4" t="str">
            <v>Albania</v>
          </cell>
          <cell r="D4">
            <v>2016</v>
          </cell>
        </row>
        <row r="5">
          <cell r="B5" t="str">
            <v>DZA</v>
          </cell>
          <cell r="C5" t="str">
            <v>Algeria</v>
          </cell>
          <cell r="D5">
            <v>2000</v>
          </cell>
        </row>
        <row r="6">
          <cell r="B6" t="str">
            <v>AGO</v>
          </cell>
          <cell r="C6" t="str">
            <v>Angola</v>
          </cell>
          <cell r="D6">
            <v>2009</v>
          </cell>
        </row>
        <row r="7">
          <cell r="B7" t="str">
            <v>ATG</v>
          </cell>
          <cell r="C7" t="str">
            <v>Antigua and Barbuda</v>
          </cell>
          <cell r="D7">
            <v>2001</v>
          </cell>
        </row>
        <row r="8">
          <cell r="B8" t="str">
            <v>ARG</v>
          </cell>
          <cell r="C8" t="str">
            <v>Argentina</v>
          </cell>
          <cell r="D8">
            <v>2005</v>
          </cell>
        </row>
        <row r="9">
          <cell r="B9" t="str">
            <v>ARM</v>
          </cell>
          <cell r="C9" t="str">
            <v>Armenia</v>
          </cell>
          <cell r="D9" t="str">
            <v>annual chained</v>
          </cell>
        </row>
        <row r="10">
          <cell r="B10" t="str">
            <v>AUS</v>
          </cell>
          <cell r="C10" t="str">
            <v>Australia</v>
          </cell>
          <cell r="D10">
            <v>2010</v>
          </cell>
        </row>
        <row r="11">
          <cell r="B11" t="str">
            <v>AUT</v>
          </cell>
          <cell r="C11" t="str">
            <v>Austria</v>
          </cell>
          <cell r="D11" t="str">
            <v>annual chained</v>
          </cell>
        </row>
        <row r="12">
          <cell r="B12" t="str">
            <v>AZE</v>
          </cell>
          <cell r="C12" t="str">
            <v>Azerbaijan</v>
          </cell>
          <cell r="D12" t="str">
            <v>annual chained</v>
          </cell>
        </row>
        <row r="13">
          <cell r="B13" t="str">
            <v>BHS</v>
          </cell>
          <cell r="C13" t="str">
            <v>Bahamas, The</v>
          </cell>
          <cell r="D13">
            <v>2006</v>
          </cell>
        </row>
        <row r="14">
          <cell r="B14" t="str">
            <v>BHR</v>
          </cell>
          <cell r="C14" t="str">
            <v>Bahrain</v>
          </cell>
          <cell r="D14">
            <v>2006</v>
          </cell>
        </row>
        <row r="15">
          <cell r="B15" t="str">
            <v>BGD</v>
          </cell>
          <cell r="C15" t="str">
            <v>Bangladesh</v>
          </cell>
          <cell r="D15">
            <v>2006</v>
          </cell>
        </row>
        <row r="16">
          <cell r="B16" t="str">
            <v>BRB</v>
          </cell>
          <cell r="C16" t="str">
            <v>Barbados</v>
          </cell>
          <cell r="D16">
            <v>1999</v>
          </cell>
        </row>
        <row r="17">
          <cell r="B17" t="str">
            <v>BLR</v>
          </cell>
          <cell r="C17" t="str">
            <v>Belarus</v>
          </cell>
          <cell r="D17" t="str">
            <v>annual chained</v>
          </cell>
        </row>
        <row r="18">
          <cell r="B18" t="str">
            <v>BEL</v>
          </cell>
          <cell r="C18" t="str">
            <v>Belgium</v>
          </cell>
          <cell r="D18">
            <v>2014</v>
          </cell>
        </row>
        <row r="19">
          <cell r="B19" t="str">
            <v>BLZ</v>
          </cell>
          <cell r="C19" t="str">
            <v>Belize</v>
          </cell>
          <cell r="D19">
            <v>1991</v>
          </cell>
        </row>
        <row r="20">
          <cell r="B20" t="str">
            <v>BEN</v>
          </cell>
          <cell r="C20" t="str">
            <v>Benin</v>
          </cell>
          <cell r="D20">
            <v>2008</v>
          </cell>
        </row>
        <row r="21">
          <cell r="B21" t="str">
            <v>BTN</v>
          </cell>
          <cell r="C21" t="str">
            <v>Bhutan</v>
          </cell>
          <cell r="D21">
            <v>2003</v>
          </cell>
        </row>
        <row r="22">
          <cell r="B22" t="str">
            <v>BOL</v>
          </cell>
          <cell r="C22" t="str">
            <v>Bolivia</v>
          </cell>
          <cell r="D22">
            <v>2004</v>
          </cell>
        </row>
        <row r="23">
          <cell r="B23" t="str">
            <v>BIH</v>
          </cell>
          <cell r="C23" t="str">
            <v>Bosnia and Herzegovina</v>
          </cell>
          <cell r="D23">
            <v>2007</v>
          </cell>
        </row>
        <row r="24">
          <cell r="B24" t="str">
            <v>BWA</v>
          </cell>
          <cell r="C24" t="str">
            <v>Botswana</v>
          </cell>
          <cell r="D24">
            <v>2003</v>
          </cell>
        </row>
        <row r="25">
          <cell r="B25" t="str">
            <v>BRA</v>
          </cell>
          <cell r="C25" t="str">
            <v>Brazil</v>
          </cell>
          <cell r="D25">
            <v>2009</v>
          </cell>
        </row>
        <row r="26">
          <cell r="B26" t="str">
            <v>BRN</v>
          </cell>
          <cell r="C26" t="str">
            <v>Brunei Darussalam</v>
          </cell>
          <cell r="D26">
            <v>2005</v>
          </cell>
        </row>
        <row r="27">
          <cell r="B27" t="str">
            <v>BGR</v>
          </cell>
          <cell r="C27" t="str">
            <v>Bulgaria</v>
          </cell>
          <cell r="D27" t="str">
            <v>annual chained</v>
          </cell>
        </row>
        <row r="28">
          <cell r="B28" t="str">
            <v>BFA</v>
          </cell>
          <cell r="C28" t="str">
            <v>Burkina Faso</v>
          </cell>
          <cell r="D28">
            <v>2008</v>
          </cell>
        </row>
        <row r="29">
          <cell r="B29" t="str">
            <v>BDI</v>
          </cell>
          <cell r="C29" t="str">
            <v>Burundi</v>
          </cell>
          <cell r="D29">
            <v>2014</v>
          </cell>
        </row>
        <row r="30">
          <cell r="B30" t="str">
            <v>CPV</v>
          </cell>
          <cell r="C30" t="str">
            <v>Cabo Verde</v>
          </cell>
          <cell r="D30">
            <v>2002</v>
          </cell>
        </row>
        <row r="31">
          <cell r="B31" t="str">
            <v>KHM</v>
          </cell>
          <cell r="C31" t="str">
            <v>Cambodia</v>
          </cell>
          <cell r="D31">
            <v>2004</v>
          </cell>
        </row>
        <row r="32">
          <cell r="B32" t="str">
            <v>CMR</v>
          </cell>
          <cell r="C32" t="str">
            <v>Cameroon</v>
          </cell>
          <cell r="D32">
            <v>1996</v>
          </cell>
        </row>
        <row r="33">
          <cell r="B33" t="str">
            <v>CAN</v>
          </cell>
          <cell r="C33" t="str">
            <v>Canada</v>
          </cell>
          <cell r="D33">
            <v>2015</v>
          </cell>
        </row>
        <row r="34">
          <cell r="B34" t="str">
            <v>CAF</v>
          </cell>
          <cell r="C34" t="str">
            <v>Central African Republic</v>
          </cell>
          <cell r="D34">
            <v>1975</v>
          </cell>
        </row>
        <row r="35">
          <cell r="B35" t="str">
            <v>TCD</v>
          </cell>
          <cell r="C35" t="str">
            <v>Chad</v>
          </cell>
          <cell r="D35">
            <v>2004</v>
          </cell>
        </row>
        <row r="36">
          <cell r="B36" t="str">
            <v>CHL</v>
          </cell>
          <cell r="C36" t="str">
            <v>Chile</v>
          </cell>
          <cell r="D36">
            <v>2012</v>
          </cell>
        </row>
        <row r="37">
          <cell r="B37" t="str">
            <v>CHN</v>
          </cell>
          <cell r="C37" t="str">
            <v>China</v>
          </cell>
          <cell r="D37" t="str">
            <v>annual chained</v>
          </cell>
        </row>
        <row r="38">
          <cell r="B38" t="str">
            <v>COL</v>
          </cell>
          <cell r="C38" t="str">
            <v>Colombia</v>
          </cell>
          <cell r="D38">
            <v>2007</v>
          </cell>
        </row>
        <row r="39">
          <cell r="B39" t="str">
            <v>COM</v>
          </cell>
          <cell r="C39" t="str">
            <v>Comoros</v>
          </cell>
          <cell r="D39">
            <v>1995</v>
          </cell>
        </row>
        <row r="40">
          <cell r="B40" t="str">
            <v>COD</v>
          </cell>
          <cell r="C40" t="str">
            <v>Congo, Dem. Rep.</v>
          </cell>
          <cell r="D40">
            <v>1995</v>
          </cell>
        </row>
        <row r="41">
          <cell r="B41" t="str">
            <v>COG</v>
          </cell>
          <cell r="C41" t="str">
            <v>Congo, Rep.</v>
          </cell>
          <cell r="D41">
            <v>1997</v>
          </cell>
        </row>
        <row r="42">
          <cell r="B42" t="str">
            <v>CRI</v>
          </cell>
          <cell r="C42" t="str">
            <v>Costa Rica</v>
          </cell>
          <cell r="D42">
            <v>2013</v>
          </cell>
        </row>
        <row r="43">
          <cell r="B43" t="str">
            <v>CIV</v>
          </cell>
          <cell r="C43" t="str">
            <v>Côte d'Ivoire</v>
          </cell>
          <cell r="D43">
            <v>2008</v>
          </cell>
        </row>
        <row r="44">
          <cell r="B44" t="str">
            <v>HRV</v>
          </cell>
          <cell r="C44" t="str">
            <v>Croatia</v>
          </cell>
          <cell r="D44">
            <v>2014</v>
          </cell>
        </row>
        <row r="45">
          <cell r="B45" t="str">
            <v>CYP</v>
          </cell>
          <cell r="C45" t="str">
            <v>Cyprus</v>
          </cell>
          <cell r="D45">
            <v>2016</v>
          </cell>
        </row>
        <row r="46">
          <cell r="B46" t="str">
            <v>CZE</v>
          </cell>
          <cell r="C46" t="str">
            <v>Czech Republic</v>
          </cell>
          <cell r="D46">
            <v>2016</v>
          </cell>
        </row>
        <row r="47">
          <cell r="B47" t="str">
            <v>DNK</v>
          </cell>
          <cell r="C47" t="str">
            <v>Denmark</v>
          </cell>
          <cell r="D47" t="str">
            <v>annual chained</v>
          </cell>
        </row>
        <row r="48">
          <cell r="B48" t="str">
            <v>DJI</v>
          </cell>
          <cell r="C48" t="str">
            <v>Djibouti</v>
          </cell>
          <cell r="D48">
            <v>1999</v>
          </cell>
        </row>
        <row r="49">
          <cell r="B49" t="str">
            <v>DMA</v>
          </cell>
          <cell r="C49" t="str">
            <v>Dominica</v>
          </cell>
          <cell r="D49">
            <v>2009</v>
          </cell>
        </row>
        <row r="50">
          <cell r="B50" t="str">
            <v>DOM</v>
          </cell>
          <cell r="C50" t="str">
            <v>Dominican Republic</v>
          </cell>
          <cell r="D50">
            <v>2007</v>
          </cell>
        </row>
        <row r="51">
          <cell r="B51" t="str">
            <v>ECU</v>
          </cell>
          <cell r="C51" t="str">
            <v>Ecuador</v>
          </cell>
          <cell r="D51">
            <v>2004</v>
          </cell>
        </row>
        <row r="52">
          <cell r="B52" t="str">
            <v>EGY</v>
          </cell>
          <cell r="C52" t="str">
            <v>Egypt, Arab Rep.</v>
          </cell>
          <cell r="D52">
            <v>2009</v>
          </cell>
        </row>
        <row r="53">
          <cell r="B53" t="str">
            <v>SLV</v>
          </cell>
          <cell r="C53" t="str">
            <v>El Salvador</v>
          </cell>
          <cell r="D53">
            <v>2006</v>
          </cell>
        </row>
        <row r="54">
          <cell r="B54" t="str">
            <v>GNQ</v>
          </cell>
          <cell r="C54" t="str">
            <v>Equatorial Guinea</v>
          </cell>
          <cell r="D54">
            <v>2006</v>
          </cell>
        </row>
        <row r="55">
          <cell r="B55" t="str">
            <v>ERI</v>
          </cell>
          <cell r="C55" t="str">
            <v>Eritrea</v>
          </cell>
          <cell r="D55">
            <v>0</v>
          </cell>
        </row>
        <row r="56">
          <cell r="B56" t="str">
            <v>EST</v>
          </cell>
          <cell r="C56" t="str">
            <v>Estonia</v>
          </cell>
          <cell r="D56" t="str">
            <v>annual chained</v>
          </cell>
        </row>
        <row r="57">
          <cell r="B57" t="str">
            <v>ETH</v>
          </cell>
          <cell r="C57" t="str">
            <v>Ethiopia</v>
          </cell>
          <cell r="D57">
            <v>2005</v>
          </cell>
        </row>
        <row r="58">
          <cell r="B58" t="str">
            <v>FJI</v>
          </cell>
          <cell r="C58" t="str">
            <v>Fiji</v>
          </cell>
          <cell r="D58">
            <v>2009</v>
          </cell>
        </row>
        <row r="59">
          <cell r="B59" t="str">
            <v>FIN</v>
          </cell>
          <cell r="C59" t="str">
            <v>Finland</v>
          </cell>
          <cell r="D59" t="str">
            <v>annual chained</v>
          </cell>
        </row>
        <row r="60">
          <cell r="B60" t="str">
            <v>FRA</v>
          </cell>
          <cell r="C60" t="str">
            <v>France</v>
          </cell>
          <cell r="D60" t="str">
            <v>annual chained</v>
          </cell>
        </row>
        <row r="61">
          <cell r="B61" t="str">
            <v>GAB</v>
          </cell>
          <cell r="C61" t="str">
            <v>Gabon</v>
          </cell>
          <cell r="D61">
            <v>2003</v>
          </cell>
        </row>
        <row r="62">
          <cell r="B62" t="str">
            <v>GMB</v>
          </cell>
          <cell r="C62" t="str">
            <v>Gambia, The</v>
          </cell>
          <cell r="D62">
            <v>2004</v>
          </cell>
        </row>
        <row r="63">
          <cell r="B63" t="str">
            <v>GEO</v>
          </cell>
          <cell r="C63" t="str">
            <v>Georgia</v>
          </cell>
          <cell r="D63">
            <v>2016</v>
          </cell>
        </row>
        <row r="64">
          <cell r="B64" t="str">
            <v>DEU</v>
          </cell>
          <cell r="C64" t="str">
            <v>Germany</v>
          </cell>
          <cell r="D64">
            <v>2010</v>
          </cell>
        </row>
        <row r="65">
          <cell r="B65" t="str">
            <v>GHA</v>
          </cell>
          <cell r="C65" t="str">
            <v>Ghana</v>
          </cell>
          <cell r="D65">
            <v>2006</v>
          </cell>
        </row>
        <row r="66">
          <cell r="B66" t="str">
            <v>GRC</v>
          </cell>
          <cell r="C66" t="str">
            <v>Greece</v>
          </cell>
          <cell r="D66">
            <v>2012</v>
          </cell>
        </row>
        <row r="67">
          <cell r="B67" t="str">
            <v>GRD</v>
          </cell>
          <cell r="C67" t="str">
            <v>Grenada</v>
          </cell>
          <cell r="D67">
            <v>2008</v>
          </cell>
        </row>
        <row r="68">
          <cell r="B68" t="str">
            <v>GTM</v>
          </cell>
          <cell r="C68" t="str">
            <v>Guatemala</v>
          </cell>
          <cell r="D68">
            <v>2010</v>
          </cell>
        </row>
        <row r="69">
          <cell r="B69" t="str">
            <v>GIN</v>
          </cell>
          <cell r="C69" t="str">
            <v>Guinea</v>
          </cell>
          <cell r="D69">
            <v>2003</v>
          </cell>
        </row>
        <row r="70">
          <cell r="B70" t="str">
            <v>GNB</v>
          </cell>
          <cell r="C70" t="str">
            <v>Guinea-Bissau</v>
          </cell>
          <cell r="D70">
            <v>2009</v>
          </cell>
        </row>
        <row r="71">
          <cell r="B71" t="str">
            <v>GUY</v>
          </cell>
          <cell r="C71" t="str">
            <v>Guyana</v>
          </cell>
          <cell r="D71">
            <v>2006</v>
          </cell>
        </row>
        <row r="72">
          <cell r="B72" t="str">
            <v>HTI</v>
          </cell>
          <cell r="C72" t="str">
            <v>Haiti</v>
          </cell>
          <cell r="D72">
            <v>2004</v>
          </cell>
        </row>
        <row r="73">
          <cell r="B73" t="str">
            <v>HND</v>
          </cell>
          <cell r="C73" t="str">
            <v>Honduras</v>
          </cell>
          <cell r="D73">
            <v>1999</v>
          </cell>
        </row>
        <row r="74">
          <cell r="B74" t="str">
            <v>HUN</v>
          </cell>
          <cell r="C74" t="str">
            <v>Hungary</v>
          </cell>
          <cell r="D74" t="str">
            <v>annual chained</v>
          </cell>
        </row>
        <row r="75">
          <cell r="B75" t="str">
            <v>ISL</v>
          </cell>
          <cell r="C75" t="str">
            <v>Iceland</v>
          </cell>
          <cell r="D75" t="str">
            <v>annual chained</v>
          </cell>
        </row>
        <row r="76">
          <cell r="B76" t="str">
            <v>IND</v>
          </cell>
          <cell r="C76" t="str">
            <v>India</v>
          </cell>
          <cell r="D76">
            <v>2012</v>
          </cell>
        </row>
        <row r="77">
          <cell r="B77" t="str">
            <v>IDN</v>
          </cell>
          <cell r="C77" t="str">
            <v>Indonesia</v>
          </cell>
          <cell r="D77">
            <v>2012</v>
          </cell>
        </row>
        <row r="78">
          <cell r="B78" t="str">
            <v>IRN</v>
          </cell>
          <cell r="C78" t="str">
            <v>Iran, Islamic Rep.</v>
          </cell>
          <cell r="D78">
            <v>2011</v>
          </cell>
        </row>
        <row r="79">
          <cell r="B79" t="str">
            <v>IRQ</v>
          </cell>
          <cell r="C79" t="str">
            <v>Iraq</v>
          </cell>
          <cell r="D79">
            <v>2007</v>
          </cell>
        </row>
        <row r="80">
          <cell r="B80" t="str">
            <v>IRL</v>
          </cell>
          <cell r="C80" t="str">
            <v>Ireland</v>
          </cell>
          <cell r="D80">
            <v>2010</v>
          </cell>
        </row>
        <row r="81">
          <cell r="B81" t="str">
            <v>ISR</v>
          </cell>
          <cell r="C81" t="str">
            <v>Israel</v>
          </cell>
          <cell r="D81">
            <v>2009</v>
          </cell>
        </row>
        <row r="82">
          <cell r="B82" t="str">
            <v>ITA</v>
          </cell>
          <cell r="C82" t="str">
            <v>Italy</v>
          </cell>
          <cell r="D82" t="str">
            <v>annual chained</v>
          </cell>
        </row>
        <row r="83">
          <cell r="B83" t="str">
            <v>JAM</v>
          </cell>
          <cell r="C83" t="str">
            <v>Jamaica</v>
          </cell>
          <cell r="D83">
            <v>2005</v>
          </cell>
        </row>
        <row r="84">
          <cell r="B84" t="str">
            <v>JPN</v>
          </cell>
          <cell r="C84" t="str">
            <v>Japan</v>
          </cell>
          <cell r="D84">
            <v>2015</v>
          </cell>
        </row>
        <row r="85">
          <cell r="B85" t="str">
            <v>JOR</v>
          </cell>
          <cell r="C85" t="str">
            <v>Jordan</v>
          </cell>
          <cell r="D85">
            <v>2007</v>
          </cell>
        </row>
        <row r="86">
          <cell r="B86" t="str">
            <v>KAZ</v>
          </cell>
          <cell r="C86" t="str">
            <v>Kazakhstan</v>
          </cell>
          <cell r="D86" t="str">
            <v>annual chained</v>
          </cell>
        </row>
        <row r="87">
          <cell r="B87" t="str">
            <v>KEN</v>
          </cell>
          <cell r="C87" t="str">
            <v>Kenya</v>
          </cell>
          <cell r="D87">
            <v>2006</v>
          </cell>
        </row>
        <row r="88">
          <cell r="B88" t="str">
            <v>KIR</v>
          </cell>
          <cell r="C88" t="str">
            <v>Kiribati</v>
          </cell>
          <cell r="D88">
            <v>1996</v>
          </cell>
        </row>
        <row r="89">
          <cell r="B89" t="str">
            <v>KOR</v>
          </cell>
          <cell r="C89" t="str">
            <v>Korea, Rep.</v>
          </cell>
          <cell r="D89">
            <v>2017</v>
          </cell>
        </row>
        <row r="90">
          <cell r="B90" t="str">
            <v>XKX</v>
          </cell>
          <cell r="C90" t="str">
            <v>Kosovo</v>
          </cell>
          <cell r="D90">
            <v>2012</v>
          </cell>
        </row>
        <row r="91">
          <cell r="B91" t="str">
            <v>KWT</v>
          </cell>
          <cell r="C91" t="str">
            <v>Kuwait</v>
          </cell>
          <cell r="D91">
            <v>2000</v>
          </cell>
        </row>
        <row r="92">
          <cell r="B92" t="str">
            <v>KGZ</v>
          </cell>
          <cell r="C92" t="str">
            <v>Kyrgyz Republic</v>
          </cell>
          <cell r="D92" t="str">
            <v>annual chained</v>
          </cell>
        </row>
        <row r="93">
          <cell r="B93" t="str">
            <v>LAO</v>
          </cell>
          <cell r="C93" t="str">
            <v>Lao PDR</v>
          </cell>
          <cell r="D93">
            <v>2013</v>
          </cell>
        </row>
        <row r="94">
          <cell r="B94" t="str">
            <v>LVA</v>
          </cell>
          <cell r="C94" t="str">
            <v>Latvia</v>
          </cell>
          <cell r="D94" t="str">
            <v>annual chained</v>
          </cell>
        </row>
        <row r="95">
          <cell r="B95" t="str">
            <v>LBN</v>
          </cell>
          <cell r="C95" t="str">
            <v>Lebanon</v>
          </cell>
          <cell r="D95">
            <v>2007</v>
          </cell>
        </row>
        <row r="96">
          <cell r="B96" t="str">
            <v>LSO</v>
          </cell>
          <cell r="C96" t="str">
            <v>Lesotho</v>
          </cell>
          <cell r="D96">
            <v>2003</v>
          </cell>
        </row>
        <row r="97">
          <cell r="B97" t="str">
            <v>LBR</v>
          </cell>
          <cell r="C97" t="str">
            <v>Liberia</v>
          </cell>
          <cell r="D97">
            <v>1964</v>
          </cell>
        </row>
        <row r="98">
          <cell r="B98" t="str">
            <v>LBY</v>
          </cell>
          <cell r="C98" t="str">
            <v>Libya</v>
          </cell>
          <cell r="D98">
            <v>2003</v>
          </cell>
        </row>
        <row r="99">
          <cell r="B99" t="str">
            <v>LTU</v>
          </cell>
          <cell r="C99" t="str">
            <v>Lithuania</v>
          </cell>
          <cell r="D99" t="str">
            <v>annual chained</v>
          </cell>
        </row>
        <row r="100">
          <cell r="B100" t="str">
            <v>LUX</v>
          </cell>
          <cell r="C100" t="str">
            <v>Luxembourg</v>
          </cell>
          <cell r="D100" t="str">
            <v>annual chained</v>
          </cell>
        </row>
        <row r="101">
          <cell r="B101" t="str">
            <v>MKD</v>
          </cell>
          <cell r="C101" t="str">
            <v>Macedonia, FYR</v>
          </cell>
          <cell r="D101" t="str">
            <v>annual chained</v>
          </cell>
        </row>
        <row r="102">
          <cell r="B102" t="str">
            <v>MDG</v>
          </cell>
          <cell r="C102" t="str">
            <v>Madagascar</v>
          </cell>
          <cell r="D102">
            <v>2008</v>
          </cell>
        </row>
        <row r="103">
          <cell r="B103" t="str">
            <v>MWI</v>
          </cell>
          <cell r="C103" t="str">
            <v>Malawi</v>
          </cell>
          <cell r="D103">
            <v>1998</v>
          </cell>
        </row>
        <row r="104">
          <cell r="B104" t="str">
            <v>MYS</v>
          </cell>
          <cell r="C104" t="str">
            <v>Malaysia</v>
          </cell>
          <cell r="D104">
            <v>2014</v>
          </cell>
        </row>
        <row r="105">
          <cell r="B105" t="str">
            <v>MDV</v>
          </cell>
          <cell r="C105" t="str">
            <v>Maldives</v>
          </cell>
          <cell r="D105">
            <v>2016</v>
          </cell>
        </row>
        <row r="106">
          <cell r="B106" t="str">
            <v>MLI</v>
          </cell>
          <cell r="C106" t="str">
            <v>Mali</v>
          </cell>
          <cell r="D106">
            <v>1996</v>
          </cell>
        </row>
        <row r="107">
          <cell r="B107" t="str">
            <v>MLT</v>
          </cell>
          <cell r="C107" t="str">
            <v>Malta</v>
          </cell>
          <cell r="D107">
            <v>2009</v>
          </cell>
        </row>
        <row r="108">
          <cell r="B108" t="str">
            <v>MHL</v>
          </cell>
          <cell r="C108" t="str">
            <v>Marshall Islands</v>
          </cell>
          <cell r="D108">
            <v>2002</v>
          </cell>
        </row>
        <row r="109">
          <cell r="B109" t="str">
            <v>MRT</v>
          </cell>
          <cell r="C109" t="str">
            <v>Mauritania</v>
          </cell>
          <cell r="D109">
            <v>2007</v>
          </cell>
        </row>
        <row r="110">
          <cell r="B110" t="str">
            <v>MUS</v>
          </cell>
          <cell r="C110" t="str">
            <v>Mauritius</v>
          </cell>
          <cell r="D110">
            <v>2012</v>
          </cell>
        </row>
        <row r="111">
          <cell r="B111" t="str">
            <v>MEX</v>
          </cell>
          <cell r="C111" t="str">
            <v>Mexico</v>
          </cell>
          <cell r="D111">
            <v>2008</v>
          </cell>
        </row>
        <row r="112">
          <cell r="B112" t="str">
            <v>FSM</v>
          </cell>
          <cell r="C112" t="str">
            <v>Micronesia, Fed. Sts.</v>
          </cell>
          <cell r="D112">
            <v>2005</v>
          </cell>
        </row>
        <row r="113">
          <cell r="B113" t="str">
            <v>MDA</v>
          </cell>
          <cell r="C113" t="str">
            <v>Moldova</v>
          </cell>
          <cell r="D113" t="str">
            <v>annual chained</v>
          </cell>
        </row>
        <row r="114">
          <cell r="B114" t="str">
            <v>MNG</v>
          </cell>
          <cell r="C114" t="str">
            <v>Mongolia</v>
          </cell>
          <cell r="D114">
            <v>2015</v>
          </cell>
        </row>
        <row r="115">
          <cell r="B115" t="str">
            <v>MNE</v>
          </cell>
          <cell r="C115" t="str">
            <v>Montenegro</v>
          </cell>
          <cell r="D115">
            <v>2015</v>
          </cell>
        </row>
        <row r="116">
          <cell r="B116" t="str">
            <v>MAR</v>
          </cell>
          <cell r="C116" t="str">
            <v>Morocco</v>
          </cell>
          <cell r="D116">
            <v>2007</v>
          </cell>
        </row>
        <row r="117">
          <cell r="B117" t="str">
            <v>MOZ</v>
          </cell>
          <cell r="C117" t="str">
            <v>Mozambique</v>
          </cell>
          <cell r="D117">
            <v>2003</v>
          </cell>
        </row>
        <row r="118">
          <cell r="B118" t="str">
            <v>MMR</v>
          </cell>
          <cell r="C118" t="str">
            <v>Myanmar</v>
          </cell>
          <cell r="D118">
            <v>2012</v>
          </cell>
        </row>
        <row r="119">
          <cell r="B119" t="str">
            <v>NAM</v>
          </cell>
          <cell r="C119" t="str">
            <v>Namibia</v>
          </cell>
          <cell r="D119">
            <v>2010</v>
          </cell>
        </row>
        <row r="120">
          <cell r="B120" t="str">
            <v>NRU</v>
          </cell>
          <cell r="C120" t="str">
            <v>Nauru</v>
          </cell>
          <cell r="D120">
            <v>0</v>
          </cell>
        </row>
        <row r="121">
          <cell r="B121" t="str">
            <v>NPL</v>
          </cell>
          <cell r="C121" t="str">
            <v>Nepal</v>
          </cell>
          <cell r="D121">
            <v>2006</v>
          </cell>
        </row>
        <row r="122">
          <cell r="B122" t="str">
            <v>NLD</v>
          </cell>
          <cell r="C122" t="str">
            <v>Netherlands</v>
          </cell>
          <cell r="D122" t="str">
            <v>annual chained</v>
          </cell>
        </row>
        <row r="123">
          <cell r="B123" t="str">
            <v>NZL</v>
          </cell>
          <cell r="C123" t="str">
            <v>New Zealand</v>
          </cell>
          <cell r="D123" t="str">
            <v>annual chained</v>
          </cell>
        </row>
        <row r="124">
          <cell r="B124" t="str">
            <v>NIC</v>
          </cell>
          <cell r="C124" t="str">
            <v>Nicaragua</v>
          </cell>
          <cell r="D124">
            <v>2007</v>
          </cell>
        </row>
        <row r="125">
          <cell r="B125" t="str">
            <v>NER</v>
          </cell>
          <cell r="C125" t="str">
            <v>Niger</v>
          </cell>
          <cell r="D125">
            <v>1996</v>
          </cell>
        </row>
        <row r="126">
          <cell r="B126" t="str">
            <v>NGA</v>
          </cell>
          <cell r="C126" t="str">
            <v>Nigeria</v>
          </cell>
          <cell r="D126">
            <v>2009</v>
          </cell>
        </row>
        <row r="127">
          <cell r="B127" t="str">
            <v>NOR</v>
          </cell>
          <cell r="C127" t="str">
            <v>Norway</v>
          </cell>
          <cell r="D127" t="str">
            <v>annual chained</v>
          </cell>
        </row>
        <row r="128">
          <cell r="B128" t="str">
            <v>OMN</v>
          </cell>
          <cell r="C128" t="str">
            <v>Oman</v>
          </cell>
          <cell r="D128">
            <v>2000</v>
          </cell>
        </row>
        <row r="129">
          <cell r="B129" t="str">
            <v>PAK</v>
          </cell>
          <cell r="C129" t="str">
            <v>Pakistan</v>
          </cell>
          <cell r="D129">
            <v>2008</v>
          </cell>
        </row>
        <row r="130">
          <cell r="B130" t="str">
            <v>PLW</v>
          </cell>
          <cell r="C130" t="str">
            <v>Palau</v>
          </cell>
          <cell r="D130">
            <v>2014</v>
          </cell>
        </row>
        <row r="131">
          <cell r="B131" t="str">
            <v>PAN</v>
          </cell>
          <cell r="C131" t="str">
            <v>Panama</v>
          </cell>
          <cell r="D131">
            <v>2008</v>
          </cell>
        </row>
        <row r="132">
          <cell r="B132" t="str">
            <v>PNG</v>
          </cell>
          <cell r="C132" t="str">
            <v>Papua New Guinea</v>
          </cell>
          <cell r="D132">
            <v>2010</v>
          </cell>
        </row>
        <row r="133">
          <cell r="B133" t="str">
            <v>PRY</v>
          </cell>
          <cell r="C133" t="str">
            <v>Paraguay</v>
          </cell>
          <cell r="D133">
            <v>2006</v>
          </cell>
        </row>
        <row r="134">
          <cell r="B134" t="str">
            <v>PER</v>
          </cell>
          <cell r="C134" t="str">
            <v>Peru</v>
          </cell>
          <cell r="D134">
            <v>2009</v>
          </cell>
        </row>
        <row r="135">
          <cell r="B135" t="str">
            <v>PHL</v>
          </cell>
          <cell r="C135" t="str">
            <v>Philippines</v>
          </cell>
          <cell r="D135">
            <v>2006</v>
          </cell>
        </row>
        <row r="136">
          <cell r="B136" t="str">
            <v>POL</v>
          </cell>
          <cell r="C136" t="str">
            <v>Poland</v>
          </cell>
          <cell r="D136" t="str">
            <v>annual chained</v>
          </cell>
        </row>
        <row r="137">
          <cell r="B137" t="str">
            <v>PRT</v>
          </cell>
          <cell r="C137" t="str">
            <v>Portugal</v>
          </cell>
          <cell r="D137" t="str">
            <v>annual chained</v>
          </cell>
        </row>
        <row r="138">
          <cell r="B138" t="str">
            <v>QAT</v>
          </cell>
          <cell r="C138" t="str">
            <v>Qatar</v>
          </cell>
          <cell r="D138">
            <v>2006</v>
          </cell>
        </row>
        <row r="139">
          <cell r="B139" t="str">
            <v>ROU</v>
          </cell>
          <cell r="C139" t="str">
            <v>Romania</v>
          </cell>
          <cell r="D139" t="str">
            <v>annual chained</v>
          </cell>
        </row>
        <row r="140">
          <cell r="B140" t="str">
            <v>RUS</v>
          </cell>
          <cell r="C140" t="str">
            <v>Russian Federation</v>
          </cell>
          <cell r="D140" t="str">
            <v>annual chained</v>
          </cell>
        </row>
        <row r="141">
          <cell r="B141" t="str">
            <v>RWA</v>
          </cell>
          <cell r="C141" t="str">
            <v>Rwanda</v>
          </cell>
          <cell r="D141">
            <v>2011</v>
          </cell>
        </row>
        <row r="142">
          <cell r="B142" t="str">
            <v>WSM</v>
          </cell>
          <cell r="C142" t="str">
            <v>Samoa</v>
          </cell>
          <cell r="D142">
            <v>2008</v>
          </cell>
        </row>
        <row r="143">
          <cell r="B143" t="str">
            <v>SMR</v>
          </cell>
          <cell r="C143" t="str">
            <v>San Marino</v>
          </cell>
          <cell r="D143" t="str">
            <v>annual chained</v>
          </cell>
        </row>
        <row r="144">
          <cell r="B144" t="str">
            <v>STP</v>
          </cell>
          <cell r="C144" t="str">
            <v>São Tomé and Principe</v>
          </cell>
          <cell r="D144">
            <v>1995</v>
          </cell>
        </row>
        <row r="145">
          <cell r="B145" t="str">
            <v>SAU</v>
          </cell>
          <cell r="C145" t="str">
            <v>Saudi Arabia</v>
          </cell>
          <cell r="D145">
            <v>1999</v>
          </cell>
        </row>
        <row r="146">
          <cell r="B146" t="str">
            <v>SEN</v>
          </cell>
          <cell r="C146" t="str">
            <v>Senegal</v>
          </cell>
          <cell r="D146">
            <v>2008</v>
          </cell>
        </row>
        <row r="147">
          <cell r="B147" t="str">
            <v>SRB</v>
          </cell>
          <cell r="C147" t="str">
            <v>Serbia</v>
          </cell>
          <cell r="D147">
            <v>2016</v>
          </cell>
        </row>
        <row r="148">
          <cell r="B148" t="str">
            <v>SYC</v>
          </cell>
          <cell r="C148" t="str">
            <v>Seychelles</v>
          </cell>
          <cell r="D148">
            <v>2013</v>
          </cell>
        </row>
        <row r="149">
          <cell r="B149" t="str">
            <v>SLE</v>
          </cell>
          <cell r="C149" t="str">
            <v>Sierra Leone</v>
          </cell>
          <cell r="D149">
            <v>2004</v>
          </cell>
        </row>
        <row r="150">
          <cell r="B150" t="str">
            <v>SGP</v>
          </cell>
          <cell r="C150" t="str">
            <v>Singapore</v>
          </cell>
          <cell r="D150">
            <v>2013</v>
          </cell>
        </row>
        <row r="151">
          <cell r="B151" t="str">
            <v>SVK</v>
          </cell>
          <cell r="C151" t="str">
            <v>Slovak Republic</v>
          </cell>
          <cell r="D151" t="str">
            <v>annual chained</v>
          </cell>
        </row>
        <row r="152">
          <cell r="B152" t="str">
            <v>SVN</v>
          </cell>
          <cell r="C152" t="str">
            <v>Slovenia</v>
          </cell>
          <cell r="D152" t="str">
            <v>annual chained</v>
          </cell>
        </row>
        <row r="153">
          <cell r="B153" t="str">
            <v>SLB</v>
          </cell>
          <cell r="C153" t="str">
            <v>Solomon Islands</v>
          </cell>
          <cell r="D153">
            <v>2006</v>
          </cell>
        </row>
        <row r="154">
          <cell r="B154" t="str">
            <v>SOM</v>
          </cell>
          <cell r="C154" t="str">
            <v>Somalia</v>
          </cell>
          <cell r="D154">
            <v>0</v>
          </cell>
        </row>
        <row r="155">
          <cell r="B155" t="str">
            <v>ZAF</v>
          </cell>
          <cell r="C155" t="str">
            <v>South Africa</v>
          </cell>
          <cell r="D155">
            <v>2011</v>
          </cell>
        </row>
        <row r="156">
          <cell r="B156" t="str">
            <v>SSD</v>
          </cell>
          <cell r="C156" t="str">
            <v>South Sudan</v>
          </cell>
          <cell r="D156">
            <v>2009</v>
          </cell>
        </row>
        <row r="157">
          <cell r="B157" t="str">
            <v>ESP</v>
          </cell>
          <cell r="C157" t="str">
            <v>Spain</v>
          </cell>
          <cell r="D157" t="str">
            <v>annual chained</v>
          </cell>
        </row>
        <row r="158">
          <cell r="B158" t="str">
            <v>LKA</v>
          </cell>
          <cell r="C158" t="str">
            <v>Sri Lanka</v>
          </cell>
          <cell r="D158">
            <v>2007</v>
          </cell>
        </row>
        <row r="159">
          <cell r="B159" t="str">
            <v>KNA</v>
          </cell>
          <cell r="C159" t="str">
            <v>St. Kitts and Nevis</v>
          </cell>
          <cell r="D159">
            <v>1998</v>
          </cell>
        </row>
        <row r="160">
          <cell r="B160" t="str">
            <v>LCA</v>
          </cell>
          <cell r="C160" t="str">
            <v>St. Lucia</v>
          </cell>
          <cell r="D160">
            <v>2008</v>
          </cell>
        </row>
        <row r="161">
          <cell r="B161" t="str">
            <v>VCT</v>
          </cell>
          <cell r="C161" t="str">
            <v>St. Vincent and the Grenadines</v>
          </cell>
          <cell r="D161">
            <v>2008</v>
          </cell>
        </row>
        <row r="162">
          <cell r="B162" t="str">
            <v>SDN</v>
          </cell>
          <cell r="C162" t="str">
            <v>Sudan</v>
          </cell>
          <cell r="D162">
            <v>2008</v>
          </cell>
        </row>
        <row r="163">
          <cell r="B163" t="str">
            <v>SUR</v>
          </cell>
          <cell r="C163" t="str">
            <v>Suriname</v>
          </cell>
          <cell r="D163">
            <v>2008</v>
          </cell>
        </row>
        <row r="164">
          <cell r="B164" t="str">
            <v>SWZ</v>
          </cell>
          <cell r="C164" t="str">
            <v>Eswatini</v>
          </cell>
          <cell r="D164">
            <v>2001</v>
          </cell>
        </row>
        <row r="165">
          <cell r="B165" t="str">
            <v>SWE</v>
          </cell>
          <cell r="C165" t="str">
            <v>Sweden</v>
          </cell>
          <cell r="D165" t="str">
            <v>annual chained</v>
          </cell>
        </row>
        <row r="166">
          <cell r="B166" t="str">
            <v>CHE</v>
          </cell>
          <cell r="C166" t="str">
            <v>Switzerland</v>
          </cell>
          <cell r="D166" t="str">
            <v>annual chained</v>
          </cell>
        </row>
        <row r="167">
          <cell r="B167" t="str">
            <v>SYR</v>
          </cell>
          <cell r="C167" t="str">
            <v>Syrian Arab Republic</v>
          </cell>
          <cell r="D167">
            <v>2004</v>
          </cell>
        </row>
        <row r="168">
          <cell r="B168" t="str">
            <v>TJK</v>
          </cell>
          <cell r="C168" t="str">
            <v>Tajikistan</v>
          </cell>
          <cell r="D168" t="str">
            <v>annual chained</v>
          </cell>
        </row>
        <row r="169">
          <cell r="B169" t="str">
            <v>TZA</v>
          </cell>
          <cell r="C169" t="str">
            <v>Tanzania</v>
          </cell>
          <cell r="D169">
            <v>2007</v>
          </cell>
        </row>
        <row r="170">
          <cell r="B170" t="str">
            <v>THA</v>
          </cell>
          <cell r="C170" t="str">
            <v>Thailand</v>
          </cell>
          <cell r="D170">
            <v>2007</v>
          </cell>
        </row>
        <row r="171">
          <cell r="B171" t="str">
            <v>TLS</v>
          </cell>
          <cell r="C171" t="str">
            <v>Timor-Leste</v>
          </cell>
          <cell r="D171">
            <v>2012</v>
          </cell>
        </row>
        <row r="172">
          <cell r="B172" t="str">
            <v>TGO</v>
          </cell>
          <cell r="C172" t="str">
            <v>Togo</v>
          </cell>
          <cell r="D172">
            <v>2009</v>
          </cell>
        </row>
        <row r="173">
          <cell r="B173" t="str">
            <v>TON</v>
          </cell>
          <cell r="C173" t="str">
            <v>Tonga</v>
          </cell>
          <cell r="D173">
            <v>2009</v>
          </cell>
        </row>
        <row r="174">
          <cell r="B174" t="str">
            <v>TTO</v>
          </cell>
          <cell r="C174" t="str">
            <v>Trinidad and Tobago</v>
          </cell>
          <cell r="D174">
            <v>1998</v>
          </cell>
        </row>
        <row r="175">
          <cell r="B175" t="str">
            <v>TUN</v>
          </cell>
          <cell r="C175" t="str">
            <v>Tunisia</v>
          </cell>
          <cell r="D175">
            <v>2000</v>
          </cell>
        </row>
        <row r="176">
          <cell r="B176" t="str">
            <v>TUR</v>
          </cell>
          <cell r="C176" t="str">
            <v>Turkey</v>
          </cell>
          <cell r="D176" t="str">
            <v>annual chained</v>
          </cell>
        </row>
        <row r="177">
          <cell r="B177" t="str">
            <v>TKM</v>
          </cell>
          <cell r="C177" t="str">
            <v>Turkmenistan</v>
          </cell>
          <cell r="D177">
            <v>0</v>
          </cell>
        </row>
        <row r="178">
          <cell r="B178" t="str">
            <v>TUV</v>
          </cell>
          <cell r="C178" t="str">
            <v>Tuvalu</v>
          </cell>
          <cell r="D178">
            <v>2010</v>
          </cell>
        </row>
        <row r="179">
          <cell r="B179" t="str">
            <v>UGA</v>
          </cell>
          <cell r="C179" t="str">
            <v>Uganda</v>
          </cell>
          <cell r="D179">
            <v>2006</v>
          </cell>
        </row>
        <row r="180">
          <cell r="B180" t="str">
            <v>UKR</v>
          </cell>
          <cell r="C180" t="str">
            <v>Ukraine</v>
          </cell>
          <cell r="D180" t="str">
            <v>annual chained</v>
          </cell>
        </row>
        <row r="181">
          <cell r="B181" t="str">
            <v>ARE</v>
          </cell>
          <cell r="C181" t="str">
            <v>United Arab Emirates</v>
          </cell>
          <cell r="D181">
            <v>2008</v>
          </cell>
        </row>
        <row r="182">
          <cell r="B182" t="str">
            <v>GBR</v>
          </cell>
          <cell r="C182" t="str">
            <v>United Kingdom</v>
          </cell>
          <cell r="D182" t="str">
            <v>annual chained</v>
          </cell>
        </row>
        <row r="183">
          <cell r="B183" t="str">
            <v>USA</v>
          </cell>
          <cell r="C183" t="str">
            <v>United States</v>
          </cell>
          <cell r="D183" t="str">
            <v>annual chained</v>
          </cell>
        </row>
        <row r="184">
          <cell r="B184" t="str">
            <v>URY</v>
          </cell>
          <cell r="C184" t="str">
            <v>Uruguay</v>
          </cell>
          <cell r="D184">
            <v>2006</v>
          </cell>
        </row>
        <row r="185">
          <cell r="B185" t="str">
            <v>UZB</v>
          </cell>
          <cell r="C185" t="str">
            <v>Uzbekistan</v>
          </cell>
          <cell r="D185" t="str">
            <v>NA</v>
          </cell>
        </row>
        <row r="186">
          <cell r="B186" t="str">
            <v>VUT</v>
          </cell>
          <cell r="C186" t="str">
            <v>Vanuatu</v>
          </cell>
          <cell r="D186">
            <v>1998</v>
          </cell>
        </row>
        <row r="187">
          <cell r="B187" t="str">
            <v>VEN</v>
          </cell>
          <cell r="C187" t="str">
            <v>Venezuela, RB</v>
          </cell>
          <cell r="D187">
            <v>2005</v>
          </cell>
        </row>
        <row r="188">
          <cell r="B188" t="str">
            <v>VNM</v>
          </cell>
          <cell r="C188" t="str">
            <v>Vietnam</v>
          </cell>
          <cell r="D188">
            <v>2014</v>
          </cell>
        </row>
        <row r="189">
          <cell r="B189" t="str">
            <v>YEM</v>
          </cell>
          <cell r="C189" t="str">
            <v>Yemen, Rep.</v>
          </cell>
          <cell r="D189">
            <v>2008</v>
          </cell>
        </row>
        <row r="190">
          <cell r="B190" t="str">
            <v>ZMB</v>
          </cell>
          <cell r="C190" t="str">
            <v>Zambia</v>
          </cell>
          <cell r="D190">
            <v>2003</v>
          </cell>
        </row>
        <row r="191">
          <cell r="B191" t="str">
            <v>ZWE</v>
          </cell>
          <cell r="C191" t="str">
            <v>Zimbabwe</v>
          </cell>
          <cell r="D191">
            <v>2012</v>
          </cell>
        </row>
        <row r="192">
          <cell r="B192" t="str">
            <v>PSE</v>
          </cell>
          <cell r="C192" t="str">
            <v>West Bank and Gaza</v>
          </cell>
          <cell r="D192">
            <v>2010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4.CPIBY"/>
      <sheetName val="2018 SPI DATA D1-4.CPIBY"/>
      <sheetName val="2018 data"/>
    </sheetNames>
    <sheetDataSet>
      <sheetData sheetId="0"/>
      <sheetData sheetId="1"/>
      <sheetData sheetId="2">
        <row r="1">
          <cell r="B1">
            <v>1</v>
          </cell>
          <cell r="C1">
            <v>2</v>
          </cell>
          <cell r="D1">
            <v>3</v>
          </cell>
        </row>
        <row r="2">
          <cell r="B2" t="str">
            <v>Code</v>
          </cell>
          <cell r="C2" t="str">
            <v>Country</v>
          </cell>
          <cell r="D2" t="str">
            <v>CPI base year</v>
          </cell>
        </row>
        <row r="3">
          <cell r="B3" t="str">
            <v>AFG</v>
          </cell>
          <cell r="C3" t="str">
            <v>Afghanistan</v>
          </cell>
          <cell r="D3">
            <v>1987</v>
          </cell>
        </row>
        <row r="4">
          <cell r="B4" t="str">
            <v>ALB</v>
          </cell>
          <cell r="C4" t="str">
            <v>Albania</v>
          </cell>
          <cell r="D4">
            <v>2016</v>
          </cell>
        </row>
        <row r="5">
          <cell r="B5" t="str">
            <v>DZA</v>
          </cell>
          <cell r="C5" t="str">
            <v>Algeria</v>
          </cell>
          <cell r="D5">
            <v>2000</v>
          </cell>
        </row>
        <row r="6">
          <cell r="B6" t="str">
            <v>AGO</v>
          </cell>
          <cell r="C6" t="str">
            <v>Angola</v>
          </cell>
          <cell r="D6">
            <v>2009</v>
          </cell>
        </row>
        <row r="7">
          <cell r="B7" t="str">
            <v>ATG</v>
          </cell>
          <cell r="C7" t="str">
            <v>Antigua and Barbuda</v>
          </cell>
          <cell r="D7">
            <v>2001</v>
          </cell>
        </row>
        <row r="8">
          <cell r="B8" t="str">
            <v>ARG</v>
          </cell>
          <cell r="C8" t="str">
            <v>Argentina</v>
          </cell>
          <cell r="D8">
            <v>2005</v>
          </cell>
        </row>
        <row r="9">
          <cell r="B9" t="str">
            <v>ARM</v>
          </cell>
          <cell r="C9" t="str">
            <v>Armenia</v>
          </cell>
          <cell r="D9" t="str">
            <v>annual chained</v>
          </cell>
        </row>
        <row r="10">
          <cell r="B10" t="str">
            <v>AUS</v>
          </cell>
          <cell r="C10" t="str">
            <v>Australia</v>
          </cell>
          <cell r="D10">
            <v>2010</v>
          </cell>
        </row>
        <row r="11">
          <cell r="B11" t="str">
            <v>AUT</v>
          </cell>
          <cell r="C11" t="str">
            <v>Austria</v>
          </cell>
          <cell r="D11" t="str">
            <v>annual chained</v>
          </cell>
        </row>
        <row r="12">
          <cell r="B12" t="str">
            <v>AZE</v>
          </cell>
          <cell r="C12" t="str">
            <v>Azerbaijan</v>
          </cell>
          <cell r="D12" t="str">
            <v>annual chained</v>
          </cell>
        </row>
        <row r="13">
          <cell r="B13" t="str">
            <v>BHS</v>
          </cell>
          <cell r="C13" t="str">
            <v>Bahamas, The</v>
          </cell>
          <cell r="D13">
            <v>2006</v>
          </cell>
        </row>
        <row r="14">
          <cell r="B14" t="str">
            <v>BHR</v>
          </cell>
          <cell r="C14" t="str">
            <v>Bahrain</v>
          </cell>
          <cell r="D14">
            <v>2006</v>
          </cell>
        </row>
        <row r="15">
          <cell r="B15" t="str">
            <v>BGD</v>
          </cell>
          <cell r="C15" t="str">
            <v>Bangladesh</v>
          </cell>
          <cell r="D15">
            <v>2006</v>
          </cell>
        </row>
        <row r="16">
          <cell r="B16" t="str">
            <v>BRB</v>
          </cell>
          <cell r="C16" t="str">
            <v>Barbados</v>
          </cell>
          <cell r="D16">
            <v>1999</v>
          </cell>
        </row>
        <row r="17">
          <cell r="B17" t="str">
            <v>BLR</v>
          </cell>
          <cell r="C17" t="str">
            <v>Belarus</v>
          </cell>
          <cell r="D17" t="str">
            <v>annual chained</v>
          </cell>
        </row>
        <row r="18">
          <cell r="B18" t="str">
            <v>BEL</v>
          </cell>
          <cell r="C18" t="str">
            <v>Belgium</v>
          </cell>
          <cell r="D18">
            <v>2014</v>
          </cell>
        </row>
        <row r="19">
          <cell r="B19" t="str">
            <v>BLZ</v>
          </cell>
          <cell r="C19" t="str">
            <v>Belize</v>
          </cell>
          <cell r="D19">
            <v>1991</v>
          </cell>
        </row>
        <row r="20">
          <cell r="B20" t="str">
            <v>BEN</v>
          </cell>
          <cell r="C20" t="str">
            <v>Benin</v>
          </cell>
          <cell r="D20">
            <v>2008</v>
          </cell>
        </row>
        <row r="21">
          <cell r="B21" t="str">
            <v>BTN</v>
          </cell>
          <cell r="C21" t="str">
            <v>Bhutan</v>
          </cell>
          <cell r="D21">
            <v>2003</v>
          </cell>
        </row>
        <row r="22">
          <cell r="B22" t="str">
            <v>BOL</v>
          </cell>
          <cell r="C22" t="str">
            <v>Bolivia</v>
          </cell>
          <cell r="D22">
            <v>2004</v>
          </cell>
        </row>
        <row r="23">
          <cell r="B23" t="str">
            <v>BIH</v>
          </cell>
          <cell r="C23" t="str">
            <v>Bosnia and Herzegovina</v>
          </cell>
          <cell r="D23">
            <v>2007</v>
          </cell>
        </row>
        <row r="24">
          <cell r="B24" t="str">
            <v>BWA</v>
          </cell>
          <cell r="C24" t="str">
            <v>Botswana</v>
          </cell>
          <cell r="D24">
            <v>2003</v>
          </cell>
        </row>
        <row r="25">
          <cell r="B25" t="str">
            <v>BRA</v>
          </cell>
          <cell r="C25" t="str">
            <v>Brazil</v>
          </cell>
          <cell r="D25">
            <v>2009</v>
          </cell>
        </row>
        <row r="26">
          <cell r="B26" t="str">
            <v>BRN</v>
          </cell>
          <cell r="C26" t="str">
            <v>Brunei Darussalam</v>
          </cell>
          <cell r="D26">
            <v>2005</v>
          </cell>
        </row>
        <row r="27">
          <cell r="B27" t="str">
            <v>BGR</v>
          </cell>
          <cell r="C27" t="str">
            <v>Bulgaria</v>
          </cell>
          <cell r="D27" t="str">
            <v>annual chained</v>
          </cell>
        </row>
        <row r="28">
          <cell r="B28" t="str">
            <v>BFA</v>
          </cell>
          <cell r="C28" t="str">
            <v>Burkina Faso</v>
          </cell>
          <cell r="D28">
            <v>2008</v>
          </cell>
        </row>
        <row r="29">
          <cell r="B29" t="str">
            <v>BDI</v>
          </cell>
          <cell r="C29" t="str">
            <v>Burundi</v>
          </cell>
          <cell r="D29">
            <v>2014</v>
          </cell>
        </row>
        <row r="30">
          <cell r="B30" t="str">
            <v>CPV</v>
          </cell>
          <cell r="C30" t="str">
            <v>Cabo Verde</v>
          </cell>
          <cell r="D30">
            <v>2002</v>
          </cell>
        </row>
        <row r="31">
          <cell r="B31" t="str">
            <v>KHM</v>
          </cell>
          <cell r="C31" t="str">
            <v>Cambodia</v>
          </cell>
          <cell r="D31">
            <v>2004</v>
          </cell>
        </row>
        <row r="32">
          <cell r="B32" t="str">
            <v>CMR</v>
          </cell>
          <cell r="C32" t="str">
            <v>Cameroon</v>
          </cell>
          <cell r="D32">
            <v>1996</v>
          </cell>
        </row>
        <row r="33">
          <cell r="B33" t="str">
            <v>CAN</v>
          </cell>
          <cell r="C33" t="str">
            <v>Canada</v>
          </cell>
          <cell r="D33">
            <v>2015</v>
          </cell>
        </row>
        <row r="34">
          <cell r="B34" t="str">
            <v>CAF</v>
          </cell>
          <cell r="C34" t="str">
            <v>Central African Republic</v>
          </cell>
          <cell r="D34">
            <v>1975</v>
          </cell>
        </row>
        <row r="35">
          <cell r="B35" t="str">
            <v>TCD</v>
          </cell>
          <cell r="C35" t="str">
            <v>Chad</v>
          </cell>
          <cell r="D35">
            <v>2004</v>
          </cell>
        </row>
        <row r="36">
          <cell r="B36" t="str">
            <v>CHL</v>
          </cell>
          <cell r="C36" t="str">
            <v>Chile</v>
          </cell>
          <cell r="D36">
            <v>2012</v>
          </cell>
        </row>
        <row r="37">
          <cell r="B37" t="str">
            <v>CHN</v>
          </cell>
          <cell r="C37" t="str">
            <v>China</v>
          </cell>
          <cell r="D37" t="str">
            <v>annual chained</v>
          </cell>
        </row>
        <row r="38">
          <cell r="B38" t="str">
            <v>COL</v>
          </cell>
          <cell r="C38" t="str">
            <v>Colombia</v>
          </cell>
          <cell r="D38">
            <v>2007</v>
          </cell>
        </row>
        <row r="39">
          <cell r="B39" t="str">
            <v>COM</v>
          </cell>
          <cell r="C39" t="str">
            <v>Comoros</v>
          </cell>
          <cell r="D39">
            <v>1995</v>
          </cell>
        </row>
        <row r="40">
          <cell r="B40" t="str">
            <v>COD</v>
          </cell>
          <cell r="C40" t="str">
            <v>Congo, Dem. Rep.</v>
          </cell>
          <cell r="D40">
            <v>1995</v>
          </cell>
        </row>
        <row r="41">
          <cell r="B41" t="str">
            <v>COG</v>
          </cell>
          <cell r="C41" t="str">
            <v>Congo, Rep.</v>
          </cell>
          <cell r="D41">
            <v>1997</v>
          </cell>
        </row>
        <row r="42">
          <cell r="B42" t="str">
            <v>CRI</v>
          </cell>
          <cell r="C42" t="str">
            <v>Costa Rica</v>
          </cell>
          <cell r="D42">
            <v>2013</v>
          </cell>
        </row>
        <row r="43">
          <cell r="B43" t="str">
            <v>CIV</v>
          </cell>
          <cell r="C43" t="str">
            <v>Côte d'Ivoire</v>
          </cell>
          <cell r="D43">
            <v>2008</v>
          </cell>
        </row>
        <row r="44">
          <cell r="B44" t="str">
            <v>HRV</v>
          </cell>
          <cell r="C44" t="str">
            <v>Croatia</v>
          </cell>
          <cell r="D44">
            <v>2014</v>
          </cell>
        </row>
        <row r="45">
          <cell r="B45" t="str">
            <v>CYP</v>
          </cell>
          <cell r="C45" t="str">
            <v>Cyprus</v>
          </cell>
          <cell r="D45">
            <v>2016</v>
          </cell>
        </row>
        <row r="46">
          <cell r="B46" t="str">
            <v>CZE</v>
          </cell>
          <cell r="C46" t="str">
            <v>Czech Republic</v>
          </cell>
          <cell r="D46">
            <v>2016</v>
          </cell>
        </row>
        <row r="47">
          <cell r="B47" t="str">
            <v>DNK</v>
          </cell>
          <cell r="C47" t="str">
            <v>Denmark</v>
          </cell>
          <cell r="D47" t="str">
            <v>annual chained</v>
          </cell>
        </row>
        <row r="48">
          <cell r="B48" t="str">
            <v>DJI</v>
          </cell>
          <cell r="C48" t="str">
            <v>Djibouti</v>
          </cell>
          <cell r="D48">
            <v>1999</v>
          </cell>
        </row>
        <row r="49">
          <cell r="B49" t="str">
            <v>DMA</v>
          </cell>
          <cell r="C49" t="str">
            <v>Dominica</v>
          </cell>
          <cell r="D49">
            <v>2009</v>
          </cell>
        </row>
        <row r="50">
          <cell r="B50" t="str">
            <v>DOM</v>
          </cell>
          <cell r="C50" t="str">
            <v>Dominican Republic</v>
          </cell>
          <cell r="D50">
            <v>2007</v>
          </cell>
        </row>
        <row r="51">
          <cell r="B51" t="str">
            <v>ECU</v>
          </cell>
          <cell r="C51" t="str">
            <v>Ecuador</v>
          </cell>
          <cell r="D51">
            <v>2004</v>
          </cell>
        </row>
        <row r="52">
          <cell r="B52" t="str">
            <v>EGY</v>
          </cell>
          <cell r="C52" t="str">
            <v>Egypt, Arab Rep.</v>
          </cell>
          <cell r="D52">
            <v>2009</v>
          </cell>
        </row>
        <row r="53">
          <cell r="B53" t="str">
            <v>SLV</v>
          </cell>
          <cell r="C53" t="str">
            <v>El Salvador</v>
          </cell>
          <cell r="D53">
            <v>2006</v>
          </cell>
        </row>
        <row r="54">
          <cell r="B54" t="str">
            <v>GNQ</v>
          </cell>
          <cell r="C54" t="str">
            <v>Equatorial Guinea</v>
          </cell>
          <cell r="D54">
            <v>2006</v>
          </cell>
        </row>
        <row r="55">
          <cell r="B55" t="str">
            <v>ERI</v>
          </cell>
          <cell r="C55" t="str">
            <v>Eritrea</v>
          </cell>
          <cell r="D55">
            <v>0</v>
          </cell>
        </row>
        <row r="56">
          <cell r="B56" t="str">
            <v>EST</v>
          </cell>
          <cell r="C56" t="str">
            <v>Estonia</v>
          </cell>
          <cell r="D56" t="str">
            <v>annual chained</v>
          </cell>
        </row>
        <row r="57">
          <cell r="B57" t="str">
            <v>ETH</v>
          </cell>
          <cell r="C57" t="str">
            <v>Ethiopia</v>
          </cell>
          <cell r="D57">
            <v>2005</v>
          </cell>
        </row>
        <row r="58">
          <cell r="B58" t="str">
            <v>FJI</v>
          </cell>
          <cell r="C58" t="str">
            <v>Fiji</v>
          </cell>
          <cell r="D58">
            <v>2009</v>
          </cell>
        </row>
        <row r="59">
          <cell r="B59" t="str">
            <v>FIN</v>
          </cell>
          <cell r="C59" t="str">
            <v>Finland</v>
          </cell>
          <cell r="D59" t="str">
            <v>annual chained</v>
          </cell>
        </row>
        <row r="60">
          <cell r="B60" t="str">
            <v>FRA</v>
          </cell>
          <cell r="C60" t="str">
            <v>France</v>
          </cell>
          <cell r="D60" t="str">
            <v>annual chained</v>
          </cell>
        </row>
        <row r="61">
          <cell r="B61" t="str">
            <v>GAB</v>
          </cell>
          <cell r="C61" t="str">
            <v>Gabon</v>
          </cell>
          <cell r="D61">
            <v>2003</v>
          </cell>
        </row>
        <row r="62">
          <cell r="B62" t="str">
            <v>GMB</v>
          </cell>
          <cell r="C62" t="str">
            <v>Gambia, The</v>
          </cell>
          <cell r="D62">
            <v>2004</v>
          </cell>
        </row>
        <row r="63">
          <cell r="B63" t="str">
            <v>GEO</v>
          </cell>
          <cell r="C63" t="str">
            <v>Georgia</v>
          </cell>
          <cell r="D63">
            <v>2016</v>
          </cell>
        </row>
        <row r="64">
          <cell r="B64" t="str">
            <v>DEU</v>
          </cell>
          <cell r="C64" t="str">
            <v>Germany</v>
          </cell>
          <cell r="D64">
            <v>2010</v>
          </cell>
        </row>
        <row r="65">
          <cell r="B65" t="str">
            <v>GHA</v>
          </cell>
          <cell r="C65" t="str">
            <v>Ghana</v>
          </cell>
          <cell r="D65">
            <v>2006</v>
          </cell>
        </row>
        <row r="66">
          <cell r="B66" t="str">
            <v>GRC</v>
          </cell>
          <cell r="C66" t="str">
            <v>Greece</v>
          </cell>
          <cell r="D66">
            <v>2012</v>
          </cell>
        </row>
        <row r="67">
          <cell r="B67" t="str">
            <v>GRD</v>
          </cell>
          <cell r="C67" t="str">
            <v>Grenada</v>
          </cell>
          <cell r="D67">
            <v>2008</v>
          </cell>
        </row>
        <row r="68">
          <cell r="B68" t="str">
            <v>GTM</v>
          </cell>
          <cell r="C68" t="str">
            <v>Guatemala</v>
          </cell>
          <cell r="D68">
            <v>2010</v>
          </cell>
        </row>
        <row r="69">
          <cell r="B69" t="str">
            <v>GIN</v>
          </cell>
          <cell r="C69" t="str">
            <v>Guinea</v>
          </cell>
          <cell r="D69">
            <v>2003</v>
          </cell>
        </row>
        <row r="70">
          <cell r="B70" t="str">
            <v>GNB</v>
          </cell>
          <cell r="C70" t="str">
            <v>Guinea-Bissau</v>
          </cell>
          <cell r="D70">
            <v>2009</v>
          </cell>
        </row>
        <row r="71">
          <cell r="B71" t="str">
            <v>GUY</v>
          </cell>
          <cell r="C71" t="str">
            <v>Guyana</v>
          </cell>
          <cell r="D71">
            <v>2006</v>
          </cell>
        </row>
        <row r="72">
          <cell r="B72" t="str">
            <v>HTI</v>
          </cell>
          <cell r="C72" t="str">
            <v>Haiti</v>
          </cell>
          <cell r="D72">
            <v>2004</v>
          </cell>
        </row>
        <row r="73">
          <cell r="B73" t="str">
            <v>HND</v>
          </cell>
          <cell r="C73" t="str">
            <v>Honduras</v>
          </cell>
          <cell r="D73">
            <v>1999</v>
          </cell>
        </row>
        <row r="74">
          <cell r="B74" t="str">
            <v>HUN</v>
          </cell>
          <cell r="C74" t="str">
            <v>Hungary</v>
          </cell>
          <cell r="D74" t="str">
            <v>annual chained</v>
          </cell>
        </row>
        <row r="75">
          <cell r="B75" t="str">
            <v>ISL</v>
          </cell>
          <cell r="C75" t="str">
            <v>Iceland</v>
          </cell>
          <cell r="D75" t="str">
            <v>annual chained</v>
          </cell>
        </row>
        <row r="76">
          <cell r="B76" t="str">
            <v>IND</v>
          </cell>
          <cell r="C76" t="str">
            <v>India</v>
          </cell>
          <cell r="D76">
            <v>2012</v>
          </cell>
        </row>
        <row r="77">
          <cell r="B77" t="str">
            <v>IDN</v>
          </cell>
          <cell r="C77" t="str">
            <v>Indonesia</v>
          </cell>
          <cell r="D77">
            <v>2012</v>
          </cell>
        </row>
        <row r="78">
          <cell r="B78" t="str">
            <v>IRN</v>
          </cell>
          <cell r="C78" t="str">
            <v>Iran, Islamic Rep.</v>
          </cell>
          <cell r="D78">
            <v>2011</v>
          </cell>
        </row>
        <row r="79">
          <cell r="B79" t="str">
            <v>IRQ</v>
          </cell>
          <cell r="C79" t="str">
            <v>Iraq</v>
          </cell>
          <cell r="D79">
            <v>2007</v>
          </cell>
        </row>
        <row r="80">
          <cell r="B80" t="str">
            <v>IRL</v>
          </cell>
          <cell r="C80" t="str">
            <v>Ireland</v>
          </cell>
          <cell r="D80">
            <v>2010</v>
          </cell>
        </row>
        <row r="81">
          <cell r="B81" t="str">
            <v>ISR</v>
          </cell>
          <cell r="C81" t="str">
            <v>Israel</v>
          </cell>
          <cell r="D81">
            <v>2009</v>
          </cell>
        </row>
        <row r="82">
          <cell r="B82" t="str">
            <v>ITA</v>
          </cell>
          <cell r="C82" t="str">
            <v>Italy</v>
          </cell>
          <cell r="D82" t="str">
            <v>annual chained</v>
          </cell>
        </row>
        <row r="83">
          <cell r="B83" t="str">
            <v>JAM</v>
          </cell>
          <cell r="C83" t="str">
            <v>Jamaica</v>
          </cell>
          <cell r="D83">
            <v>2005</v>
          </cell>
        </row>
        <row r="84">
          <cell r="B84" t="str">
            <v>JPN</v>
          </cell>
          <cell r="C84" t="str">
            <v>Japan</v>
          </cell>
          <cell r="D84">
            <v>2015</v>
          </cell>
        </row>
        <row r="85">
          <cell r="B85" t="str">
            <v>JOR</v>
          </cell>
          <cell r="C85" t="str">
            <v>Jordan</v>
          </cell>
          <cell r="D85">
            <v>2007</v>
          </cell>
        </row>
        <row r="86">
          <cell r="B86" t="str">
            <v>KAZ</v>
          </cell>
          <cell r="C86" t="str">
            <v>Kazakhstan</v>
          </cell>
          <cell r="D86" t="str">
            <v>annual chained</v>
          </cell>
        </row>
        <row r="87">
          <cell r="B87" t="str">
            <v>KEN</v>
          </cell>
          <cell r="C87" t="str">
            <v>Kenya</v>
          </cell>
          <cell r="D87">
            <v>2006</v>
          </cell>
        </row>
        <row r="88">
          <cell r="B88" t="str">
            <v>KIR</v>
          </cell>
          <cell r="C88" t="str">
            <v>Kiribati</v>
          </cell>
          <cell r="D88">
            <v>1996</v>
          </cell>
        </row>
        <row r="89">
          <cell r="B89" t="str">
            <v>KOR</v>
          </cell>
          <cell r="C89" t="str">
            <v>Korea, Rep.</v>
          </cell>
          <cell r="D89">
            <v>2017</v>
          </cell>
        </row>
        <row r="90">
          <cell r="B90" t="str">
            <v>XKX</v>
          </cell>
          <cell r="C90" t="str">
            <v>Kosovo</v>
          </cell>
          <cell r="D90">
            <v>2012</v>
          </cell>
        </row>
        <row r="91">
          <cell r="B91" t="str">
            <v>KWT</v>
          </cell>
          <cell r="C91" t="str">
            <v>Kuwait</v>
          </cell>
          <cell r="D91">
            <v>2000</v>
          </cell>
        </row>
        <row r="92">
          <cell r="B92" t="str">
            <v>KGZ</v>
          </cell>
          <cell r="C92" t="str">
            <v>Kyrgyz Republic</v>
          </cell>
          <cell r="D92" t="str">
            <v>annual chained</v>
          </cell>
        </row>
        <row r="93">
          <cell r="B93" t="str">
            <v>LAO</v>
          </cell>
          <cell r="C93" t="str">
            <v>Lao PDR</v>
          </cell>
          <cell r="D93">
            <v>2013</v>
          </cell>
        </row>
        <row r="94">
          <cell r="B94" t="str">
            <v>LVA</v>
          </cell>
          <cell r="C94" t="str">
            <v>Latvia</v>
          </cell>
          <cell r="D94" t="str">
            <v>annual chained</v>
          </cell>
        </row>
        <row r="95">
          <cell r="B95" t="str">
            <v>LBN</v>
          </cell>
          <cell r="C95" t="str">
            <v>Lebanon</v>
          </cell>
          <cell r="D95">
            <v>2007</v>
          </cell>
        </row>
        <row r="96">
          <cell r="B96" t="str">
            <v>LSO</v>
          </cell>
          <cell r="C96" t="str">
            <v>Lesotho</v>
          </cell>
          <cell r="D96">
            <v>2003</v>
          </cell>
        </row>
        <row r="97">
          <cell r="B97" t="str">
            <v>LBR</v>
          </cell>
          <cell r="C97" t="str">
            <v>Liberia</v>
          </cell>
          <cell r="D97">
            <v>1964</v>
          </cell>
        </row>
        <row r="98">
          <cell r="B98" t="str">
            <v>LBY</v>
          </cell>
          <cell r="C98" t="str">
            <v>Libya</v>
          </cell>
          <cell r="D98">
            <v>2003</v>
          </cell>
        </row>
        <row r="99">
          <cell r="B99" t="str">
            <v>LTU</v>
          </cell>
          <cell r="C99" t="str">
            <v>Lithuania</v>
          </cell>
          <cell r="D99" t="str">
            <v>annual chained</v>
          </cell>
        </row>
        <row r="100">
          <cell r="B100" t="str">
            <v>LUX</v>
          </cell>
          <cell r="C100" t="str">
            <v>Luxembourg</v>
          </cell>
          <cell r="D100" t="str">
            <v>annual chained</v>
          </cell>
        </row>
        <row r="101">
          <cell r="B101" t="str">
            <v>MKD</v>
          </cell>
          <cell r="C101" t="str">
            <v>Macedonia, FYR</v>
          </cell>
          <cell r="D101" t="str">
            <v>annual chained</v>
          </cell>
        </row>
        <row r="102">
          <cell r="B102" t="str">
            <v>MDG</v>
          </cell>
          <cell r="C102" t="str">
            <v>Madagascar</v>
          </cell>
          <cell r="D102">
            <v>2008</v>
          </cell>
        </row>
        <row r="103">
          <cell r="B103" t="str">
            <v>MWI</v>
          </cell>
          <cell r="C103" t="str">
            <v>Malawi</v>
          </cell>
          <cell r="D103">
            <v>1998</v>
          </cell>
        </row>
        <row r="104">
          <cell r="B104" t="str">
            <v>MYS</v>
          </cell>
          <cell r="C104" t="str">
            <v>Malaysia</v>
          </cell>
          <cell r="D104">
            <v>2014</v>
          </cell>
        </row>
        <row r="105">
          <cell r="B105" t="str">
            <v>MDV</v>
          </cell>
          <cell r="C105" t="str">
            <v>Maldives</v>
          </cell>
          <cell r="D105">
            <v>2016</v>
          </cell>
        </row>
        <row r="106">
          <cell r="B106" t="str">
            <v>MLI</v>
          </cell>
          <cell r="C106" t="str">
            <v>Mali</v>
          </cell>
          <cell r="D106">
            <v>1996</v>
          </cell>
        </row>
        <row r="107">
          <cell r="B107" t="str">
            <v>MLT</v>
          </cell>
          <cell r="C107" t="str">
            <v>Malta</v>
          </cell>
          <cell r="D107">
            <v>2009</v>
          </cell>
        </row>
        <row r="108">
          <cell r="B108" t="str">
            <v>MHL</v>
          </cell>
          <cell r="C108" t="str">
            <v>Marshall Islands</v>
          </cell>
          <cell r="D108">
            <v>2002</v>
          </cell>
        </row>
        <row r="109">
          <cell r="B109" t="str">
            <v>MRT</v>
          </cell>
          <cell r="C109" t="str">
            <v>Mauritania</v>
          </cell>
          <cell r="D109">
            <v>2007</v>
          </cell>
        </row>
        <row r="110">
          <cell r="B110" t="str">
            <v>MUS</v>
          </cell>
          <cell r="C110" t="str">
            <v>Mauritius</v>
          </cell>
          <cell r="D110">
            <v>2012</v>
          </cell>
        </row>
        <row r="111">
          <cell r="B111" t="str">
            <v>MEX</v>
          </cell>
          <cell r="C111" t="str">
            <v>Mexico</v>
          </cell>
          <cell r="D111">
            <v>2008</v>
          </cell>
        </row>
        <row r="112">
          <cell r="B112" t="str">
            <v>FSM</v>
          </cell>
          <cell r="C112" t="str">
            <v>Micronesia, Fed. Sts.</v>
          </cell>
          <cell r="D112">
            <v>2005</v>
          </cell>
        </row>
        <row r="113">
          <cell r="B113" t="str">
            <v>MDA</v>
          </cell>
          <cell r="C113" t="str">
            <v>Moldova</v>
          </cell>
          <cell r="D113" t="str">
            <v>annual chained</v>
          </cell>
        </row>
        <row r="114">
          <cell r="B114" t="str">
            <v>MNG</v>
          </cell>
          <cell r="C114" t="str">
            <v>Mongolia</v>
          </cell>
          <cell r="D114">
            <v>2015</v>
          </cell>
        </row>
        <row r="115">
          <cell r="B115" t="str">
            <v>MNE</v>
          </cell>
          <cell r="C115" t="str">
            <v>Montenegro</v>
          </cell>
          <cell r="D115">
            <v>2015</v>
          </cell>
        </row>
        <row r="116">
          <cell r="B116" t="str">
            <v>MAR</v>
          </cell>
          <cell r="C116" t="str">
            <v>Morocco</v>
          </cell>
          <cell r="D116">
            <v>2007</v>
          </cell>
        </row>
        <row r="117">
          <cell r="B117" t="str">
            <v>MOZ</v>
          </cell>
          <cell r="C117" t="str">
            <v>Mozambique</v>
          </cell>
          <cell r="D117">
            <v>2003</v>
          </cell>
        </row>
        <row r="118">
          <cell r="B118" t="str">
            <v>MMR</v>
          </cell>
          <cell r="C118" t="str">
            <v>Myanmar</v>
          </cell>
          <cell r="D118">
            <v>2012</v>
          </cell>
        </row>
        <row r="119">
          <cell r="B119" t="str">
            <v>NAM</v>
          </cell>
          <cell r="C119" t="str">
            <v>Namibia</v>
          </cell>
          <cell r="D119">
            <v>2010</v>
          </cell>
        </row>
        <row r="120">
          <cell r="B120" t="str">
            <v>NRU</v>
          </cell>
          <cell r="C120" t="str">
            <v>Nauru</v>
          </cell>
          <cell r="D120">
            <v>0</v>
          </cell>
        </row>
        <row r="121">
          <cell r="B121" t="str">
            <v>NPL</v>
          </cell>
          <cell r="C121" t="str">
            <v>Nepal</v>
          </cell>
          <cell r="D121">
            <v>2006</v>
          </cell>
        </row>
        <row r="122">
          <cell r="B122" t="str">
            <v>NLD</v>
          </cell>
          <cell r="C122" t="str">
            <v>Netherlands</v>
          </cell>
          <cell r="D122" t="str">
            <v>annual chained</v>
          </cell>
        </row>
        <row r="123">
          <cell r="B123" t="str">
            <v>NZL</v>
          </cell>
          <cell r="C123" t="str">
            <v>New Zealand</v>
          </cell>
          <cell r="D123" t="str">
            <v>annual chained</v>
          </cell>
        </row>
        <row r="124">
          <cell r="B124" t="str">
            <v>NIC</v>
          </cell>
          <cell r="C124" t="str">
            <v>Nicaragua</v>
          </cell>
          <cell r="D124">
            <v>2007</v>
          </cell>
        </row>
        <row r="125">
          <cell r="B125" t="str">
            <v>NER</v>
          </cell>
          <cell r="C125" t="str">
            <v>Niger</v>
          </cell>
          <cell r="D125">
            <v>1996</v>
          </cell>
        </row>
        <row r="126">
          <cell r="B126" t="str">
            <v>NGA</v>
          </cell>
          <cell r="C126" t="str">
            <v>Nigeria</v>
          </cell>
          <cell r="D126">
            <v>2009</v>
          </cell>
        </row>
        <row r="127">
          <cell r="B127" t="str">
            <v>NOR</v>
          </cell>
          <cell r="C127" t="str">
            <v>Norway</v>
          </cell>
          <cell r="D127" t="str">
            <v>annual chained</v>
          </cell>
        </row>
        <row r="128">
          <cell r="B128" t="str">
            <v>OMN</v>
          </cell>
          <cell r="C128" t="str">
            <v>Oman</v>
          </cell>
          <cell r="D128">
            <v>2000</v>
          </cell>
        </row>
        <row r="129">
          <cell r="B129" t="str">
            <v>PAK</v>
          </cell>
          <cell r="C129" t="str">
            <v>Pakistan</v>
          </cell>
          <cell r="D129">
            <v>2008</v>
          </cell>
        </row>
        <row r="130">
          <cell r="B130" t="str">
            <v>PLW</v>
          </cell>
          <cell r="C130" t="str">
            <v>Palau</v>
          </cell>
          <cell r="D130">
            <v>2014</v>
          </cell>
        </row>
        <row r="131">
          <cell r="B131" t="str">
            <v>PAN</v>
          </cell>
          <cell r="C131" t="str">
            <v>Panama</v>
          </cell>
          <cell r="D131">
            <v>2008</v>
          </cell>
        </row>
        <row r="132">
          <cell r="B132" t="str">
            <v>PNG</v>
          </cell>
          <cell r="C132" t="str">
            <v>Papua New Guinea</v>
          </cell>
          <cell r="D132">
            <v>2010</v>
          </cell>
        </row>
        <row r="133">
          <cell r="B133" t="str">
            <v>PRY</v>
          </cell>
          <cell r="C133" t="str">
            <v>Paraguay</v>
          </cell>
          <cell r="D133">
            <v>2006</v>
          </cell>
        </row>
        <row r="134">
          <cell r="B134" t="str">
            <v>PER</v>
          </cell>
          <cell r="C134" t="str">
            <v>Peru</v>
          </cell>
          <cell r="D134">
            <v>2009</v>
          </cell>
        </row>
        <row r="135">
          <cell r="B135" t="str">
            <v>PHL</v>
          </cell>
          <cell r="C135" t="str">
            <v>Philippines</v>
          </cell>
          <cell r="D135">
            <v>2006</v>
          </cell>
        </row>
        <row r="136">
          <cell r="B136" t="str">
            <v>POL</v>
          </cell>
          <cell r="C136" t="str">
            <v>Poland</v>
          </cell>
          <cell r="D136" t="str">
            <v>annual chained</v>
          </cell>
        </row>
        <row r="137">
          <cell r="B137" t="str">
            <v>PRT</v>
          </cell>
          <cell r="C137" t="str">
            <v>Portugal</v>
          </cell>
          <cell r="D137" t="str">
            <v>annual chained</v>
          </cell>
        </row>
        <row r="138">
          <cell r="B138" t="str">
            <v>QAT</v>
          </cell>
          <cell r="C138" t="str">
            <v>Qatar</v>
          </cell>
          <cell r="D138">
            <v>2006</v>
          </cell>
        </row>
        <row r="139">
          <cell r="B139" t="str">
            <v>ROU</v>
          </cell>
          <cell r="C139" t="str">
            <v>Romania</v>
          </cell>
          <cell r="D139" t="str">
            <v>annual chained</v>
          </cell>
        </row>
        <row r="140">
          <cell r="B140" t="str">
            <v>RUS</v>
          </cell>
          <cell r="C140" t="str">
            <v>Russian Federation</v>
          </cell>
          <cell r="D140" t="str">
            <v>annual chained</v>
          </cell>
        </row>
        <row r="141">
          <cell r="B141" t="str">
            <v>RWA</v>
          </cell>
          <cell r="C141" t="str">
            <v>Rwanda</v>
          </cell>
          <cell r="D141">
            <v>2011</v>
          </cell>
        </row>
        <row r="142">
          <cell r="B142" t="str">
            <v>WSM</v>
          </cell>
          <cell r="C142" t="str">
            <v>Samoa</v>
          </cell>
          <cell r="D142">
            <v>2008</v>
          </cell>
        </row>
        <row r="143">
          <cell r="B143" t="str">
            <v>SMR</v>
          </cell>
          <cell r="C143" t="str">
            <v>San Marino</v>
          </cell>
          <cell r="D143" t="str">
            <v>annual chained</v>
          </cell>
        </row>
        <row r="144">
          <cell r="B144" t="str">
            <v>STP</v>
          </cell>
          <cell r="C144" t="str">
            <v>São Tomé and Principe</v>
          </cell>
          <cell r="D144">
            <v>1995</v>
          </cell>
        </row>
        <row r="145">
          <cell r="B145" t="str">
            <v>SAU</v>
          </cell>
          <cell r="C145" t="str">
            <v>Saudi Arabia</v>
          </cell>
          <cell r="D145">
            <v>1999</v>
          </cell>
        </row>
        <row r="146">
          <cell r="B146" t="str">
            <v>SEN</v>
          </cell>
          <cell r="C146" t="str">
            <v>Senegal</v>
          </cell>
          <cell r="D146">
            <v>2008</v>
          </cell>
        </row>
        <row r="147">
          <cell r="B147" t="str">
            <v>SRB</v>
          </cell>
          <cell r="C147" t="str">
            <v>Serbia</v>
          </cell>
          <cell r="D147">
            <v>2016</v>
          </cell>
        </row>
        <row r="148">
          <cell r="B148" t="str">
            <v>SYC</v>
          </cell>
          <cell r="C148" t="str">
            <v>Seychelles</v>
          </cell>
          <cell r="D148">
            <v>2013</v>
          </cell>
        </row>
        <row r="149">
          <cell r="B149" t="str">
            <v>SLE</v>
          </cell>
          <cell r="C149" t="str">
            <v>Sierra Leone</v>
          </cell>
          <cell r="D149">
            <v>2004</v>
          </cell>
        </row>
        <row r="150">
          <cell r="B150" t="str">
            <v>SGP</v>
          </cell>
          <cell r="C150" t="str">
            <v>Singapore</v>
          </cell>
          <cell r="D150">
            <v>2013</v>
          </cell>
        </row>
        <row r="151">
          <cell r="B151" t="str">
            <v>SVK</v>
          </cell>
          <cell r="C151" t="str">
            <v>Slovak Republic</v>
          </cell>
          <cell r="D151" t="str">
            <v>annual chained</v>
          </cell>
        </row>
        <row r="152">
          <cell r="B152" t="str">
            <v>SVN</v>
          </cell>
          <cell r="C152" t="str">
            <v>Slovenia</v>
          </cell>
          <cell r="D152" t="str">
            <v>annual chained</v>
          </cell>
        </row>
        <row r="153">
          <cell r="B153" t="str">
            <v>SLB</v>
          </cell>
          <cell r="C153" t="str">
            <v>Solomon Islands</v>
          </cell>
          <cell r="D153">
            <v>2006</v>
          </cell>
        </row>
        <row r="154">
          <cell r="B154" t="str">
            <v>SOM</v>
          </cell>
          <cell r="C154" t="str">
            <v>Somalia</v>
          </cell>
          <cell r="D154">
            <v>0</v>
          </cell>
        </row>
        <row r="155">
          <cell r="B155" t="str">
            <v>ZAF</v>
          </cell>
          <cell r="C155" t="str">
            <v>South Africa</v>
          </cell>
          <cell r="D155">
            <v>2011</v>
          </cell>
        </row>
        <row r="156">
          <cell r="B156" t="str">
            <v>SSD</v>
          </cell>
          <cell r="C156" t="str">
            <v>South Sudan</v>
          </cell>
          <cell r="D156">
            <v>2009</v>
          </cell>
        </row>
        <row r="157">
          <cell r="B157" t="str">
            <v>ESP</v>
          </cell>
          <cell r="C157" t="str">
            <v>Spain</v>
          </cell>
          <cell r="D157" t="str">
            <v>annual chained</v>
          </cell>
        </row>
        <row r="158">
          <cell r="B158" t="str">
            <v>LKA</v>
          </cell>
          <cell r="C158" t="str">
            <v>Sri Lanka</v>
          </cell>
          <cell r="D158">
            <v>2007</v>
          </cell>
        </row>
        <row r="159">
          <cell r="B159" t="str">
            <v>KNA</v>
          </cell>
          <cell r="C159" t="str">
            <v>St. Kitts and Nevis</v>
          </cell>
          <cell r="D159">
            <v>1998</v>
          </cell>
        </row>
        <row r="160">
          <cell r="B160" t="str">
            <v>LCA</v>
          </cell>
          <cell r="C160" t="str">
            <v>St. Lucia</v>
          </cell>
          <cell r="D160">
            <v>2008</v>
          </cell>
        </row>
        <row r="161">
          <cell r="B161" t="str">
            <v>VCT</v>
          </cell>
          <cell r="C161" t="str">
            <v>St. Vincent and the Grenadines</v>
          </cell>
          <cell r="D161">
            <v>2008</v>
          </cell>
        </row>
        <row r="162">
          <cell r="B162" t="str">
            <v>SDN</v>
          </cell>
          <cell r="C162" t="str">
            <v>Sudan</v>
          </cell>
          <cell r="D162">
            <v>2008</v>
          </cell>
        </row>
        <row r="163">
          <cell r="B163" t="str">
            <v>SUR</v>
          </cell>
          <cell r="C163" t="str">
            <v>Suriname</v>
          </cell>
          <cell r="D163">
            <v>2008</v>
          </cell>
        </row>
        <row r="164">
          <cell r="B164" t="str">
            <v>SWZ</v>
          </cell>
          <cell r="C164" t="str">
            <v>Eswatini</v>
          </cell>
          <cell r="D164">
            <v>2001</v>
          </cell>
        </row>
        <row r="165">
          <cell r="B165" t="str">
            <v>SWE</v>
          </cell>
          <cell r="C165" t="str">
            <v>Sweden</v>
          </cell>
          <cell r="D165" t="str">
            <v>annual chained</v>
          </cell>
        </row>
        <row r="166">
          <cell r="B166" t="str">
            <v>CHE</v>
          </cell>
          <cell r="C166" t="str">
            <v>Switzerland</v>
          </cell>
          <cell r="D166" t="str">
            <v>annual chained</v>
          </cell>
        </row>
        <row r="167">
          <cell r="B167" t="str">
            <v>SYR</v>
          </cell>
          <cell r="C167" t="str">
            <v>Syrian Arab Republic</v>
          </cell>
          <cell r="D167">
            <v>2004</v>
          </cell>
        </row>
        <row r="168">
          <cell r="B168" t="str">
            <v>TJK</v>
          </cell>
          <cell r="C168" t="str">
            <v>Tajikistan</v>
          </cell>
          <cell r="D168" t="str">
            <v>annual chained</v>
          </cell>
        </row>
        <row r="169">
          <cell r="B169" t="str">
            <v>TZA</v>
          </cell>
          <cell r="C169" t="str">
            <v>Tanzania</v>
          </cell>
          <cell r="D169">
            <v>2007</v>
          </cell>
        </row>
        <row r="170">
          <cell r="B170" t="str">
            <v>THA</v>
          </cell>
          <cell r="C170" t="str">
            <v>Thailand</v>
          </cell>
          <cell r="D170">
            <v>2007</v>
          </cell>
        </row>
        <row r="171">
          <cell r="B171" t="str">
            <v>TLS</v>
          </cell>
          <cell r="C171" t="str">
            <v>Timor-Leste</v>
          </cell>
          <cell r="D171">
            <v>2012</v>
          </cell>
        </row>
        <row r="172">
          <cell r="B172" t="str">
            <v>TGO</v>
          </cell>
          <cell r="C172" t="str">
            <v>Togo</v>
          </cell>
          <cell r="D172">
            <v>2009</v>
          </cell>
        </row>
        <row r="173">
          <cell r="B173" t="str">
            <v>TON</v>
          </cell>
          <cell r="C173" t="str">
            <v>Tonga</v>
          </cell>
          <cell r="D173">
            <v>2009</v>
          </cell>
        </row>
        <row r="174">
          <cell r="B174" t="str">
            <v>TTO</v>
          </cell>
          <cell r="C174" t="str">
            <v>Trinidad and Tobago</v>
          </cell>
          <cell r="D174">
            <v>1998</v>
          </cell>
        </row>
        <row r="175">
          <cell r="B175" t="str">
            <v>TUN</v>
          </cell>
          <cell r="C175" t="str">
            <v>Tunisia</v>
          </cell>
          <cell r="D175">
            <v>2000</v>
          </cell>
        </row>
        <row r="176">
          <cell r="B176" t="str">
            <v>TUR</v>
          </cell>
          <cell r="C176" t="str">
            <v>Turkey</v>
          </cell>
          <cell r="D176" t="str">
            <v>annual chained</v>
          </cell>
        </row>
        <row r="177">
          <cell r="B177" t="str">
            <v>TKM</v>
          </cell>
          <cell r="C177" t="str">
            <v>Turkmenistan</v>
          </cell>
          <cell r="D177">
            <v>0</v>
          </cell>
        </row>
        <row r="178">
          <cell r="B178" t="str">
            <v>TUV</v>
          </cell>
          <cell r="C178" t="str">
            <v>Tuvalu</v>
          </cell>
          <cell r="D178">
            <v>2010</v>
          </cell>
        </row>
        <row r="179">
          <cell r="B179" t="str">
            <v>UGA</v>
          </cell>
          <cell r="C179" t="str">
            <v>Uganda</v>
          </cell>
          <cell r="D179">
            <v>2006</v>
          </cell>
        </row>
        <row r="180">
          <cell r="B180" t="str">
            <v>UKR</v>
          </cell>
          <cell r="C180" t="str">
            <v>Ukraine</v>
          </cell>
          <cell r="D180" t="str">
            <v>annual chained</v>
          </cell>
        </row>
        <row r="181">
          <cell r="B181" t="str">
            <v>ARE</v>
          </cell>
          <cell r="C181" t="str">
            <v>United Arab Emirates</v>
          </cell>
          <cell r="D181">
            <v>2008</v>
          </cell>
        </row>
        <row r="182">
          <cell r="B182" t="str">
            <v>GBR</v>
          </cell>
          <cell r="C182" t="str">
            <v>United Kingdom</v>
          </cell>
          <cell r="D182" t="str">
            <v>annual chained</v>
          </cell>
        </row>
        <row r="183">
          <cell r="B183" t="str">
            <v>USA</v>
          </cell>
          <cell r="C183" t="str">
            <v>United States</v>
          </cell>
          <cell r="D183" t="str">
            <v>annual chained</v>
          </cell>
        </row>
        <row r="184">
          <cell r="B184" t="str">
            <v>URY</v>
          </cell>
          <cell r="C184" t="str">
            <v>Uruguay</v>
          </cell>
          <cell r="D184">
            <v>2006</v>
          </cell>
        </row>
        <row r="185">
          <cell r="B185" t="str">
            <v>UZB</v>
          </cell>
          <cell r="C185" t="str">
            <v>Uzbekistan</v>
          </cell>
          <cell r="D185" t="str">
            <v>NA</v>
          </cell>
        </row>
        <row r="186">
          <cell r="B186" t="str">
            <v>VUT</v>
          </cell>
          <cell r="C186" t="str">
            <v>Vanuatu</v>
          </cell>
          <cell r="D186">
            <v>1998</v>
          </cell>
        </row>
        <row r="187">
          <cell r="B187" t="str">
            <v>VEN</v>
          </cell>
          <cell r="C187" t="str">
            <v>Venezuela, RB</v>
          </cell>
          <cell r="D187">
            <v>2005</v>
          </cell>
        </row>
        <row r="188">
          <cell r="B188" t="str">
            <v>VNM</v>
          </cell>
          <cell r="C188" t="str">
            <v>Vietnam</v>
          </cell>
          <cell r="D188">
            <v>2014</v>
          </cell>
        </row>
        <row r="189">
          <cell r="B189" t="str">
            <v>YEM</v>
          </cell>
          <cell r="C189" t="str">
            <v>Yemen, Rep.</v>
          </cell>
          <cell r="D189">
            <v>2008</v>
          </cell>
        </row>
        <row r="190">
          <cell r="B190" t="str">
            <v>ZMB</v>
          </cell>
          <cell r="C190" t="str">
            <v>Zambia</v>
          </cell>
          <cell r="D190">
            <v>2003</v>
          </cell>
        </row>
        <row r="191">
          <cell r="B191" t="str">
            <v>ZWE</v>
          </cell>
          <cell r="C191" t="str">
            <v>Zimbabwe</v>
          </cell>
          <cell r="D191">
            <v>2012</v>
          </cell>
        </row>
        <row r="192">
          <cell r="B192" t="str">
            <v>PSE</v>
          </cell>
          <cell r="C192" t="str">
            <v>West Bank and Gaza</v>
          </cell>
          <cell r="D192">
            <v>2010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5.HOUS"/>
      <sheetName val="2016 SPI DATA D1-5.HOUS"/>
      <sheetName val="2016 data"/>
    </sheetNames>
    <sheetDataSet>
      <sheetData sheetId="0"/>
      <sheetData sheetId="1"/>
      <sheetData sheetId="2">
        <row r="1">
          <cell r="B1" t="str">
            <v>Code</v>
          </cell>
          <cell r="C1" t="str">
            <v>Country</v>
          </cell>
          <cell r="D1" t="str">
            <v>Classification of household consumption</v>
          </cell>
        </row>
        <row r="2">
          <cell r="B2" t="str">
            <v>AFG</v>
          </cell>
          <cell r="C2" t="str">
            <v>Afghanistan</v>
          </cell>
          <cell r="D2" t="str">
            <v>COICOP</v>
          </cell>
        </row>
        <row r="3">
          <cell r="B3" t="str">
            <v>ALB</v>
          </cell>
          <cell r="C3" t="str">
            <v>Albania</v>
          </cell>
          <cell r="D3" t="str">
            <v>COICOP</v>
          </cell>
        </row>
        <row r="4">
          <cell r="B4" t="str">
            <v>DZA</v>
          </cell>
          <cell r="C4" t="str">
            <v>Algeria</v>
          </cell>
          <cell r="D4" t="str">
            <v>COICOP</v>
          </cell>
        </row>
        <row r="5">
          <cell r="B5" t="str">
            <v>AGO</v>
          </cell>
          <cell r="C5" t="str">
            <v>Angola</v>
          </cell>
          <cell r="D5" t="str">
            <v>COICOP</v>
          </cell>
        </row>
        <row r="6">
          <cell r="B6" t="str">
            <v>ATG</v>
          </cell>
          <cell r="C6" t="str">
            <v>Antigua and Barbuda</v>
          </cell>
          <cell r="D6" t="str">
            <v>na</v>
          </cell>
        </row>
        <row r="7">
          <cell r="B7" t="str">
            <v>ARG</v>
          </cell>
          <cell r="C7" t="str">
            <v>Argentina</v>
          </cell>
          <cell r="D7" t="str">
            <v>COICOP</v>
          </cell>
        </row>
        <row r="8">
          <cell r="B8" t="str">
            <v>ARM</v>
          </cell>
          <cell r="C8" t="str">
            <v>Armenia</v>
          </cell>
          <cell r="D8" t="str">
            <v>COICOP</v>
          </cell>
        </row>
        <row r="9">
          <cell r="B9" t="str">
            <v>AUS</v>
          </cell>
          <cell r="C9" t="str">
            <v>Australia</v>
          </cell>
          <cell r="D9" t="str">
            <v>COICOP</v>
          </cell>
        </row>
        <row r="10">
          <cell r="B10" t="str">
            <v>AUT</v>
          </cell>
          <cell r="C10" t="str">
            <v>Austria</v>
          </cell>
          <cell r="D10" t="str">
            <v>COICOP</v>
          </cell>
        </row>
        <row r="11">
          <cell r="B11" t="str">
            <v>AZE</v>
          </cell>
          <cell r="C11" t="str">
            <v>Azerbaijan</v>
          </cell>
          <cell r="D11" t="str">
            <v>COICOP</v>
          </cell>
        </row>
        <row r="12">
          <cell r="B12" t="str">
            <v>BHS</v>
          </cell>
          <cell r="C12" t="str">
            <v>Bahamas, The</v>
          </cell>
          <cell r="D12" t="str">
            <v>na</v>
          </cell>
        </row>
        <row r="13">
          <cell r="B13" t="str">
            <v>BHR</v>
          </cell>
          <cell r="C13" t="str">
            <v>Bahrain</v>
          </cell>
          <cell r="D13" t="str">
            <v>COICOP</v>
          </cell>
        </row>
        <row r="14">
          <cell r="B14" t="str">
            <v>BGD</v>
          </cell>
          <cell r="C14" t="str">
            <v>Bangladesh</v>
          </cell>
          <cell r="D14" t="str">
            <v>na</v>
          </cell>
        </row>
        <row r="15">
          <cell r="B15" t="str">
            <v>BRB</v>
          </cell>
          <cell r="C15" t="str">
            <v>Barbados</v>
          </cell>
          <cell r="D15" t="str">
            <v>na</v>
          </cell>
        </row>
        <row r="16">
          <cell r="B16" t="str">
            <v>BLR</v>
          </cell>
          <cell r="C16" t="str">
            <v>Belarus</v>
          </cell>
          <cell r="D16" t="str">
            <v>COICOP</v>
          </cell>
        </row>
        <row r="17">
          <cell r="B17" t="str">
            <v>BEL</v>
          </cell>
          <cell r="C17" t="str">
            <v>Belgium</v>
          </cell>
          <cell r="D17" t="str">
            <v>COICOP</v>
          </cell>
        </row>
        <row r="18">
          <cell r="B18" t="str">
            <v>BLZ</v>
          </cell>
          <cell r="C18" t="str">
            <v>Belize</v>
          </cell>
          <cell r="D18" t="str">
            <v>COICOP</v>
          </cell>
        </row>
        <row r="19">
          <cell r="B19" t="str">
            <v>BEN</v>
          </cell>
          <cell r="C19" t="str">
            <v>Benin</v>
          </cell>
          <cell r="D19" t="str">
            <v>na</v>
          </cell>
        </row>
        <row r="20">
          <cell r="B20" t="str">
            <v>BTN</v>
          </cell>
          <cell r="C20" t="str">
            <v>Bhutan</v>
          </cell>
          <cell r="D20" t="str">
            <v>na</v>
          </cell>
        </row>
        <row r="21">
          <cell r="B21" t="str">
            <v>BOL</v>
          </cell>
          <cell r="C21" t="str">
            <v>Bolivia</v>
          </cell>
          <cell r="D21" t="str">
            <v>na</v>
          </cell>
        </row>
        <row r="22">
          <cell r="B22" t="str">
            <v>BIH</v>
          </cell>
          <cell r="C22" t="str">
            <v>Bosnia and Herzegovina</v>
          </cell>
          <cell r="D22" t="str">
            <v>COICOP</v>
          </cell>
        </row>
        <row r="23">
          <cell r="B23" t="str">
            <v>BWA</v>
          </cell>
          <cell r="C23" t="str">
            <v>Botswana</v>
          </cell>
          <cell r="D23" t="str">
            <v>COICOP</v>
          </cell>
        </row>
        <row r="24">
          <cell r="B24" t="str">
            <v>BRA</v>
          </cell>
          <cell r="C24" t="str">
            <v>Brazil</v>
          </cell>
          <cell r="D24" t="str">
            <v>COICOP</v>
          </cell>
        </row>
        <row r="25">
          <cell r="B25" t="str">
            <v>BRN</v>
          </cell>
          <cell r="C25" t="str">
            <v>Brunei Darussalam</v>
          </cell>
          <cell r="D25" t="str">
            <v>COICOP</v>
          </cell>
        </row>
        <row r="26">
          <cell r="B26" t="str">
            <v>BGR</v>
          </cell>
          <cell r="C26" t="str">
            <v>Bulgaria</v>
          </cell>
          <cell r="D26" t="str">
            <v>COICOP</v>
          </cell>
        </row>
        <row r="27">
          <cell r="B27" t="str">
            <v>BFA</v>
          </cell>
          <cell r="C27" t="str">
            <v>Burkina Faso</v>
          </cell>
          <cell r="D27" t="str">
            <v>COICOP</v>
          </cell>
        </row>
        <row r="28">
          <cell r="B28" t="str">
            <v>BDI</v>
          </cell>
          <cell r="C28" t="str">
            <v>Burundi</v>
          </cell>
          <cell r="D28" t="str">
            <v>COICOP</v>
          </cell>
        </row>
        <row r="29">
          <cell r="B29" t="str">
            <v>CPV</v>
          </cell>
          <cell r="C29" t="str">
            <v>Cabo Verde</v>
          </cell>
          <cell r="D29" t="str">
            <v>na</v>
          </cell>
        </row>
        <row r="30">
          <cell r="B30" t="str">
            <v>KHM</v>
          </cell>
          <cell r="C30" t="str">
            <v>Cambodia</v>
          </cell>
          <cell r="D30" t="str">
            <v>COICOP</v>
          </cell>
        </row>
        <row r="31">
          <cell r="B31" t="str">
            <v>CMR</v>
          </cell>
          <cell r="C31" t="str">
            <v>Cameroon</v>
          </cell>
          <cell r="D31" t="str">
            <v>COICOP</v>
          </cell>
        </row>
        <row r="32">
          <cell r="B32" t="str">
            <v>CAN</v>
          </cell>
          <cell r="C32" t="str">
            <v>Canada</v>
          </cell>
          <cell r="D32" t="str">
            <v>COICOP</v>
          </cell>
        </row>
        <row r="33">
          <cell r="B33" t="str">
            <v>CAF</v>
          </cell>
          <cell r="C33" t="str">
            <v>Central African Republic</v>
          </cell>
          <cell r="D33" t="str">
            <v>na</v>
          </cell>
        </row>
        <row r="34">
          <cell r="B34" t="str">
            <v>TCD</v>
          </cell>
          <cell r="C34" t="str">
            <v>Chad</v>
          </cell>
          <cell r="D34" t="str">
            <v>COICOP</v>
          </cell>
        </row>
        <row r="35">
          <cell r="B35" t="str">
            <v>CHL</v>
          </cell>
          <cell r="C35" t="str">
            <v>Chile</v>
          </cell>
          <cell r="D35" t="str">
            <v>COICOP</v>
          </cell>
        </row>
        <row r="36">
          <cell r="B36" t="str">
            <v>CHN</v>
          </cell>
          <cell r="C36" t="str">
            <v>China</v>
          </cell>
          <cell r="D36" t="str">
            <v>COICOP</v>
          </cell>
        </row>
        <row r="37">
          <cell r="B37" t="str">
            <v>COL</v>
          </cell>
          <cell r="C37" t="str">
            <v>Colombia</v>
          </cell>
          <cell r="D37" t="str">
            <v>na</v>
          </cell>
        </row>
        <row r="38">
          <cell r="B38" t="str">
            <v>COM</v>
          </cell>
          <cell r="C38" t="str">
            <v>Comoros</v>
          </cell>
          <cell r="D38" t="str">
            <v>COICOP</v>
          </cell>
        </row>
        <row r="39">
          <cell r="B39" t="str">
            <v>COD</v>
          </cell>
          <cell r="C39" t="str">
            <v>Congo, Dem. Rep.</v>
          </cell>
          <cell r="D39" t="str">
            <v>na</v>
          </cell>
        </row>
        <row r="40">
          <cell r="B40" t="str">
            <v>COG</v>
          </cell>
          <cell r="C40" t="str">
            <v>Congo, Rep.</v>
          </cell>
          <cell r="D40" t="str">
            <v>COICOP</v>
          </cell>
        </row>
        <row r="41">
          <cell r="B41" t="str">
            <v>CRI</v>
          </cell>
          <cell r="C41" t="str">
            <v>Costa Rica</v>
          </cell>
          <cell r="D41" t="str">
            <v>COICOP</v>
          </cell>
        </row>
        <row r="42">
          <cell r="B42" t="str">
            <v>CIV</v>
          </cell>
          <cell r="C42" t="str">
            <v>Côte d'Ivoire</v>
          </cell>
          <cell r="D42" t="str">
            <v>na</v>
          </cell>
        </row>
        <row r="43">
          <cell r="B43" t="str">
            <v>HRV</v>
          </cell>
          <cell r="C43" t="str">
            <v>Croatia</v>
          </cell>
          <cell r="D43" t="str">
            <v>COICOP</v>
          </cell>
        </row>
        <row r="44">
          <cell r="B44" t="str">
            <v>CYP</v>
          </cell>
          <cell r="C44" t="str">
            <v>Cyprus</v>
          </cell>
          <cell r="D44" t="str">
            <v>COICOP</v>
          </cell>
        </row>
        <row r="45">
          <cell r="B45" t="str">
            <v>CZE</v>
          </cell>
          <cell r="C45" t="str">
            <v>Czech Republic</v>
          </cell>
          <cell r="D45" t="str">
            <v>COICOP</v>
          </cell>
        </row>
        <row r="46">
          <cell r="B46" t="str">
            <v>DNK</v>
          </cell>
          <cell r="C46" t="str">
            <v>Denmark</v>
          </cell>
          <cell r="D46" t="str">
            <v>COICOP</v>
          </cell>
        </row>
        <row r="47">
          <cell r="B47" t="str">
            <v>DJI</v>
          </cell>
          <cell r="C47" t="str">
            <v>Djibouti</v>
          </cell>
          <cell r="D47" t="str">
            <v>na</v>
          </cell>
        </row>
        <row r="48">
          <cell r="B48" t="str">
            <v>DMA</v>
          </cell>
          <cell r="C48" t="str">
            <v>Dominica</v>
          </cell>
          <cell r="D48" t="str">
            <v>COICOP</v>
          </cell>
        </row>
        <row r="49">
          <cell r="B49" t="str">
            <v>DOM</v>
          </cell>
          <cell r="C49" t="str">
            <v>Dominican Republic</v>
          </cell>
          <cell r="D49" t="str">
            <v>COICOP</v>
          </cell>
        </row>
        <row r="50">
          <cell r="B50" t="str">
            <v>ECU</v>
          </cell>
          <cell r="C50" t="str">
            <v>Ecuador</v>
          </cell>
          <cell r="D50" t="str">
            <v>COICOP</v>
          </cell>
        </row>
        <row r="51">
          <cell r="B51" t="str">
            <v>EGY</v>
          </cell>
          <cell r="C51" t="str">
            <v>Egypt, Arab Rep.</v>
          </cell>
          <cell r="D51" t="str">
            <v>COICOP</v>
          </cell>
        </row>
        <row r="52">
          <cell r="B52" t="str">
            <v>SLV</v>
          </cell>
          <cell r="C52" t="str">
            <v>El Salvador</v>
          </cell>
          <cell r="D52" t="str">
            <v>COICOP</v>
          </cell>
        </row>
        <row r="53">
          <cell r="B53" t="str">
            <v>GNQ</v>
          </cell>
          <cell r="C53" t="str">
            <v>Equatorial Guinea</v>
          </cell>
          <cell r="D53">
            <v>0</v>
          </cell>
        </row>
        <row r="54">
          <cell r="B54" t="str">
            <v>ERI</v>
          </cell>
          <cell r="C54" t="str">
            <v>Eritrea</v>
          </cell>
          <cell r="D54">
            <v>0</v>
          </cell>
        </row>
        <row r="55">
          <cell r="B55" t="str">
            <v>EST</v>
          </cell>
          <cell r="C55" t="str">
            <v>Estonia</v>
          </cell>
          <cell r="D55" t="str">
            <v>COICOP</v>
          </cell>
        </row>
        <row r="56">
          <cell r="B56" t="str">
            <v>ETH</v>
          </cell>
          <cell r="C56" t="str">
            <v>Ethiopia</v>
          </cell>
          <cell r="D56" t="str">
            <v>na</v>
          </cell>
        </row>
        <row r="57">
          <cell r="B57" t="str">
            <v>FJI</v>
          </cell>
          <cell r="C57" t="str">
            <v>Fiji</v>
          </cell>
          <cell r="D57" t="str">
            <v>na</v>
          </cell>
        </row>
        <row r="58">
          <cell r="B58" t="str">
            <v>FIN</v>
          </cell>
          <cell r="C58" t="str">
            <v>Finland</v>
          </cell>
          <cell r="D58" t="str">
            <v>COICOP</v>
          </cell>
        </row>
        <row r="59">
          <cell r="B59" t="str">
            <v>FRA</v>
          </cell>
          <cell r="C59" t="str">
            <v>France</v>
          </cell>
          <cell r="D59" t="str">
            <v>COICOP</v>
          </cell>
        </row>
        <row r="60">
          <cell r="B60" t="str">
            <v>GAB</v>
          </cell>
          <cell r="C60" t="str">
            <v>Gabon</v>
          </cell>
          <cell r="D60" t="str">
            <v>na</v>
          </cell>
        </row>
        <row r="61">
          <cell r="B61" t="str">
            <v>GMB</v>
          </cell>
          <cell r="C61" t="str">
            <v>Gambia, The</v>
          </cell>
          <cell r="D61" t="str">
            <v>na</v>
          </cell>
        </row>
        <row r="62">
          <cell r="B62" t="str">
            <v>GEO</v>
          </cell>
          <cell r="C62" t="str">
            <v>Georgia</v>
          </cell>
          <cell r="D62" t="str">
            <v>COICOP</v>
          </cell>
        </row>
        <row r="63">
          <cell r="B63" t="str">
            <v>DEU</v>
          </cell>
          <cell r="C63" t="str">
            <v>Germany</v>
          </cell>
          <cell r="D63" t="str">
            <v>COICOP</v>
          </cell>
        </row>
        <row r="64">
          <cell r="B64" t="str">
            <v>GHA</v>
          </cell>
          <cell r="C64" t="str">
            <v>Ghana</v>
          </cell>
          <cell r="D64" t="str">
            <v>COICOP</v>
          </cell>
        </row>
        <row r="65">
          <cell r="B65" t="str">
            <v>GRC</v>
          </cell>
          <cell r="C65" t="str">
            <v>Greece</v>
          </cell>
          <cell r="D65" t="str">
            <v>COICOP</v>
          </cell>
        </row>
        <row r="66">
          <cell r="B66" t="str">
            <v>GRD</v>
          </cell>
          <cell r="C66" t="str">
            <v>Grenada</v>
          </cell>
          <cell r="D66" t="str">
            <v>na</v>
          </cell>
        </row>
        <row r="67">
          <cell r="B67" t="str">
            <v>GTM</v>
          </cell>
          <cell r="C67" t="str">
            <v>Guatemala</v>
          </cell>
          <cell r="D67" t="str">
            <v>na</v>
          </cell>
        </row>
        <row r="68">
          <cell r="B68" t="str">
            <v>GIN</v>
          </cell>
          <cell r="C68" t="str">
            <v>Guinea</v>
          </cell>
          <cell r="D68" t="str">
            <v>na</v>
          </cell>
        </row>
        <row r="69">
          <cell r="B69" t="str">
            <v>GNB</v>
          </cell>
          <cell r="C69" t="str">
            <v>Guinea-Bissau</v>
          </cell>
          <cell r="D69" t="str">
            <v>na</v>
          </cell>
        </row>
        <row r="70">
          <cell r="B70" t="str">
            <v>GUY</v>
          </cell>
          <cell r="C70" t="str">
            <v>Guyana</v>
          </cell>
          <cell r="D70" t="str">
            <v>na</v>
          </cell>
        </row>
        <row r="71">
          <cell r="B71" t="str">
            <v>HTI</v>
          </cell>
          <cell r="C71" t="str">
            <v>Haiti</v>
          </cell>
          <cell r="D71" t="str">
            <v>COICOP</v>
          </cell>
        </row>
        <row r="72">
          <cell r="B72" t="str">
            <v>HND</v>
          </cell>
          <cell r="C72" t="str">
            <v>Honduras</v>
          </cell>
          <cell r="D72" t="str">
            <v>COICOP</v>
          </cell>
        </row>
        <row r="73">
          <cell r="B73" t="str">
            <v>HUN</v>
          </cell>
          <cell r="C73" t="str">
            <v>Hungary</v>
          </cell>
          <cell r="D73" t="str">
            <v>COICOP</v>
          </cell>
        </row>
        <row r="74">
          <cell r="B74" t="str">
            <v>ISL</v>
          </cell>
          <cell r="C74" t="str">
            <v>Iceland</v>
          </cell>
          <cell r="D74" t="str">
            <v>COICOP</v>
          </cell>
        </row>
        <row r="75">
          <cell r="B75" t="str">
            <v>IND</v>
          </cell>
          <cell r="C75" t="str">
            <v>India</v>
          </cell>
          <cell r="D75" t="str">
            <v>COICOP</v>
          </cell>
        </row>
        <row r="76">
          <cell r="B76" t="str">
            <v>IDN</v>
          </cell>
          <cell r="C76" t="str">
            <v>Indonesia</v>
          </cell>
          <cell r="D76" t="str">
            <v>na</v>
          </cell>
        </row>
        <row r="77">
          <cell r="B77" t="str">
            <v>IRN</v>
          </cell>
          <cell r="C77" t="str">
            <v>Iran, Islamic Rep.</v>
          </cell>
          <cell r="D77" t="str">
            <v>COICOP</v>
          </cell>
        </row>
        <row r="78">
          <cell r="B78" t="str">
            <v>IRQ</v>
          </cell>
          <cell r="C78" t="str">
            <v>Iraq</v>
          </cell>
          <cell r="D78" t="str">
            <v>COICOP</v>
          </cell>
        </row>
        <row r="79">
          <cell r="B79" t="str">
            <v>IRL</v>
          </cell>
          <cell r="C79" t="str">
            <v>Ireland</v>
          </cell>
          <cell r="D79" t="str">
            <v>COICOP</v>
          </cell>
        </row>
        <row r="80">
          <cell r="B80" t="str">
            <v>ISR</v>
          </cell>
          <cell r="C80" t="str">
            <v>Israel</v>
          </cell>
          <cell r="D80" t="str">
            <v>COICOP</v>
          </cell>
        </row>
        <row r="81">
          <cell r="B81" t="str">
            <v>ITA</v>
          </cell>
          <cell r="C81" t="str">
            <v>Italy</v>
          </cell>
          <cell r="D81" t="str">
            <v>COICOP</v>
          </cell>
        </row>
        <row r="82">
          <cell r="B82" t="str">
            <v>JAM</v>
          </cell>
          <cell r="C82" t="str">
            <v>Jamaica</v>
          </cell>
          <cell r="D82" t="str">
            <v>COICOP</v>
          </cell>
        </row>
        <row r="83">
          <cell r="B83" t="str">
            <v>JPN</v>
          </cell>
          <cell r="C83" t="str">
            <v>Japan</v>
          </cell>
          <cell r="D83" t="str">
            <v>COICOP</v>
          </cell>
        </row>
        <row r="84">
          <cell r="B84" t="str">
            <v>JOR</v>
          </cell>
          <cell r="C84" t="str">
            <v>Jordan</v>
          </cell>
          <cell r="D84" t="str">
            <v>na</v>
          </cell>
        </row>
        <row r="85">
          <cell r="B85" t="str">
            <v>KAZ</v>
          </cell>
          <cell r="C85" t="str">
            <v>Kazakhstan</v>
          </cell>
          <cell r="D85" t="str">
            <v>COICOP</v>
          </cell>
        </row>
        <row r="86">
          <cell r="B86" t="str">
            <v>KEN</v>
          </cell>
          <cell r="C86" t="str">
            <v>Kenya</v>
          </cell>
          <cell r="D86" t="str">
            <v>na</v>
          </cell>
        </row>
        <row r="87">
          <cell r="B87" t="str">
            <v>KIR</v>
          </cell>
          <cell r="C87" t="str">
            <v>Kiribati</v>
          </cell>
          <cell r="D87" t="str">
            <v>na</v>
          </cell>
        </row>
        <row r="88">
          <cell r="B88" t="str">
            <v>KOR</v>
          </cell>
          <cell r="C88" t="str">
            <v>Korea, Rep.</v>
          </cell>
          <cell r="D88" t="str">
            <v>COICOP</v>
          </cell>
        </row>
        <row r="89">
          <cell r="B89" t="str">
            <v>XKX</v>
          </cell>
          <cell r="C89" t="str">
            <v>Kosovo</v>
          </cell>
          <cell r="D89" t="str">
            <v>COICOP</v>
          </cell>
        </row>
        <row r="90">
          <cell r="B90" t="str">
            <v>KWT</v>
          </cell>
          <cell r="C90" t="str">
            <v>Kuwait</v>
          </cell>
          <cell r="D90" t="str">
            <v>na</v>
          </cell>
        </row>
        <row r="91">
          <cell r="B91" t="str">
            <v>KGZ</v>
          </cell>
          <cell r="C91" t="str">
            <v>Kyrgyz Republic</v>
          </cell>
          <cell r="D91" t="str">
            <v>COICOP</v>
          </cell>
        </row>
        <row r="92">
          <cell r="B92" t="str">
            <v>LAO</v>
          </cell>
          <cell r="C92" t="str">
            <v>Lao PDR</v>
          </cell>
          <cell r="D92" t="str">
            <v>na</v>
          </cell>
        </row>
        <row r="93">
          <cell r="B93" t="str">
            <v>LVA</v>
          </cell>
          <cell r="C93" t="str">
            <v>Latvia</v>
          </cell>
          <cell r="D93" t="str">
            <v>COICOP</v>
          </cell>
        </row>
        <row r="94">
          <cell r="B94" t="str">
            <v>LBN</v>
          </cell>
          <cell r="C94" t="str">
            <v>Lebanon</v>
          </cell>
          <cell r="D94" t="str">
            <v>na</v>
          </cell>
        </row>
        <row r="95">
          <cell r="B95" t="str">
            <v>LSO</v>
          </cell>
          <cell r="C95" t="str">
            <v>Lesotho</v>
          </cell>
          <cell r="D95" t="str">
            <v>COICOP</v>
          </cell>
        </row>
        <row r="96">
          <cell r="B96" t="str">
            <v>LBR</v>
          </cell>
          <cell r="C96" t="str">
            <v>Liberia</v>
          </cell>
          <cell r="D96" t="str">
            <v>COICOP</v>
          </cell>
        </row>
        <row r="97">
          <cell r="B97" t="str">
            <v>LBY</v>
          </cell>
          <cell r="C97" t="str">
            <v>Libya</v>
          </cell>
          <cell r="D97" t="str">
            <v>COICOP</v>
          </cell>
        </row>
        <row r="98">
          <cell r="B98" t="str">
            <v>LTU</v>
          </cell>
          <cell r="C98" t="str">
            <v>Lithuania</v>
          </cell>
          <cell r="D98" t="str">
            <v>COICOP</v>
          </cell>
        </row>
        <row r="99">
          <cell r="B99" t="str">
            <v>LUX</v>
          </cell>
          <cell r="C99" t="str">
            <v>Luxembourg</v>
          </cell>
          <cell r="D99" t="str">
            <v>COICOP</v>
          </cell>
        </row>
        <row r="100">
          <cell r="B100" t="str">
            <v>MKD</v>
          </cell>
          <cell r="C100" t="str">
            <v>Macedonia, FYR</v>
          </cell>
          <cell r="D100" t="str">
            <v>COICOP</v>
          </cell>
        </row>
        <row r="101">
          <cell r="B101" t="str">
            <v>MDG</v>
          </cell>
          <cell r="C101" t="str">
            <v>Madagascar</v>
          </cell>
          <cell r="D101" t="str">
            <v>COICOP</v>
          </cell>
        </row>
        <row r="102">
          <cell r="B102" t="str">
            <v>MWI</v>
          </cell>
          <cell r="C102" t="str">
            <v>Malawi</v>
          </cell>
          <cell r="D102" t="str">
            <v>na</v>
          </cell>
        </row>
        <row r="103">
          <cell r="B103" t="str">
            <v>MYS</v>
          </cell>
          <cell r="C103" t="str">
            <v>Malaysia</v>
          </cell>
          <cell r="D103" t="str">
            <v>COICOP</v>
          </cell>
        </row>
        <row r="104">
          <cell r="B104" t="str">
            <v>MDV</v>
          </cell>
          <cell r="C104" t="str">
            <v>Maldives</v>
          </cell>
          <cell r="D104" t="str">
            <v>COICOP</v>
          </cell>
        </row>
        <row r="105">
          <cell r="B105" t="str">
            <v>MLI</v>
          </cell>
          <cell r="C105" t="str">
            <v>Mali</v>
          </cell>
          <cell r="D105" t="str">
            <v>COICOP</v>
          </cell>
        </row>
        <row r="106">
          <cell r="B106" t="str">
            <v>MLT</v>
          </cell>
          <cell r="C106" t="str">
            <v>Malta</v>
          </cell>
          <cell r="D106" t="str">
            <v>COICOP</v>
          </cell>
        </row>
        <row r="107">
          <cell r="B107" t="str">
            <v>MHL</v>
          </cell>
          <cell r="C107" t="str">
            <v>Marshall Islands</v>
          </cell>
          <cell r="D107">
            <v>0</v>
          </cell>
        </row>
        <row r="108">
          <cell r="B108" t="str">
            <v>MRT</v>
          </cell>
          <cell r="C108" t="str">
            <v>Mauritania</v>
          </cell>
          <cell r="D108" t="str">
            <v>COICOP</v>
          </cell>
        </row>
        <row r="109">
          <cell r="B109" t="str">
            <v>MUS</v>
          </cell>
          <cell r="C109" t="str">
            <v>Mauritius</v>
          </cell>
          <cell r="D109" t="str">
            <v>COICOP</v>
          </cell>
        </row>
        <row r="110">
          <cell r="B110" t="str">
            <v>MEX</v>
          </cell>
          <cell r="C110" t="str">
            <v>Mexico</v>
          </cell>
          <cell r="D110" t="str">
            <v>na</v>
          </cell>
        </row>
        <row r="111">
          <cell r="B111" t="str">
            <v>FSM</v>
          </cell>
          <cell r="C111" t="str">
            <v>Micronesia, Fed. Sts.</v>
          </cell>
          <cell r="D111" t="str">
            <v>COICOP</v>
          </cell>
        </row>
        <row r="112">
          <cell r="B112" t="str">
            <v>MDA</v>
          </cell>
          <cell r="C112" t="str">
            <v>Moldova</v>
          </cell>
          <cell r="D112" t="str">
            <v>COICOP</v>
          </cell>
        </row>
        <row r="113">
          <cell r="B113" t="str">
            <v>MNG</v>
          </cell>
          <cell r="C113" t="str">
            <v>Mongolia</v>
          </cell>
          <cell r="D113" t="str">
            <v>COICOP</v>
          </cell>
        </row>
        <row r="114">
          <cell r="B114" t="str">
            <v>MNE</v>
          </cell>
          <cell r="C114" t="str">
            <v>Montenegro</v>
          </cell>
          <cell r="D114" t="str">
            <v>COICOP</v>
          </cell>
        </row>
        <row r="115">
          <cell r="B115" t="str">
            <v>MAR</v>
          </cell>
          <cell r="C115" t="str">
            <v>Morocco</v>
          </cell>
          <cell r="D115">
            <v>0</v>
          </cell>
        </row>
        <row r="116">
          <cell r="B116" t="str">
            <v>MOZ</v>
          </cell>
          <cell r="C116" t="str">
            <v>Mozambique</v>
          </cell>
          <cell r="D116" t="str">
            <v>COICOP</v>
          </cell>
        </row>
        <row r="117">
          <cell r="B117" t="str">
            <v>MMR</v>
          </cell>
          <cell r="C117" t="str">
            <v>Myanmar</v>
          </cell>
          <cell r="D117" t="str">
            <v>na</v>
          </cell>
        </row>
        <row r="118">
          <cell r="B118" t="str">
            <v>NAM</v>
          </cell>
          <cell r="C118" t="str">
            <v>Namibia</v>
          </cell>
          <cell r="D118" t="str">
            <v>na</v>
          </cell>
        </row>
        <row r="119">
          <cell r="B119" t="str">
            <v>NRU</v>
          </cell>
          <cell r="C119" t="str">
            <v>Nauru</v>
          </cell>
          <cell r="D119">
            <v>0</v>
          </cell>
        </row>
        <row r="120">
          <cell r="B120" t="str">
            <v>NPL</v>
          </cell>
          <cell r="C120" t="str">
            <v>Nepal</v>
          </cell>
          <cell r="D120" t="str">
            <v>na</v>
          </cell>
        </row>
        <row r="121">
          <cell r="B121" t="str">
            <v>NLD</v>
          </cell>
          <cell r="C121" t="str">
            <v>Netherlands</v>
          </cell>
          <cell r="D121" t="str">
            <v>COICOP</v>
          </cell>
        </row>
        <row r="122">
          <cell r="B122" t="str">
            <v>NZL</v>
          </cell>
          <cell r="C122" t="str">
            <v>New Zealand</v>
          </cell>
          <cell r="D122" t="str">
            <v>COICOP</v>
          </cell>
        </row>
        <row r="123">
          <cell r="B123" t="str">
            <v>NIC</v>
          </cell>
          <cell r="C123" t="str">
            <v>Nicaragua</v>
          </cell>
          <cell r="D123">
            <v>0</v>
          </cell>
        </row>
        <row r="124">
          <cell r="B124" t="str">
            <v>NER</v>
          </cell>
          <cell r="C124" t="str">
            <v>Niger</v>
          </cell>
          <cell r="D124" t="str">
            <v>COICOP</v>
          </cell>
        </row>
        <row r="125">
          <cell r="B125" t="str">
            <v>NGA</v>
          </cell>
          <cell r="C125" t="str">
            <v>Nigeria</v>
          </cell>
          <cell r="D125" t="str">
            <v>na</v>
          </cell>
        </row>
        <row r="126">
          <cell r="B126" t="str">
            <v>NOR</v>
          </cell>
          <cell r="C126" t="str">
            <v>Norway</v>
          </cell>
          <cell r="D126" t="str">
            <v>COICOP</v>
          </cell>
        </row>
        <row r="127">
          <cell r="B127" t="str">
            <v>OMN</v>
          </cell>
          <cell r="C127" t="str">
            <v>Oman</v>
          </cell>
          <cell r="D127" t="str">
            <v>COICOP</v>
          </cell>
        </row>
        <row r="128">
          <cell r="B128" t="str">
            <v>PAK</v>
          </cell>
          <cell r="C128" t="str">
            <v>Pakistan</v>
          </cell>
          <cell r="D128" t="str">
            <v>na</v>
          </cell>
        </row>
        <row r="129">
          <cell r="B129" t="str">
            <v>PLW</v>
          </cell>
          <cell r="C129" t="str">
            <v>Palau</v>
          </cell>
          <cell r="D129">
            <v>0</v>
          </cell>
        </row>
        <row r="130">
          <cell r="B130" t="str">
            <v>PAN</v>
          </cell>
          <cell r="C130" t="str">
            <v>Panama</v>
          </cell>
          <cell r="D130" t="str">
            <v>na</v>
          </cell>
        </row>
        <row r="131">
          <cell r="B131" t="str">
            <v>PNG</v>
          </cell>
          <cell r="C131" t="str">
            <v>Papua New Guinea</v>
          </cell>
          <cell r="D131" t="str">
            <v>na</v>
          </cell>
        </row>
        <row r="132">
          <cell r="B132" t="str">
            <v>PRY</v>
          </cell>
          <cell r="C132" t="str">
            <v>Paraguay</v>
          </cell>
          <cell r="D132" t="str">
            <v>COICOP</v>
          </cell>
        </row>
        <row r="133">
          <cell r="B133" t="str">
            <v>PER</v>
          </cell>
          <cell r="C133" t="str">
            <v>Peru</v>
          </cell>
          <cell r="D133" t="str">
            <v>na</v>
          </cell>
        </row>
        <row r="134">
          <cell r="B134" t="str">
            <v>PHL</v>
          </cell>
          <cell r="C134" t="str">
            <v>Philippines</v>
          </cell>
          <cell r="D134" t="str">
            <v>COICOP</v>
          </cell>
        </row>
        <row r="135">
          <cell r="B135" t="str">
            <v>POL</v>
          </cell>
          <cell r="C135" t="str">
            <v>Poland</v>
          </cell>
          <cell r="D135" t="str">
            <v>COICOP</v>
          </cell>
        </row>
        <row r="136">
          <cell r="B136" t="str">
            <v>PRT</v>
          </cell>
          <cell r="C136" t="str">
            <v>Portugal</v>
          </cell>
          <cell r="D136" t="str">
            <v>COICOP</v>
          </cell>
        </row>
        <row r="137">
          <cell r="B137" t="str">
            <v>QAT</v>
          </cell>
          <cell r="C137" t="str">
            <v>Qatar</v>
          </cell>
          <cell r="D137" t="str">
            <v>na</v>
          </cell>
        </row>
        <row r="138">
          <cell r="B138" t="str">
            <v>ROU</v>
          </cell>
          <cell r="C138" t="str">
            <v>Romania</v>
          </cell>
          <cell r="D138" t="str">
            <v>na</v>
          </cell>
        </row>
        <row r="139">
          <cell r="B139" t="str">
            <v>RUS</v>
          </cell>
          <cell r="C139" t="str">
            <v>Russian Federation</v>
          </cell>
          <cell r="D139" t="str">
            <v>COICOP</v>
          </cell>
        </row>
        <row r="140">
          <cell r="B140" t="str">
            <v>RWA</v>
          </cell>
          <cell r="C140" t="str">
            <v>Rwanda</v>
          </cell>
          <cell r="D140" t="str">
            <v>na</v>
          </cell>
        </row>
        <row r="141">
          <cell r="B141" t="str">
            <v>WSM</v>
          </cell>
          <cell r="C141" t="str">
            <v>Samoa</v>
          </cell>
          <cell r="D141" t="str">
            <v>COICOP</v>
          </cell>
        </row>
        <row r="142">
          <cell r="B142" t="str">
            <v>SMR</v>
          </cell>
          <cell r="C142" t="str">
            <v>San Marino</v>
          </cell>
          <cell r="D142">
            <v>0</v>
          </cell>
        </row>
        <row r="143">
          <cell r="B143" t="str">
            <v>STP</v>
          </cell>
          <cell r="C143" t="str">
            <v>São Tomé and Principe</v>
          </cell>
          <cell r="D143" t="str">
            <v>COICOP</v>
          </cell>
        </row>
        <row r="144">
          <cell r="B144" t="str">
            <v>SAU</v>
          </cell>
          <cell r="C144" t="str">
            <v>Saudi Arabia</v>
          </cell>
          <cell r="D144" t="str">
            <v>COICOP</v>
          </cell>
        </row>
        <row r="145">
          <cell r="B145" t="str">
            <v>SEN</v>
          </cell>
          <cell r="C145" t="str">
            <v>Senegal</v>
          </cell>
          <cell r="D145" t="str">
            <v>COICOP</v>
          </cell>
        </row>
        <row r="146">
          <cell r="B146" t="str">
            <v>SRB</v>
          </cell>
          <cell r="C146" t="str">
            <v>Serbia</v>
          </cell>
          <cell r="D146" t="str">
            <v>COICOP</v>
          </cell>
        </row>
        <row r="147">
          <cell r="B147" t="str">
            <v>SYC</v>
          </cell>
          <cell r="C147" t="str">
            <v>Seychelles</v>
          </cell>
          <cell r="D147" t="str">
            <v>COICOP</v>
          </cell>
        </row>
        <row r="148">
          <cell r="B148" t="str">
            <v>SLE</v>
          </cell>
          <cell r="C148" t="str">
            <v>Sierra Leone</v>
          </cell>
          <cell r="D148" t="str">
            <v>na</v>
          </cell>
        </row>
        <row r="149">
          <cell r="B149" t="str">
            <v>SGP</v>
          </cell>
          <cell r="C149" t="str">
            <v>Singapore</v>
          </cell>
          <cell r="D149" t="str">
            <v>COICOP</v>
          </cell>
        </row>
        <row r="150">
          <cell r="B150" t="str">
            <v>SVK</v>
          </cell>
          <cell r="C150" t="str">
            <v>Slovak Republic</v>
          </cell>
          <cell r="D150" t="str">
            <v>COICOP</v>
          </cell>
        </row>
        <row r="151">
          <cell r="B151" t="str">
            <v>SVN</v>
          </cell>
          <cell r="C151" t="str">
            <v>Slovenia</v>
          </cell>
          <cell r="D151" t="str">
            <v>COICOP</v>
          </cell>
        </row>
        <row r="152">
          <cell r="B152" t="str">
            <v>SLB</v>
          </cell>
          <cell r="C152" t="str">
            <v>Solomon Islands</v>
          </cell>
          <cell r="D152" t="str">
            <v>COICOP</v>
          </cell>
        </row>
        <row r="153">
          <cell r="B153" t="str">
            <v>SOM</v>
          </cell>
          <cell r="C153" t="str">
            <v>Somalia</v>
          </cell>
          <cell r="D153" t="str">
            <v>na</v>
          </cell>
        </row>
        <row r="154">
          <cell r="B154" t="str">
            <v>ZAF</v>
          </cell>
          <cell r="C154" t="str">
            <v>South Africa</v>
          </cell>
          <cell r="D154" t="str">
            <v>COICOP</v>
          </cell>
        </row>
        <row r="155">
          <cell r="B155" t="str">
            <v>SSD</v>
          </cell>
          <cell r="C155" t="str">
            <v>South Sudan</v>
          </cell>
          <cell r="D155" t="str">
            <v>na</v>
          </cell>
        </row>
        <row r="156">
          <cell r="B156" t="str">
            <v>ESP</v>
          </cell>
          <cell r="C156" t="str">
            <v>Spain</v>
          </cell>
          <cell r="D156" t="str">
            <v>COICOP</v>
          </cell>
        </row>
        <row r="157">
          <cell r="B157" t="str">
            <v>LKA</v>
          </cell>
          <cell r="C157" t="str">
            <v>Sri Lanka</v>
          </cell>
          <cell r="D157" t="str">
            <v>COICOP</v>
          </cell>
        </row>
        <row r="158">
          <cell r="B158" t="str">
            <v>KNA</v>
          </cell>
          <cell r="C158" t="str">
            <v>St. Kitts and Nevis</v>
          </cell>
          <cell r="D158">
            <v>0</v>
          </cell>
        </row>
        <row r="159">
          <cell r="B159" t="str">
            <v>LCA</v>
          </cell>
          <cell r="C159" t="str">
            <v>St. Lucia</v>
          </cell>
          <cell r="D159" t="str">
            <v>na</v>
          </cell>
        </row>
        <row r="160">
          <cell r="B160" t="str">
            <v>VCT</v>
          </cell>
          <cell r="C160" t="str">
            <v>St. Vincent and the Grenadines</v>
          </cell>
          <cell r="D160" t="str">
            <v>COICOP</v>
          </cell>
        </row>
        <row r="161">
          <cell r="B161" t="str">
            <v>SDN</v>
          </cell>
          <cell r="C161" t="str">
            <v>Sudan</v>
          </cell>
          <cell r="D161" t="str">
            <v>na</v>
          </cell>
        </row>
        <row r="162">
          <cell r="B162" t="str">
            <v>SUR</v>
          </cell>
          <cell r="C162" t="str">
            <v>Suriname</v>
          </cell>
          <cell r="D162" t="str">
            <v>COICOP</v>
          </cell>
        </row>
        <row r="163">
          <cell r="B163" t="str">
            <v>SWZ</v>
          </cell>
          <cell r="C163" t="str">
            <v>Eswatini</v>
          </cell>
          <cell r="D163" t="str">
            <v>na</v>
          </cell>
        </row>
        <row r="164">
          <cell r="B164" t="str">
            <v>SWE</v>
          </cell>
          <cell r="C164" t="str">
            <v>Sweden</v>
          </cell>
          <cell r="D164" t="str">
            <v>COICOP</v>
          </cell>
        </row>
        <row r="165">
          <cell r="B165" t="str">
            <v>CHE</v>
          </cell>
          <cell r="C165" t="str">
            <v>Switzerland</v>
          </cell>
          <cell r="D165" t="str">
            <v>COICOP</v>
          </cell>
        </row>
        <row r="166">
          <cell r="B166" t="str">
            <v>SYR</v>
          </cell>
          <cell r="C166" t="str">
            <v>Syrian Arab Republic</v>
          </cell>
          <cell r="D166" t="str">
            <v>COICOP</v>
          </cell>
        </row>
        <row r="167">
          <cell r="B167" t="str">
            <v>TJK</v>
          </cell>
          <cell r="C167" t="str">
            <v>Tajikistan</v>
          </cell>
          <cell r="D167" t="str">
            <v>COICOP</v>
          </cell>
        </row>
        <row r="168">
          <cell r="B168" t="str">
            <v>TZA</v>
          </cell>
          <cell r="C168" t="str">
            <v>Tanzania</v>
          </cell>
          <cell r="D168" t="str">
            <v>COICOP</v>
          </cell>
        </row>
        <row r="169">
          <cell r="B169" t="str">
            <v>THA</v>
          </cell>
          <cell r="C169" t="str">
            <v>Thailand</v>
          </cell>
          <cell r="D169" t="str">
            <v>COICOP</v>
          </cell>
        </row>
        <row r="170">
          <cell r="B170" t="str">
            <v>TLS</v>
          </cell>
          <cell r="C170" t="str">
            <v>Timor-Leste</v>
          </cell>
          <cell r="D170" t="str">
            <v>COICOP</v>
          </cell>
        </row>
        <row r="171">
          <cell r="B171" t="str">
            <v>TGO</v>
          </cell>
          <cell r="C171" t="str">
            <v>Togo</v>
          </cell>
          <cell r="D171" t="str">
            <v>COICOP</v>
          </cell>
        </row>
        <row r="172">
          <cell r="B172" t="str">
            <v>TON</v>
          </cell>
          <cell r="C172" t="str">
            <v>Tonga</v>
          </cell>
          <cell r="D172" t="str">
            <v>na</v>
          </cell>
        </row>
        <row r="173">
          <cell r="B173" t="str">
            <v>TTO</v>
          </cell>
          <cell r="C173" t="str">
            <v>Trinidad and Tobago</v>
          </cell>
          <cell r="D173" t="str">
            <v>COICOP</v>
          </cell>
        </row>
        <row r="174">
          <cell r="B174" t="str">
            <v>TUN</v>
          </cell>
          <cell r="C174" t="str">
            <v>Tunisia</v>
          </cell>
          <cell r="D174" t="str">
            <v>na</v>
          </cell>
        </row>
        <row r="175">
          <cell r="B175" t="str">
            <v>TUR</v>
          </cell>
          <cell r="C175" t="str">
            <v>Turkey</v>
          </cell>
          <cell r="D175" t="str">
            <v>COICOP</v>
          </cell>
        </row>
        <row r="176">
          <cell r="B176" t="str">
            <v>TKM</v>
          </cell>
          <cell r="C176" t="str">
            <v>Turkmenistan</v>
          </cell>
          <cell r="D176" t="str">
            <v>na</v>
          </cell>
        </row>
        <row r="177">
          <cell r="B177" t="str">
            <v>TUV</v>
          </cell>
          <cell r="C177" t="str">
            <v>Tuvalu</v>
          </cell>
          <cell r="D177">
            <v>0</v>
          </cell>
        </row>
        <row r="178">
          <cell r="B178" t="str">
            <v>UGA</v>
          </cell>
          <cell r="C178" t="str">
            <v>Uganda</v>
          </cell>
          <cell r="D178" t="str">
            <v>COICOP</v>
          </cell>
        </row>
        <row r="179">
          <cell r="B179" t="str">
            <v>UKR</v>
          </cell>
          <cell r="C179" t="str">
            <v>Ukraine</v>
          </cell>
          <cell r="D179" t="str">
            <v>COICOP</v>
          </cell>
        </row>
        <row r="180">
          <cell r="B180" t="str">
            <v>ARE</v>
          </cell>
          <cell r="C180" t="str">
            <v>United Arab Emirates</v>
          </cell>
          <cell r="D180" t="str">
            <v>COICOP</v>
          </cell>
        </row>
        <row r="181">
          <cell r="B181" t="str">
            <v>GBR</v>
          </cell>
          <cell r="C181" t="str">
            <v>United Kingdom</v>
          </cell>
          <cell r="D181" t="str">
            <v>na</v>
          </cell>
        </row>
        <row r="182">
          <cell r="B182" t="str">
            <v>USA</v>
          </cell>
          <cell r="C182" t="str">
            <v>United States</v>
          </cell>
          <cell r="D182" t="str">
            <v>na</v>
          </cell>
        </row>
        <row r="183">
          <cell r="B183" t="str">
            <v>URY</v>
          </cell>
          <cell r="C183" t="str">
            <v>Uruguay</v>
          </cell>
          <cell r="D183" t="str">
            <v>na</v>
          </cell>
        </row>
        <row r="184">
          <cell r="B184" t="str">
            <v>UZB</v>
          </cell>
          <cell r="C184" t="str">
            <v>Uzbekistan</v>
          </cell>
          <cell r="D184" t="str">
            <v>na</v>
          </cell>
        </row>
        <row r="185">
          <cell r="B185" t="str">
            <v>VUT</v>
          </cell>
          <cell r="C185" t="str">
            <v>Vanuatu</v>
          </cell>
          <cell r="D185" t="str">
            <v>na</v>
          </cell>
        </row>
        <row r="186">
          <cell r="B186" t="str">
            <v>VEN</v>
          </cell>
          <cell r="C186" t="str">
            <v>Venezuela, RB</v>
          </cell>
          <cell r="D186" t="str">
            <v>COICOP</v>
          </cell>
        </row>
        <row r="187">
          <cell r="B187" t="str">
            <v>VNM</v>
          </cell>
          <cell r="C187" t="str">
            <v>Vietnam</v>
          </cell>
          <cell r="D187" t="str">
            <v>na</v>
          </cell>
        </row>
        <row r="188">
          <cell r="B188" t="str">
            <v>YEM</v>
          </cell>
          <cell r="C188" t="str">
            <v>Yemen, Rep.</v>
          </cell>
          <cell r="D188" t="str">
            <v>COICOP</v>
          </cell>
        </row>
        <row r="189">
          <cell r="B189" t="str">
            <v>ZMB</v>
          </cell>
          <cell r="C189" t="str">
            <v>Zambia</v>
          </cell>
          <cell r="D189" t="str">
            <v>COICOP</v>
          </cell>
        </row>
        <row r="190">
          <cell r="B190" t="str">
            <v>ZWE</v>
          </cell>
          <cell r="C190" t="str">
            <v>Zimbabwe</v>
          </cell>
          <cell r="D190" t="str">
            <v>COICOP</v>
          </cell>
        </row>
        <row r="191">
          <cell r="B191" t="str">
            <v>PSE</v>
          </cell>
          <cell r="C191" t="str">
            <v>West Bank and Gaza</v>
          </cell>
          <cell r="D191" t="str">
            <v>COICOP</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5.HOUS"/>
      <sheetName val="2017 SPI DATA D1-5.HOUS"/>
      <sheetName val="2017 data"/>
    </sheetNames>
    <sheetDataSet>
      <sheetData sheetId="0"/>
      <sheetData sheetId="1"/>
      <sheetData sheetId="2">
        <row r="1">
          <cell r="B1" t="str">
            <v>Code</v>
          </cell>
          <cell r="C1" t="str">
            <v>Country</v>
          </cell>
          <cell r="D1" t="str">
            <v>Classification of household consumption</v>
          </cell>
        </row>
        <row r="2">
          <cell r="B2" t="str">
            <v>AFG</v>
          </cell>
          <cell r="C2" t="str">
            <v>Afghanistan</v>
          </cell>
          <cell r="D2" t="str">
            <v>COICOP</v>
          </cell>
        </row>
        <row r="3">
          <cell r="B3" t="str">
            <v>ALB</v>
          </cell>
          <cell r="C3" t="str">
            <v>Albania</v>
          </cell>
          <cell r="D3" t="str">
            <v>COICOP</v>
          </cell>
        </row>
        <row r="4">
          <cell r="B4" t="str">
            <v>DZA</v>
          </cell>
          <cell r="C4" t="str">
            <v>Algeria</v>
          </cell>
          <cell r="D4" t="str">
            <v>COICOP</v>
          </cell>
        </row>
        <row r="5">
          <cell r="B5" t="str">
            <v>AGO</v>
          </cell>
          <cell r="C5" t="str">
            <v>Angola</v>
          </cell>
          <cell r="D5" t="str">
            <v>COICOP</v>
          </cell>
        </row>
        <row r="6">
          <cell r="B6" t="str">
            <v>ATG</v>
          </cell>
          <cell r="C6" t="str">
            <v>Antigua and Barbuda</v>
          </cell>
          <cell r="D6" t="str">
            <v>NA</v>
          </cell>
        </row>
        <row r="7">
          <cell r="B7" t="str">
            <v>ARG</v>
          </cell>
          <cell r="C7" t="str">
            <v>Argentina</v>
          </cell>
          <cell r="D7" t="str">
            <v>COICOP</v>
          </cell>
        </row>
        <row r="8">
          <cell r="B8" t="str">
            <v>ARM</v>
          </cell>
          <cell r="C8" t="str">
            <v>Armenia</v>
          </cell>
          <cell r="D8" t="str">
            <v>COICOP</v>
          </cell>
        </row>
        <row r="9">
          <cell r="B9" t="str">
            <v>AUS</v>
          </cell>
          <cell r="C9" t="str">
            <v>Australia</v>
          </cell>
          <cell r="D9" t="str">
            <v>COICOP</v>
          </cell>
        </row>
        <row r="10">
          <cell r="B10" t="str">
            <v>AUT</v>
          </cell>
          <cell r="C10" t="str">
            <v>Austria</v>
          </cell>
          <cell r="D10" t="str">
            <v>COICOP</v>
          </cell>
        </row>
        <row r="11">
          <cell r="B11" t="str">
            <v>AZE</v>
          </cell>
          <cell r="C11" t="str">
            <v>Azerbaijan</v>
          </cell>
          <cell r="D11" t="str">
            <v>COICOP</v>
          </cell>
        </row>
        <row r="12">
          <cell r="B12" t="str">
            <v>BHS</v>
          </cell>
          <cell r="C12" t="str">
            <v>Bahamas, The</v>
          </cell>
          <cell r="D12" t="str">
            <v>NA</v>
          </cell>
        </row>
        <row r="13">
          <cell r="B13" t="str">
            <v>BHR</v>
          </cell>
          <cell r="C13" t="str">
            <v>Bahrain</v>
          </cell>
          <cell r="D13" t="str">
            <v>COICOP</v>
          </cell>
        </row>
        <row r="14">
          <cell r="B14" t="str">
            <v>BGD</v>
          </cell>
          <cell r="C14" t="str">
            <v>Bangladesh</v>
          </cell>
          <cell r="D14" t="str">
            <v>NA</v>
          </cell>
        </row>
        <row r="15">
          <cell r="B15" t="str">
            <v>BRB</v>
          </cell>
          <cell r="C15" t="str">
            <v>Barbados</v>
          </cell>
          <cell r="D15" t="str">
            <v>NA</v>
          </cell>
        </row>
        <row r="16">
          <cell r="B16" t="str">
            <v>BLR</v>
          </cell>
          <cell r="C16" t="str">
            <v>Belarus</v>
          </cell>
          <cell r="D16" t="str">
            <v>COICOP</v>
          </cell>
        </row>
        <row r="17">
          <cell r="B17" t="str">
            <v>BEL</v>
          </cell>
          <cell r="C17" t="str">
            <v>Belgium</v>
          </cell>
          <cell r="D17" t="str">
            <v>COICOP</v>
          </cell>
        </row>
        <row r="18">
          <cell r="B18" t="str">
            <v>BLZ</v>
          </cell>
          <cell r="C18" t="str">
            <v>Belize</v>
          </cell>
          <cell r="D18" t="str">
            <v>COICOP</v>
          </cell>
        </row>
        <row r="19">
          <cell r="B19" t="str">
            <v>BEN</v>
          </cell>
          <cell r="C19" t="str">
            <v>Benin</v>
          </cell>
          <cell r="D19" t="str">
            <v>NA</v>
          </cell>
        </row>
        <row r="20">
          <cell r="B20" t="str">
            <v>BTN</v>
          </cell>
          <cell r="C20" t="str">
            <v>Bhutan</v>
          </cell>
          <cell r="D20" t="str">
            <v>NA</v>
          </cell>
        </row>
        <row r="21">
          <cell r="B21" t="str">
            <v>BOL</v>
          </cell>
          <cell r="C21" t="str">
            <v>Bolivia</v>
          </cell>
          <cell r="D21" t="str">
            <v>NA</v>
          </cell>
        </row>
        <row r="22">
          <cell r="B22" t="str">
            <v>BIH</v>
          </cell>
          <cell r="C22" t="str">
            <v>Bosnia and Herzegovina</v>
          </cell>
          <cell r="D22" t="str">
            <v>COICOP</v>
          </cell>
        </row>
        <row r="23">
          <cell r="B23" t="str">
            <v>BWA</v>
          </cell>
          <cell r="C23" t="str">
            <v>Botswana</v>
          </cell>
          <cell r="D23" t="str">
            <v>COICOP</v>
          </cell>
        </row>
        <row r="24">
          <cell r="B24" t="str">
            <v>BRA</v>
          </cell>
          <cell r="C24" t="str">
            <v>Brazil</v>
          </cell>
          <cell r="D24" t="str">
            <v>COICOP</v>
          </cell>
        </row>
        <row r="25">
          <cell r="B25" t="str">
            <v>BRN</v>
          </cell>
          <cell r="C25" t="str">
            <v>Brunei Darussalam</v>
          </cell>
          <cell r="D25" t="str">
            <v>COICOP</v>
          </cell>
        </row>
        <row r="26">
          <cell r="B26" t="str">
            <v>BGR</v>
          </cell>
          <cell r="C26" t="str">
            <v>Bulgaria</v>
          </cell>
          <cell r="D26" t="str">
            <v>COICOP</v>
          </cell>
        </row>
        <row r="27">
          <cell r="B27" t="str">
            <v>BFA</v>
          </cell>
          <cell r="C27" t="str">
            <v>Burkina Faso</v>
          </cell>
          <cell r="D27" t="str">
            <v>COICOP</v>
          </cell>
        </row>
        <row r="28">
          <cell r="B28" t="str">
            <v>BDI</v>
          </cell>
          <cell r="C28" t="str">
            <v>Burundi</v>
          </cell>
          <cell r="D28" t="str">
            <v>COICOP</v>
          </cell>
        </row>
        <row r="29">
          <cell r="B29" t="str">
            <v>CPV</v>
          </cell>
          <cell r="C29" t="str">
            <v>Cabo Verde</v>
          </cell>
          <cell r="D29" t="str">
            <v>NA</v>
          </cell>
        </row>
        <row r="30">
          <cell r="B30" t="str">
            <v>KHM</v>
          </cell>
          <cell r="C30" t="str">
            <v>Cambodia</v>
          </cell>
          <cell r="D30" t="str">
            <v>COICOP</v>
          </cell>
        </row>
        <row r="31">
          <cell r="B31" t="str">
            <v>CMR</v>
          </cell>
          <cell r="C31" t="str">
            <v>Cameroon</v>
          </cell>
          <cell r="D31" t="str">
            <v>COICOP</v>
          </cell>
        </row>
        <row r="32">
          <cell r="B32" t="str">
            <v>CAN</v>
          </cell>
          <cell r="C32" t="str">
            <v>Canada</v>
          </cell>
          <cell r="D32" t="str">
            <v>COICOP</v>
          </cell>
        </row>
        <row r="33">
          <cell r="B33" t="str">
            <v>CAF</v>
          </cell>
          <cell r="C33" t="str">
            <v>Central African Republic</v>
          </cell>
          <cell r="D33" t="str">
            <v>NA</v>
          </cell>
        </row>
        <row r="34">
          <cell r="B34" t="str">
            <v>TCD</v>
          </cell>
          <cell r="C34" t="str">
            <v>Chad</v>
          </cell>
          <cell r="D34" t="str">
            <v>NA</v>
          </cell>
        </row>
        <row r="35">
          <cell r="B35" t="str">
            <v>CHL</v>
          </cell>
          <cell r="C35" t="str">
            <v>Chile</v>
          </cell>
          <cell r="D35" t="str">
            <v>COICOP</v>
          </cell>
        </row>
        <row r="36">
          <cell r="B36" t="str">
            <v>CHN</v>
          </cell>
          <cell r="C36" t="str">
            <v>China</v>
          </cell>
          <cell r="D36" t="str">
            <v>COICOP</v>
          </cell>
        </row>
        <row r="37">
          <cell r="B37" t="str">
            <v>COL</v>
          </cell>
          <cell r="C37" t="str">
            <v>Colombia</v>
          </cell>
          <cell r="D37" t="str">
            <v>NA</v>
          </cell>
        </row>
        <row r="38">
          <cell r="B38" t="str">
            <v>COM</v>
          </cell>
          <cell r="C38" t="str">
            <v>Comoros</v>
          </cell>
          <cell r="D38" t="str">
            <v>COICOP</v>
          </cell>
        </row>
        <row r="39">
          <cell r="B39" t="str">
            <v>COD</v>
          </cell>
          <cell r="C39" t="str">
            <v>Congo, Dem. Rep.</v>
          </cell>
          <cell r="D39" t="str">
            <v>NA</v>
          </cell>
        </row>
        <row r="40">
          <cell r="B40" t="str">
            <v>COG</v>
          </cell>
          <cell r="C40" t="str">
            <v>Congo, Rep.</v>
          </cell>
          <cell r="D40" t="str">
            <v>COICOP</v>
          </cell>
        </row>
        <row r="41">
          <cell r="B41" t="str">
            <v>CRI</v>
          </cell>
          <cell r="C41" t="str">
            <v>Costa Rica</v>
          </cell>
          <cell r="D41" t="str">
            <v>COICOP</v>
          </cell>
        </row>
        <row r="42">
          <cell r="B42" t="str">
            <v>CIV</v>
          </cell>
          <cell r="C42" t="str">
            <v>Côte d'Ivoire</v>
          </cell>
          <cell r="D42" t="str">
            <v>NA</v>
          </cell>
        </row>
        <row r="43">
          <cell r="B43" t="str">
            <v>HRV</v>
          </cell>
          <cell r="C43" t="str">
            <v>Croatia</v>
          </cell>
          <cell r="D43" t="str">
            <v>COICOP</v>
          </cell>
        </row>
        <row r="44">
          <cell r="B44" t="str">
            <v>CYP</v>
          </cell>
          <cell r="C44" t="str">
            <v>Cyprus</v>
          </cell>
          <cell r="D44" t="str">
            <v>COICOP</v>
          </cell>
        </row>
        <row r="45">
          <cell r="B45" t="str">
            <v>CZE</v>
          </cell>
          <cell r="C45" t="str">
            <v>Czech Republic</v>
          </cell>
          <cell r="D45" t="str">
            <v>COICOP</v>
          </cell>
        </row>
        <row r="46">
          <cell r="B46" t="str">
            <v>DNK</v>
          </cell>
          <cell r="C46" t="str">
            <v>Denmark</v>
          </cell>
          <cell r="D46" t="str">
            <v>COICOP</v>
          </cell>
        </row>
        <row r="47">
          <cell r="B47" t="str">
            <v>DJI</v>
          </cell>
          <cell r="C47" t="str">
            <v>Djibouti</v>
          </cell>
          <cell r="D47" t="str">
            <v>NA</v>
          </cell>
        </row>
        <row r="48">
          <cell r="B48" t="str">
            <v>DMA</v>
          </cell>
          <cell r="C48" t="str">
            <v>Dominica</v>
          </cell>
          <cell r="D48" t="str">
            <v>COICOP</v>
          </cell>
        </row>
        <row r="49">
          <cell r="B49" t="str">
            <v>DOM</v>
          </cell>
          <cell r="C49" t="str">
            <v>Dominican Republic</v>
          </cell>
          <cell r="D49" t="str">
            <v>COICOP</v>
          </cell>
        </row>
        <row r="50">
          <cell r="B50" t="str">
            <v>ECU</v>
          </cell>
          <cell r="C50" t="str">
            <v>Ecuador</v>
          </cell>
          <cell r="D50" t="str">
            <v>COICOP</v>
          </cell>
        </row>
        <row r="51">
          <cell r="B51" t="str">
            <v>EGY</v>
          </cell>
          <cell r="C51" t="str">
            <v>Egypt, Arab Rep.</v>
          </cell>
          <cell r="D51" t="str">
            <v>COICOP</v>
          </cell>
        </row>
        <row r="52">
          <cell r="B52" t="str">
            <v>SLV</v>
          </cell>
          <cell r="C52" t="str">
            <v>El Salvador</v>
          </cell>
          <cell r="D52" t="str">
            <v>COICOP</v>
          </cell>
        </row>
        <row r="53">
          <cell r="B53" t="str">
            <v>GNQ</v>
          </cell>
          <cell r="C53" t="str">
            <v>Equatorial Guinea</v>
          </cell>
          <cell r="D53" t="str">
            <v>COICOP</v>
          </cell>
        </row>
        <row r="54">
          <cell r="B54" t="str">
            <v>ERI</v>
          </cell>
          <cell r="C54" t="str">
            <v>Eritrea</v>
          </cell>
          <cell r="D54">
            <v>0</v>
          </cell>
        </row>
        <row r="55">
          <cell r="B55" t="str">
            <v>EST</v>
          </cell>
          <cell r="C55" t="str">
            <v>Estonia</v>
          </cell>
          <cell r="D55" t="str">
            <v>COICOP</v>
          </cell>
        </row>
        <row r="56">
          <cell r="B56" t="str">
            <v>ETH</v>
          </cell>
          <cell r="C56" t="str">
            <v>Ethiopia</v>
          </cell>
          <cell r="D56" t="str">
            <v>NA</v>
          </cell>
        </row>
        <row r="57">
          <cell r="B57" t="str">
            <v>FJI</v>
          </cell>
          <cell r="C57" t="str">
            <v>Fiji</v>
          </cell>
          <cell r="D57" t="str">
            <v>COICOP</v>
          </cell>
        </row>
        <row r="58">
          <cell r="B58" t="str">
            <v>FIN</v>
          </cell>
          <cell r="C58" t="str">
            <v>Finland</v>
          </cell>
          <cell r="D58" t="str">
            <v>COICOP</v>
          </cell>
        </row>
        <row r="59">
          <cell r="B59" t="str">
            <v>FRA</v>
          </cell>
          <cell r="C59" t="str">
            <v>France</v>
          </cell>
          <cell r="D59" t="str">
            <v>COICOP</v>
          </cell>
        </row>
        <row r="60">
          <cell r="B60" t="str">
            <v>GAB</v>
          </cell>
          <cell r="C60" t="str">
            <v>Gabon</v>
          </cell>
          <cell r="D60" t="str">
            <v>NA</v>
          </cell>
        </row>
        <row r="61">
          <cell r="B61" t="str">
            <v>GMB</v>
          </cell>
          <cell r="C61" t="str">
            <v>Gambia, The</v>
          </cell>
          <cell r="D61" t="str">
            <v>NA</v>
          </cell>
        </row>
        <row r="62">
          <cell r="B62" t="str">
            <v>GEO</v>
          </cell>
          <cell r="C62" t="str">
            <v>Georgia</v>
          </cell>
          <cell r="D62" t="str">
            <v>COICOP</v>
          </cell>
        </row>
        <row r="63">
          <cell r="B63" t="str">
            <v>DEU</v>
          </cell>
          <cell r="C63" t="str">
            <v>Germany</v>
          </cell>
          <cell r="D63" t="str">
            <v>COICOP</v>
          </cell>
        </row>
        <row r="64">
          <cell r="B64" t="str">
            <v>GHA</v>
          </cell>
          <cell r="C64" t="str">
            <v>Ghana</v>
          </cell>
          <cell r="D64" t="str">
            <v>COICOP</v>
          </cell>
        </row>
        <row r="65">
          <cell r="B65" t="str">
            <v>GRC</v>
          </cell>
          <cell r="C65" t="str">
            <v>Greece</v>
          </cell>
          <cell r="D65" t="str">
            <v>COICOP</v>
          </cell>
        </row>
        <row r="66">
          <cell r="B66" t="str">
            <v>GRD</v>
          </cell>
          <cell r="C66" t="str">
            <v>Grenada</v>
          </cell>
          <cell r="D66" t="str">
            <v>NA</v>
          </cell>
        </row>
        <row r="67">
          <cell r="B67" t="str">
            <v>GTM</v>
          </cell>
          <cell r="C67" t="str">
            <v>Guatemala</v>
          </cell>
          <cell r="D67" t="str">
            <v>NA</v>
          </cell>
        </row>
        <row r="68">
          <cell r="B68" t="str">
            <v>GIN</v>
          </cell>
          <cell r="C68" t="str">
            <v>Guinea</v>
          </cell>
          <cell r="D68" t="str">
            <v>NA</v>
          </cell>
        </row>
        <row r="69">
          <cell r="B69" t="str">
            <v>GNB</v>
          </cell>
          <cell r="C69" t="str">
            <v>Guinea-Bissau</v>
          </cell>
          <cell r="D69" t="str">
            <v>NA</v>
          </cell>
        </row>
        <row r="70">
          <cell r="B70" t="str">
            <v>GUY</v>
          </cell>
          <cell r="C70" t="str">
            <v>Guyana</v>
          </cell>
          <cell r="D70" t="str">
            <v>NA</v>
          </cell>
        </row>
        <row r="71">
          <cell r="B71" t="str">
            <v>HTI</v>
          </cell>
          <cell r="C71" t="str">
            <v>Haiti</v>
          </cell>
          <cell r="D71" t="str">
            <v>COICOP</v>
          </cell>
        </row>
        <row r="72">
          <cell r="B72" t="str">
            <v>HND</v>
          </cell>
          <cell r="C72" t="str">
            <v>Honduras</v>
          </cell>
          <cell r="D72" t="str">
            <v>COICOP</v>
          </cell>
        </row>
        <row r="73">
          <cell r="B73" t="str">
            <v>HUN</v>
          </cell>
          <cell r="C73" t="str">
            <v>Hungary</v>
          </cell>
          <cell r="D73" t="str">
            <v>COICOP</v>
          </cell>
        </row>
        <row r="74">
          <cell r="B74" t="str">
            <v>ISL</v>
          </cell>
          <cell r="C74" t="str">
            <v>Iceland</v>
          </cell>
          <cell r="D74" t="str">
            <v>COICOP</v>
          </cell>
        </row>
        <row r="75">
          <cell r="B75" t="str">
            <v>IND</v>
          </cell>
          <cell r="C75" t="str">
            <v>India</v>
          </cell>
          <cell r="D75" t="str">
            <v>COICOP</v>
          </cell>
        </row>
        <row r="76">
          <cell r="B76" t="str">
            <v>IDN</v>
          </cell>
          <cell r="C76" t="str">
            <v>Indonesia</v>
          </cell>
          <cell r="D76" t="str">
            <v>NA</v>
          </cell>
        </row>
        <row r="77">
          <cell r="B77" t="str">
            <v>IRN</v>
          </cell>
          <cell r="C77" t="str">
            <v>Iran, Islamic Rep.</v>
          </cell>
          <cell r="D77" t="str">
            <v>COICOP</v>
          </cell>
        </row>
        <row r="78">
          <cell r="B78" t="str">
            <v>IRQ</v>
          </cell>
          <cell r="C78" t="str">
            <v>Iraq</v>
          </cell>
          <cell r="D78" t="str">
            <v>COICOP</v>
          </cell>
        </row>
        <row r="79">
          <cell r="B79" t="str">
            <v>IRL</v>
          </cell>
          <cell r="C79" t="str">
            <v>Ireland</v>
          </cell>
          <cell r="D79" t="str">
            <v>COICOP</v>
          </cell>
        </row>
        <row r="80">
          <cell r="B80" t="str">
            <v>ISR</v>
          </cell>
          <cell r="C80" t="str">
            <v>Israel</v>
          </cell>
          <cell r="D80" t="str">
            <v>COICOP</v>
          </cell>
        </row>
        <row r="81">
          <cell r="B81" t="str">
            <v>ITA</v>
          </cell>
          <cell r="C81" t="str">
            <v>Italy</v>
          </cell>
          <cell r="D81" t="str">
            <v>COICOP</v>
          </cell>
        </row>
        <row r="82">
          <cell r="B82" t="str">
            <v>JAM</v>
          </cell>
          <cell r="C82" t="str">
            <v>Jamaica</v>
          </cell>
          <cell r="D82" t="str">
            <v>COICOP</v>
          </cell>
        </row>
        <row r="83">
          <cell r="B83" t="str">
            <v>JPN</v>
          </cell>
          <cell r="C83" t="str">
            <v>Japan</v>
          </cell>
          <cell r="D83" t="str">
            <v>COICOP</v>
          </cell>
        </row>
        <row r="84">
          <cell r="B84" t="str">
            <v>JOR</v>
          </cell>
          <cell r="C84" t="str">
            <v>Jordan</v>
          </cell>
          <cell r="D84" t="str">
            <v>NA</v>
          </cell>
        </row>
        <row r="85">
          <cell r="B85" t="str">
            <v>KAZ</v>
          </cell>
          <cell r="C85" t="str">
            <v>Kazakhstan</v>
          </cell>
          <cell r="D85" t="str">
            <v>COICOP</v>
          </cell>
        </row>
        <row r="86">
          <cell r="B86" t="str">
            <v>KEN</v>
          </cell>
          <cell r="C86" t="str">
            <v>Kenya</v>
          </cell>
          <cell r="D86" t="str">
            <v>NA</v>
          </cell>
        </row>
        <row r="87">
          <cell r="B87" t="str">
            <v>KIR</v>
          </cell>
          <cell r="C87" t="str">
            <v>Kiribati</v>
          </cell>
          <cell r="D87" t="str">
            <v>NA</v>
          </cell>
        </row>
        <row r="88">
          <cell r="B88" t="str">
            <v>KOR</v>
          </cell>
          <cell r="C88" t="str">
            <v>Korea, Rep.</v>
          </cell>
          <cell r="D88" t="str">
            <v>COICOP</v>
          </cell>
        </row>
        <row r="89">
          <cell r="B89" t="str">
            <v>XKX</v>
          </cell>
          <cell r="C89" t="str">
            <v>Kosovo</v>
          </cell>
          <cell r="D89" t="str">
            <v>COICOP</v>
          </cell>
        </row>
        <row r="90">
          <cell r="B90" t="str">
            <v>KWT</v>
          </cell>
          <cell r="C90" t="str">
            <v>Kuwait</v>
          </cell>
          <cell r="D90" t="str">
            <v>NA</v>
          </cell>
        </row>
        <row r="91">
          <cell r="B91" t="str">
            <v>KGZ</v>
          </cell>
          <cell r="C91" t="str">
            <v>Kyrgyz Republic</v>
          </cell>
          <cell r="D91" t="str">
            <v>COICOP</v>
          </cell>
        </row>
        <row r="92">
          <cell r="B92" t="str">
            <v>LAO</v>
          </cell>
          <cell r="C92" t="str">
            <v>Lao PDR</v>
          </cell>
          <cell r="D92">
            <v>0</v>
          </cell>
        </row>
        <row r="93">
          <cell r="B93" t="str">
            <v>LVA</v>
          </cell>
          <cell r="C93" t="str">
            <v>Latvia</v>
          </cell>
          <cell r="D93" t="str">
            <v>COICOP</v>
          </cell>
        </row>
        <row r="94">
          <cell r="B94" t="str">
            <v>LBN</v>
          </cell>
          <cell r="C94" t="str">
            <v>Lebanon</v>
          </cell>
          <cell r="D94" t="str">
            <v>NA</v>
          </cell>
        </row>
        <row r="95">
          <cell r="B95" t="str">
            <v>LSO</v>
          </cell>
          <cell r="C95" t="str">
            <v>Lesotho</v>
          </cell>
          <cell r="D95" t="str">
            <v>COICOP</v>
          </cell>
        </row>
        <row r="96">
          <cell r="B96" t="str">
            <v>LBR</v>
          </cell>
          <cell r="C96" t="str">
            <v>Liberia</v>
          </cell>
          <cell r="D96" t="str">
            <v>NA</v>
          </cell>
        </row>
        <row r="97">
          <cell r="B97" t="str">
            <v>LBY</v>
          </cell>
          <cell r="C97" t="str">
            <v>Libya</v>
          </cell>
          <cell r="D97" t="str">
            <v>COICOP</v>
          </cell>
        </row>
        <row r="98">
          <cell r="B98" t="str">
            <v>LTU</v>
          </cell>
          <cell r="C98" t="str">
            <v>Lithuania</v>
          </cell>
          <cell r="D98" t="str">
            <v>COICOP</v>
          </cell>
        </row>
        <row r="99">
          <cell r="B99" t="str">
            <v>LUX</v>
          </cell>
          <cell r="C99" t="str">
            <v>Luxembourg</v>
          </cell>
          <cell r="D99" t="str">
            <v>COICOP</v>
          </cell>
        </row>
        <row r="100">
          <cell r="B100" t="str">
            <v>MKD</v>
          </cell>
          <cell r="C100" t="str">
            <v>Macedonia, FYR</v>
          </cell>
          <cell r="D100" t="str">
            <v>COICOP</v>
          </cell>
        </row>
        <row r="101">
          <cell r="B101" t="str">
            <v>MDG</v>
          </cell>
          <cell r="C101" t="str">
            <v>Madagascar</v>
          </cell>
          <cell r="D101" t="str">
            <v>COICOP</v>
          </cell>
        </row>
        <row r="102">
          <cell r="B102" t="str">
            <v>MWI</v>
          </cell>
          <cell r="C102" t="str">
            <v>Malawi</v>
          </cell>
          <cell r="D102" t="str">
            <v>NA</v>
          </cell>
        </row>
        <row r="103">
          <cell r="B103" t="str">
            <v>MYS</v>
          </cell>
          <cell r="C103" t="str">
            <v>Malaysia</v>
          </cell>
          <cell r="D103" t="str">
            <v>COICOP</v>
          </cell>
        </row>
        <row r="104">
          <cell r="B104" t="str">
            <v>MDV</v>
          </cell>
          <cell r="C104" t="str">
            <v>Maldives</v>
          </cell>
          <cell r="D104" t="str">
            <v>COICOP</v>
          </cell>
        </row>
        <row r="105">
          <cell r="B105" t="str">
            <v>MLI</v>
          </cell>
          <cell r="C105" t="str">
            <v>Mali</v>
          </cell>
          <cell r="D105" t="str">
            <v>NA</v>
          </cell>
        </row>
        <row r="106">
          <cell r="B106" t="str">
            <v>MLT</v>
          </cell>
          <cell r="C106" t="str">
            <v>Malta</v>
          </cell>
          <cell r="D106" t="str">
            <v>COICOP</v>
          </cell>
        </row>
        <row r="107">
          <cell r="B107" t="str">
            <v>MHL</v>
          </cell>
          <cell r="C107" t="str">
            <v>Marshall Islands</v>
          </cell>
          <cell r="D107">
            <v>0</v>
          </cell>
        </row>
        <row r="108">
          <cell r="B108" t="str">
            <v>MRT</v>
          </cell>
          <cell r="C108" t="str">
            <v>Mauritania</v>
          </cell>
          <cell r="D108" t="str">
            <v>COICOP</v>
          </cell>
        </row>
        <row r="109">
          <cell r="B109" t="str">
            <v>MUS</v>
          </cell>
          <cell r="C109" t="str">
            <v>Mauritius</v>
          </cell>
          <cell r="D109" t="str">
            <v>COICOP</v>
          </cell>
        </row>
        <row r="110">
          <cell r="B110" t="str">
            <v>MEX</v>
          </cell>
          <cell r="C110" t="str">
            <v>Mexico</v>
          </cell>
          <cell r="D110" t="str">
            <v>COICOP</v>
          </cell>
        </row>
        <row r="111">
          <cell r="B111" t="str">
            <v>FSM</v>
          </cell>
          <cell r="C111" t="str">
            <v>Micronesia, Fed. Sts.</v>
          </cell>
          <cell r="D111" t="str">
            <v>COICOP</v>
          </cell>
        </row>
        <row r="112">
          <cell r="B112" t="str">
            <v>MDA</v>
          </cell>
          <cell r="C112" t="str">
            <v>Moldova</v>
          </cell>
          <cell r="D112" t="str">
            <v>COICOP</v>
          </cell>
        </row>
        <row r="113">
          <cell r="B113" t="str">
            <v>MNG</v>
          </cell>
          <cell r="C113" t="str">
            <v>Mongolia</v>
          </cell>
          <cell r="D113" t="str">
            <v>COICOP</v>
          </cell>
        </row>
        <row r="114">
          <cell r="B114" t="str">
            <v>MNE</v>
          </cell>
          <cell r="C114" t="str">
            <v>Montenegro</v>
          </cell>
          <cell r="D114" t="str">
            <v>COICOP</v>
          </cell>
        </row>
        <row r="115">
          <cell r="B115" t="str">
            <v>MAR</v>
          </cell>
          <cell r="C115" t="str">
            <v>Morocco</v>
          </cell>
          <cell r="D115" t="str">
            <v>COICOP</v>
          </cell>
        </row>
        <row r="116">
          <cell r="B116" t="str">
            <v>MOZ</v>
          </cell>
          <cell r="C116" t="str">
            <v>Mozambique</v>
          </cell>
          <cell r="D116" t="str">
            <v>COICOP</v>
          </cell>
        </row>
        <row r="117">
          <cell r="B117" t="str">
            <v>MMR</v>
          </cell>
          <cell r="C117" t="str">
            <v>Myanmar</v>
          </cell>
          <cell r="D117" t="str">
            <v>NA</v>
          </cell>
        </row>
        <row r="118">
          <cell r="B118" t="str">
            <v>NAM</v>
          </cell>
          <cell r="C118" t="str">
            <v>Namibia</v>
          </cell>
          <cell r="D118" t="str">
            <v>NA</v>
          </cell>
        </row>
        <row r="119">
          <cell r="B119" t="str">
            <v>NRU</v>
          </cell>
          <cell r="C119" t="str">
            <v>Nauru</v>
          </cell>
          <cell r="D119">
            <v>0</v>
          </cell>
        </row>
        <row r="120">
          <cell r="B120" t="str">
            <v>NPL</v>
          </cell>
          <cell r="C120" t="str">
            <v>Nepal</v>
          </cell>
          <cell r="D120" t="str">
            <v>NA</v>
          </cell>
        </row>
        <row r="121">
          <cell r="B121" t="str">
            <v>NLD</v>
          </cell>
          <cell r="C121" t="str">
            <v>Netherlands</v>
          </cell>
          <cell r="D121" t="str">
            <v>COICOP</v>
          </cell>
        </row>
        <row r="122">
          <cell r="B122" t="str">
            <v>NZL</v>
          </cell>
          <cell r="C122" t="str">
            <v>New Zealand</v>
          </cell>
          <cell r="D122" t="str">
            <v>COICOP</v>
          </cell>
        </row>
        <row r="123">
          <cell r="B123" t="str">
            <v>NIC</v>
          </cell>
          <cell r="C123" t="str">
            <v>Nicaragua</v>
          </cell>
          <cell r="D123">
            <v>0</v>
          </cell>
        </row>
        <row r="124">
          <cell r="B124" t="str">
            <v>NER</v>
          </cell>
          <cell r="C124" t="str">
            <v>Niger</v>
          </cell>
          <cell r="D124" t="str">
            <v>COICOP</v>
          </cell>
        </row>
        <row r="125">
          <cell r="B125" t="str">
            <v>NGA</v>
          </cell>
          <cell r="C125" t="str">
            <v>Nigeria</v>
          </cell>
          <cell r="D125" t="str">
            <v>NA</v>
          </cell>
        </row>
        <row r="126">
          <cell r="B126" t="str">
            <v>NOR</v>
          </cell>
          <cell r="C126" t="str">
            <v>Norway</v>
          </cell>
          <cell r="D126" t="str">
            <v>COICOP</v>
          </cell>
        </row>
        <row r="127">
          <cell r="B127" t="str">
            <v>OMN</v>
          </cell>
          <cell r="C127" t="str">
            <v>Oman</v>
          </cell>
          <cell r="D127" t="str">
            <v>COICOP</v>
          </cell>
        </row>
        <row r="128">
          <cell r="B128" t="str">
            <v>PAK</v>
          </cell>
          <cell r="C128" t="str">
            <v>Pakistan</v>
          </cell>
          <cell r="D128" t="str">
            <v>NA</v>
          </cell>
        </row>
        <row r="129">
          <cell r="B129" t="str">
            <v>PLW</v>
          </cell>
          <cell r="C129" t="str">
            <v>Palau</v>
          </cell>
          <cell r="D129">
            <v>0</v>
          </cell>
        </row>
        <row r="130">
          <cell r="B130" t="str">
            <v>PAN</v>
          </cell>
          <cell r="C130" t="str">
            <v>Panama</v>
          </cell>
          <cell r="D130" t="str">
            <v>NA</v>
          </cell>
        </row>
        <row r="131">
          <cell r="B131" t="str">
            <v>PNG</v>
          </cell>
          <cell r="C131" t="str">
            <v>Papua New Guinea</v>
          </cell>
          <cell r="D131" t="str">
            <v>NA</v>
          </cell>
        </row>
        <row r="132">
          <cell r="B132" t="str">
            <v>PRY</v>
          </cell>
          <cell r="C132" t="str">
            <v>Paraguay</v>
          </cell>
          <cell r="D132" t="str">
            <v>COICOP</v>
          </cell>
        </row>
        <row r="133">
          <cell r="B133" t="str">
            <v>PER</v>
          </cell>
          <cell r="C133" t="str">
            <v>Peru</v>
          </cell>
          <cell r="D133" t="str">
            <v>NA</v>
          </cell>
        </row>
        <row r="134">
          <cell r="B134" t="str">
            <v>PHL</v>
          </cell>
          <cell r="C134" t="str">
            <v>Philippines</v>
          </cell>
          <cell r="D134" t="str">
            <v>COICOP</v>
          </cell>
        </row>
        <row r="135">
          <cell r="B135" t="str">
            <v>POL</v>
          </cell>
          <cell r="C135" t="str">
            <v>Poland</v>
          </cell>
          <cell r="D135" t="str">
            <v>COICOP</v>
          </cell>
        </row>
        <row r="136">
          <cell r="B136" t="str">
            <v>PRT</v>
          </cell>
          <cell r="C136" t="str">
            <v>Portugal</v>
          </cell>
          <cell r="D136" t="str">
            <v>COICOP</v>
          </cell>
        </row>
        <row r="137">
          <cell r="B137" t="str">
            <v>QAT</v>
          </cell>
          <cell r="C137" t="str">
            <v>Qatar</v>
          </cell>
          <cell r="D137" t="str">
            <v>NA</v>
          </cell>
        </row>
        <row r="138">
          <cell r="B138" t="str">
            <v>ROU</v>
          </cell>
          <cell r="C138" t="str">
            <v>Romania</v>
          </cell>
          <cell r="D138" t="str">
            <v>NA</v>
          </cell>
        </row>
        <row r="139">
          <cell r="B139" t="str">
            <v>RUS</v>
          </cell>
          <cell r="C139" t="str">
            <v>Russian Federation</v>
          </cell>
          <cell r="D139" t="str">
            <v>COICOP</v>
          </cell>
        </row>
        <row r="140">
          <cell r="B140" t="str">
            <v>RWA</v>
          </cell>
          <cell r="C140" t="str">
            <v>Rwanda</v>
          </cell>
          <cell r="D140" t="str">
            <v>COICOP</v>
          </cell>
        </row>
        <row r="141">
          <cell r="B141" t="str">
            <v>WSM</v>
          </cell>
          <cell r="C141" t="str">
            <v>Samoa</v>
          </cell>
          <cell r="D141" t="str">
            <v>COICOP</v>
          </cell>
        </row>
        <row r="142">
          <cell r="B142" t="str">
            <v>SMR</v>
          </cell>
          <cell r="C142" t="str">
            <v>San Marino</v>
          </cell>
          <cell r="D142">
            <v>0</v>
          </cell>
        </row>
        <row r="143">
          <cell r="B143" t="str">
            <v>STP</v>
          </cell>
          <cell r="C143" t="str">
            <v>São Tomé and Principe</v>
          </cell>
          <cell r="D143" t="str">
            <v>COICOP</v>
          </cell>
        </row>
        <row r="144">
          <cell r="B144" t="str">
            <v>SAU</v>
          </cell>
          <cell r="C144" t="str">
            <v>Saudi Arabia</v>
          </cell>
          <cell r="D144" t="str">
            <v>COICOP</v>
          </cell>
        </row>
        <row r="145">
          <cell r="B145" t="str">
            <v>SEN</v>
          </cell>
          <cell r="C145" t="str">
            <v>Senegal</v>
          </cell>
          <cell r="D145" t="str">
            <v>COICOP</v>
          </cell>
        </row>
        <row r="146">
          <cell r="B146" t="str">
            <v>SRB</v>
          </cell>
          <cell r="C146" t="str">
            <v>Serbia</v>
          </cell>
          <cell r="D146" t="str">
            <v>COICOP</v>
          </cell>
        </row>
        <row r="147">
          <cell r="B147" t="str">
            <v>SYC</v>
          </cell>
          <cell r="C147" t="str">
            <v>Seychelles</v>
          </cell>
          <cell r="D147" t="str">
            <v>COICOP</v>
          </cell>
        </row>
        <row r="148">
          <cell r="B148" t="str">
            <v>SLE</v>
          </cell>
          <cell r="C148" t="str">
            <v>Sierra Leone</v>
          </cell>
          <cell r="D148" t="str">
            <v>NA</v>
          </cell>
        </row>
        <row r="149">
          <cell r="B149" t="str">
            <v>SGP</v>
          </cell>
          <cell r="C149" t="str">
            <v>Singapore</v>
          </cell>
          <cell r="D149" t="str">
            <v>COICOP</v>
          </cell>
        </row>
        <row r="150">
          <cell r="B150" t="str">
            <v>SVK</v>
          </cell>
          <cell r="C150" t="str">
            <v>Slovak Republic</v>
          </cell>
          <cell r="D150" t="str">
            <v>COICOP</v>
          </cell>
        </row>
        <row r="151">
          <cell r="B151" t="str">
            <v>SVN</v>
          </cell>
          <cell r="C151" t="str">
            <v>Slovenia</v>
          </cell>
          <cell r="D151" t="str">
            <v>COICOP</v>
          </cell>
        </row>
        <row r="152">
          <cell r="B152" t="str">
            <v>SLB</v>
          </cell>
          <cell r="C152" t="str">
            <v>Solomon Islands</v>
          </cell>
          <cell r="D152" t="str">
            <v>NA</v>
          </cell>
        </row>
        <row r="153">
          <cell r="B153" t="str">
            <v>SOM</v>
          </cell>
          <cell r="C153" t="str">
            <v>Somalia</v>
          </cell>
          <cell r="D153">
            <v>0</v>
          </cell>
        </row>
        <row r="154">
          <cell r="B154" t="str">
            <v>ZAF</v>
          </cell>
          <cell r="C154" t="str">
            <v>South Africa</v>
          </cell>
          <cell r="D154" t="str">
            <v>COICOP</v>
          </cell>
        </row>
        <row r="155">
          <cell r="B155" t="str">
            <v>SSD</v>
          </cell>
          <cell r="C155" t="str">
            <v>South Sudan</v>
          </cell>
          <cell r="D155">
            <v>0</v>
          </cell>
        </row>
        <row r="156">
          <cell r="B156" t="str">
            <v>ESP</v>
          </cell>
          <cell r="C156" t="str">
            <v>Spain</v>
          </cell>
          <cell r="D156" t="str">
            <v>COICOP</v>
          </cell>
        </row>
        <row r="157">
          <cell r="B157" t="str">
            <v>LKA</v>
          </cell>
          <cell r="C157" t="str">
            <v>Sri Lanka</v>
          </cell>
          <cell r="D157" t="str">
            <v>COICOP</v>
          </cell>
        </row>
        <row r="158">
          <cell r="B158" t="str">
            <v>KNA</v>
          </cell>
          <cell r="C158" t="str">
            <v>St. Kitts and Nevis</v>
          </cell>
          <cell r="D158">
            <v>0</v>
          </cell>
        </row>
        <row r="159">
          <cell r="B159" t="str">
            <v>LCA</v>
          </cell>
          <cell r="C159" t="str">
            <v>St. Lucia</v>
          </cell>
          <cell r="D159" t="str">
            <v>NA</v>
          </cell>
        </row>
        <row r="160">
          <cell r="B160" t="str">
            <v>VCT</v>
          </cell>
          <cell r="C160" t="str">
            <v>St. Vincent and the Grenadines</v>
          </cell>
          <cell r="D160" t="str">
            <v>COICOP</v>
          </cell>
        </row>
        <row r="161">
          <cell r="B161" t="str">
            <v>SDN</v>
          </cell>
          <cell r="C161" t="str">
            <v>Sudan</v>
          </cell>
          <cell r="D161" t="str">
            <v>NA</v>
          </cell>
        </row>
        <row r="162">
          <cell r="B162" t="str">
            <v>SUR</v>
          </cell>
          <cell r="C162" t="str">
            <v>Suriname</v>
          </cell>
          <cell r="D162" t="str">
            <v>COICOP</v>
          </cell>
        </row>
        <row r="163">
          <cell r="B163" t="str">
            <v>SWZ</v>
          </cell>
          <cell r="C163" t="str">
            <v>Eswatini</v>
          </cell>
          <cell r="D163">
            <v>0</v>
          </cell>
        </row>
        <row r="164">
          <cell r="B164" t="str">
            <v>SWE</v>
          </cell>
          <cell r="C164" t="str">
            <v>Sweden</v>
          </cell>
          <cell r="D164" t="str">
            <v>COICOP</v>
          </cell>
        </row>
        <row r="165">
          <cell r="B165" t="str">
            <v>CHE</v>
          </cell>
          <cell r="C165" t="str">
            <v>Switzerland</v>
          </cell>
          <cell r="D165" t="str">
            <v>COICOP</v>
          </cell>
        </row>
        <row r="166">
          <cell r="B166" t="str">
            <v>SYR</v>
          </cell>
          <cell r="C166" t="str">
            <v>Syrian Arab Republic</v>
          </cell>
          <cell r="D166" t="str">
            <v>COICOP</v>
          </cell>
        </row>
        <row r="167">
          <cell r="B167" t="str">
            <v>TJK</v>
          </cell>
          <cell r="C167" t="str">
            <v>Tajikistan</v>
          </cell>
          <cell r="D167" t="str">
            <v>COICOP</v>
          </cell>
        </row>
        <row r="168">
          <cell r="B168" t="str">
            <v>TZA</v>
          </cell>
          <cell r="C168" t="str">
            <v>Tanzania</v>
          </cell>
          <cell r="D168" t="str">
            <v>COICOP</v>
          </cell>
        </row>
        <row r="169">
          <cell r="B169" t="str">
            <v>THA</v>
          </cell>
          <cell r="C169" t="str">
            <v>Thailand</v>
          </cell>
          <cell r="D169" t="str">
            <v>COICOP</v>
          </cell>
        </row>
        <row r="170">
          <cell r="B170" t="str">
            <v>TLS</v>
          </cell>
          <cell r="C170" t="str">
            <v>Timor-Leste</v>
          </cell>
          <cell r="D170" t="str">
            <v>COICOP</v>
          </cell>
        </row>
        <row r="171">
          <cell r="B171" t="str">
            <v>TGO</v>
          </cell>
          <cell r="C171" t="str">
            <v>Togo</v>
          </cell>
          <cell r="D171" t="str">
            <v>COICOP</v>
          </cell>
        </row>
        <row r="172">
          <cell r="B172" t="str">
            <v>TON</v>
          </cell>
          <cell r="C172" t="str">
            <v>Tonga</v>
          </cell>
          <cell r="D172" t="str">
            <v>NA</v>
          </cell>
        </row>
        <row r="173">
          <cell r="B173" t="str">
            <v>TTO</v>
          </cell>
          <cell r="C173" t="str">
            <v>Trinidad and Tobago</v>
          </cell>
          <cell r="D173" t="str">
            <v>COICOP</v>
          </cell>
        </row>
        <row r="174">
          <cell r="B174" t="str">
            <v>TUN</v>
          </cell>
          <cell r="C174" t="str">
            <v>Tunisia</v>
          </cell>
          <cell r="D174" t="str">
            <v>NA</v>
          </cell>
        </row>
        <row r="175">
          <cell r="B175" t="str">
            <v>TUR</v>
          </cell>
          <cell r="C175" t="str">
            <v>Turkey</v>
          </cell>
          <cell r="D175" t="str">
            <v>COICOP</v>
          </cell>
        </row>
        <row r="176">
          <cell r="B176" t="str">
            <v>TKM</v>
          </cell>
          <cell r="C176" t="str">
            <v>Turkmenistan</v>
          </cell>
          <cell r="D176">
            <v>0</v>
          </cell>
        </row>
        <row r="177">
          <cell r="B177" t="str">
            <v>TUV</v>
          </cell>
          <cell r="C177" t="str">
            <v>Tuvalu</v>
          </cell>
          <cell r="D177">
            <v>0</v>
          </cell>
        </row>
        <row r="178">
          <cell r="B178" t="str">
            <v>UGA</v>
          </cell>
          <cell r="C178" t="str">
            <v>Uganda</v>
          </cell>
          <cell r="D178" t="str">
            <v>COICOP</v>
          </cell>
        </row>
        <row r="179">
          <cell r="B179" t="str">
            <v>UKR</v>
          </cell>
          <cell r="C179" t="str">
            <v>Ukraine</v>
          </cell>
          <cell r="D179" t="str">
            <v>COICOP</v>
          </cell>
        </row>
        <row r="180">
          <cell r="B180" t="str">
            <v>ARE</v>
          </cell>
          <cell r="C180" t="str">
            <v>United Arab Emirates</v>
          </cell>
          <cell r="D180" t="str">
            <v>COICOP</v>
          </cell>
        </row>
        <row r="181">
          <cell r="B181" t="str">
            <v>GBR</v>
          </cell>
          <cell r="C181" t="str">
            <v>United Kingdom</v>
          </cell>
          <cell r="D181" t="str">
            <v>COICOP</v>
          </cell>
        </row>
        <row r="182">
          <cell r="B182" t="str">
            <v>USA</v>
          </cell>
          <cell r="C182" t="str">
            <v>United States</v>
          </cell>
          <cell r="D182" t="str">
            <v>NA</v>
          </cell>
        </row>
        <row r="183">
          <cell r="B183" t="str">
            <v>URY</v>
          </cell>
          <cell r="C183" t="str">
            <v>Uruguay</v>
          </cell>
          <cell r="D183" t="str">
            <v>NA</v>
          </cell>
        </row>
        <row r="184">
          <cell r="B184" t="str">
            <v>UZB</v>
          </cell>
          <cell r="C184" t="str">
            <v>Uzbekistan</v>
          </cell>
          <cell r="D184" t="str">
            <v>COICOP</v>
          </cell>
        </row>
        <row r="185">
          <cell r="B185" t="str">
            <v>VUT</v>
          </cell>
          <cell r="C185" t="str">
            <v>Vanuatu</v>
          </cell>
          <cell r="D185" t="str">
            <v>NA</v>
          </cell>
        </row>
        <row r="186">
          <cell r="B186" t="str">
            <v>VEN</v>
          </cell>
          <cell r="C186" t="str">
            <v>Venezuela, RB</v>
          </cell>
          <cell r="D186" t="str">
            <v>COICOP</v>
          </cell>
        </row>
        <row r="187">
          <cell r="B187" t="str">
            <v>VNM</v>
          </cell>
          <cell r="C187" t="str">
            <v>Vietnam</v>
          </cell>
          <cell r="D187" t="str">
            <v>COICOP</v>
          </cell>
        </row>
        <row r="188">
          <cell r="B188" t="str">
            <v>YEM</v>
          </cell>
          <cell r="C188" t="str">
            <v>Yemen, Rep.</v>
          </cell>
          <cell r="D188" t="str">
            <v>COICOP</v>
          </cell>
        </row>
        <row r="189">
          <cell r="B189" t="str">
            <v>ZMB</v>
          </cell>
          <cell r="C189" t="str">
            <v>Zambia</v>
          </cell>
          <cell r="D189" t="str">
            <v>COICOP</v>
          </cell>
        </row>
        <row r="190">
          <cell r="B190" t="str">
            <v>ZWE</v>
          </cell>
          <cell r="C190" t="str">
            <v>Zimbabwe</v>
          </cell>
          <cell r="D190" t="str">
            <v>COICOP</v>
          </cell>
        </row>
        <row r="191">
          <cell r="B191" t="str">
            <v>PSE</v>
          </cell>
          <cell r="C191" t="str">
            <v>West Bank and Gaza</v>
          </cell>
          <cell r="D191" t="str">
            <v>COICOP</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5.HOUS"/>
      <sheetName val="2018 SPI DATA D1-5.HOUS"/>
      <sheetName val="2018 data"/>
    </sheetNames>
    <sheetDataSet>
      <sheetData sheetId="0"/>
      <sheetData sheetId="1"/>
      <sheetData sheetId="2">
        <row r="1">
          <cell r="B1" t="str">
            <v>Code</v>
          </cell>
          <cell r="C1" t="str">
            <v>Country</v>
          </cell>
          <cell r="D1" t="str">
            <v>Classification of household consumption</v>
          </cell>
        </row>
        <row r="2">
          <cell r="B2" t="str">
            <v>AFG</v>
          </cell>
          <cell r="C2" t="str">
            <v>Afghanistan</v>
          </cell>
          <cell r="D2" t="str">
            <v>COICOP</v>
          </cell>
        </row>
        <row r="3">
          <cell r="B3" t="str">
            <v>ALB</v>
          </cell>
          <cell r="C3" t="str">
            <v>Albania</v>
          </cell>
          <cell r="D3" t="str">
            <v>COICOP</v>
          </cell>
        </row>
        <row r="4">
          <cell r="B4" t="str">
            <v>DZA</v>
          </cell>
          <cell r="C4" t="str">
            <v>Algeria</v>
          </cell>
          <cell r="D4" t="str">
            <v>COICOP</v>
          </cell>
        </row>
        <row r="5">
          <cell r="B5" t="str">
            <v>AGO</v>
          </cell>
          <cell r="C5" t="str">
            <v>Angola</v>
          </cell>
          <cell r="D5" t="str">
            <v>COICOP</v>
          </cell>
        </row>
        <row r="6">
          <cell r="B6" t="str">
            <v>ATG</v>
          </cell>
          <cell r="C6" t="str">
            <v>Antigua and Barbuda</v>
          </cell>
          <cell r="D6" t="str">
            <v>NA</v>
          </cell>
        </row>
        <row r="7">
          <cell r="B7" t="str">
            <v>ARG</v>
          </cell>
          <cell r="C7" t="str">
            <v>Argentina</v>
          </cell>
          <cell r="D7" t="str">
            <v>COICOP</v>
          </cell>
        </row>
        <row r="8">
          <cell r="B8" t="str">
            <v>ARM</v>
          </cell>
          <cell r="C8" t="str">
            <v>Armenia</v>
          </cell>
          <cell r="D8" t="str">
            <v>COICOP</v>
          </cell>
        </row>
        <row r="9">
          <cell r="B9" t="str">
            <v>AUS</v>
          </cell>
          <cell r="C9" t="str">
            <v>Australia</v>
          </cell>
          <cell r="D9" t="str">
            <v>COICOP</v>
          </cell>
        </row>
        <row r="10">
          <cell r="B10" t="str">
            <v>AUT</v>
          </cell>
          <cell r="C10" t="str">
            <v>Austria</v>
          </cell>
          <cell r="D10" t="str">
            <v>COICOP</v>
          </cell>
        </row>
        <row r="11">
          <cell r="B11" t="str">
            <v>AZE</v>
          </cell>
          <cell r="C11" t="str">
            <v>Azerbaijan</v>
          </cell>
          <cell r="D11" t="str">
            <v>COICOP</v>
          </cell>
        </row>
        <row r="12">
          <cell r="B12" t="str">
            <v>BHS</v>
          </cell>
          <cell r="C12" t="str">
            <v>Bahamas, The</v>
          </cell>
          <cell r="D12" t="str">
            <v>NA</v>
          </cell>
        </row>
        <row r="13">
          <cell r="B13" t="str">
            <v>BHR</v>
          </cell>
          <cell r="C13" t="str">
            <v>Bahrain</v>
          </cell>
          <cell r="D13" t="str">
            <v>COICOP</v>
          </cell>
        </row>
        <row r="14">
          <cell r="B14" t="str">
            <v>BGD</v>
          </cell>
          <cell r="C14" t="str">
            <v>Bangladesh</v>
          </cell>
          <cell r="D14" t="str">
            <v>NA</v>
          </cell>
        </row>
        <row r="15">
          <cell r="B15" t="str">
            <v>BRB</v>
          </cell>
          <cell r="C15" t="str">
            <v>Barbados</v>
          </cell>
          <cell r="D15" t="str">
            <v>NA</v>
          </cell>
        </row>
        <row r="16">
          <cell r="B16" t="str">
            <v>BLR</v>
          </cell>
          <cell r="C16" t="str">
            <v>Belarus</v>
          </cell>
          <cell r="D16" t="str">
            <v>COICOP</v>
          </cell>
        </row>
        <row r="17">
          <cell r="B17" t="str">
            <v>BEL</v>
          </cell>
          <cell r="C17" t="str">
            <v>Belgium</v>
          </cell>
          <cell r="D17" t="str">
            <v>COICOP</v>
          </cell>
        </row>
        <row r="18">
          <cell r="B18" t="str">
            <v>BLZ</v>
          </cell>
          <cell r="C18" t="str">
            <v>Belize</v>
          </cell>
          <cell r="D18" t="str">
            <v>COICOP</v>
          </cell>
        </row>
        <row r="19">
          <cell r="B19" t="str">
            <v>BEN</v>
          </cell>
          <cell r="C19" t="str">
            <v>Benin</v>
          </cell>
          <cell r="D19" t="str">
            <v>NA</v>
          </cell>
        </row>
        <row r="20">
          <cell r="B20" t="str">
            <v>BTN</v>
          </cell>
          <cell r="C20" t="str">
            <v>Bhutan</v>
          </cell>
          <cell r="D20" t="str">
            <v>NA</v>
          </cell>
        </row>
        <row r="21">
          <cell r="B21" t="str">
            <v>BOL</v>
          </cell>
          <cell r="C21" t="str">
            <v>Bolivia</v>
          </cell>
          <cell r="D21" t="str">
            <v>NA</v>
          </cell>
        </row>
        <row r="22">
          <cell r="B22" t="str">
            <v>BIH</v>
          </cell>
          <cell r="C22" t="str">
            <v>Bosnia and Herzegovina</v>
          </cell>
          <cell r="D22" t="str">
            <v>COICOP</v>
          </cell>
        </row>
        <row r="23">
          <cell r="B23" t="str">
            <v>BWA</v>
          </cell>
          <cell r="C23" t="str">
            <v>Botswana</v>
          </cell>
          <cell r="D23" t="str">
            <v>COICOP</v>
          </cell>
        </row>
        <row r="24">
          <cell r="B24" t="str">
            <v>BRA</v>
          </cell>
          <cell r="C24" t="str">
            <v>Brazil</v>
          </cell>
          <cell r="D24" t="str">
            <v>COICOP</v>
          </cell>
        </row>
        <row r="25">
          <cell r="B25" t="str">
            <v>BRN</v>
          </cell>
          <cell r="C25" t="str">
            <v>Brunei Darussalam</v>
          </cell>
          <cell r="D25" t="str">
            <v>COICOP</v>
          </cell>
        </row>
        <row r="26">
          <cell r="B26" t="str">
            <v>BGR</v>
          </cell>
          <cell r="C26" t="str">
            <v>Bulgaria</v>
          </cell>
          <cell r="D26" t="str">
            <v>COICOP</v>
          </cell>
        </row>
        <row r="27">
          <cell r="B27" t="str">
            <v>BFA</v>
          </cell>
          <cell r="C27" t="str">
            <v>Burkina Faso</v>
          </cell>
          <cell r="D27" t="str">
            <v>COICOP</v>
          </cell>
        </row>
        <row r="28">
          <cell r="B28" t="str">
            <v>BDI</v>
          </cell>
          <cell r="C28" t="str">
            <v>Burundi</v>
          </cell>
          <cell r="D28" t="str">
            <v>COICOP</v>
          </cell>
        </row>
        <row r="29">
          <cell r="B29" t="str">
            <v>CPV</v>
          </cell>
          <cell r="C29" t="str">
            <v>Cabo Verde</v>
          </cell>
          <cell r="D29" t="str">
            <v>NA</v>
          </cell>
        </row>
        <row r="30">
          <cell r="B30" t="str">
            <v>KHM</v>
          </cell>
          <cell r="C30" t="str">
            <v>Cambodia</v>
          </cell>
          <cell r="D30" t="str">
            <v>COICOP</v>
          </cell>
        </row>
        <row r="31">
          <cell r="B31" t="str">
            <v>CMR</v>
          </cell>
          <cell r="C31" t="str">
            <v>Cameroon</v>
          </cell>
          <cell r="D31" t="str">
            <v>COICOP</v>
          </cell>
        </row>
        <row r="32">
          <cell r="B32" t="str">
            <v>CAN</v>
          </cell>
          <cell r="C32" t="str">
            <v>Canada</v>
          </cell>
          <cell r="D32" t="str">
            <v>COICOP</v>
          </cell>
        </row>
        <row r="33">
          <cell r="B33" t="str">
            <v>CAF</v>
          </cell>
          <cell r="C33" t="str">
            <v>Central African Republic</v>
          </cell>
          <cell r="D33" t="str">
            <v>NA</v>
          </cell>
        </row>
        <row r="34">
          <cell r="B34" t="str">
            <v>TCD</v>
          </cell>
          <cell r="C34" t="str">
            <v>Chad</v>
          </cell>
          <cell r="D34" t="str">
            <v>NA</v>
          </cell>
        </row>
        <row r="35">
          <cell r="B35" t="str">
            <v>CHL</v>
          </cell>
          <cell r="C35" t="str">
            <v>Chile</v>
          </cell>
          <cell r="D35" t="str">
            <v>COICOP</v>
          </cell>
        </row>
        <row r="36">
          <cell r="B36" t="str">
            <v>CHN</v>
          </cell>
          <cell r="C36" t="str">
            <v>China</v>
          </cell>
          <cell r="D36" t="str">
            <v>COICOP</v>
          </cell>
        </row>
        <row r="37">
          <cell r="B37" t="str">
            <v>COL</v>
          </cell>
          <cell r="C37" t="str">
            <v>Colombia</v>
          </cell>
          <cell r="D37" t="str">
            <v>NA</v>
          </cell>
        </row>
        <row r="38">
          <cell r="B38" t="str">
            <v>COM</v>
          </cell>
          <cell r="C38" t="str">
            <v>Comoros</v>
          </cell>
          <cell r="D38" t="str">
            <v>COICOP</v>
          </cell>
        </row>
        <row r="39">
          <cell r="B39" t="str">
            <v>COD</v>
          </cell>
          <cell r="C39" t="str">
            <v>Congo, Dem. Rep.</v>
          </cell>
          <cell r="D39" t="str">
            <v>NA</v>
          </cell>
        </row>
        <row r="40">
          <cell r="B40" t="str">
            <v>COG</v>
          </cell>
          <cell r="C40" t="str">
            <v>Congo, Rep.</v>
          </cell>
          <cell r="D40" t="str">
            <v>COICOP</v>
          </cell>
        </row>
        <row r="41">
          <cell r="B41" t="str">
            <v>CRI</v>
          </cell>
          <cell r="C41" t="str">
            <v>Costa Rica</v>
          </cell>
          <cell r="D41" t="str">
            <v>COICOP</v>
          </cell>
        </row>
        <row r="42">
          <cell r="B42" t="str">
            <v>CIV</v>
          </cell>
          <cell r="C42" t="str">
            <v>Côte d'Ivoire</v>
          </cell>
          <cell r="D42" t="str">
            <v>NA</v>
          </cell>
        </row>
        <row r="43">
          <cell r="B43" t="str">
            <v>HRV</v>
          </cell>
          <cell r="C43" t="str">
            <v>Croatia</v>
          </cell>
          <cell r="D43" t="str">
            <v>COICOP</v>
          </cell>
        </row>
        <row r="44">
          <cell r="B44" t="str">
            <v>CYP</v>
          </cell>
          <cell r="C44" t="str">
            <v>Cyprus</v>
          </cell>
          <cell r="D44" t="str">
            <v>COICOP</v>
          </cell>
        </row>
        <row r="45">
          <cell r="B45" t="str">
            <v>CZE</v>
          </cell>
          <cell r="C45" t="str">
            <v>Czech Republic</v>
          </cell>
          <cell r="D45" t="str">
            <v>COICOP</v>
          </cell>
        </row>
        <row r="46">
          <cell r="B46" t="str">
            <v>DNK</v>
          </cell>
          <cell r="C46" t="str">
            <v>Denmark</v>
          </cell>
          <cell r="D46" t="str">
            <v>COICOP</v>
          </cell>
        </row>
        <row r="47">
          <cell r="B47" t="str">
            <v>DJI</v>
          </cell>
          <cell r="C47" t="str">
            <v>Djibouti</v>
          </cell>
          <cell r="D47" t="str">
            <v>NA</v>
          </cell>
        </row>
        <row r="48">
          <cell r="B48" t="str">
            <v>DMA</v>
          </cell>
          <cell r="C48" t="str">
            <v>Dominica</v>
          </cell>
          <cell r="D48" t="str">
            <v>COICOP</v>
          </cell>
        </row>
        <row r="49">
          <cell r="B49" t="str">
            <v>DOM</v>
          </cell>
          <cell r="C49" t="str">
            <v>Dominican Republic</v>
          </cell>
          <cell r="D49" t="str">
            <v>COICOP</v>
          </cell>
        </row>
        <row r="50">
          <cell r="B50" t="str">
            <v>ECU</v>
          </cell>
          <cell r="C50" t="str">
            <v>Ecuador</v>
          </cell>
          <cell r="D50" t="str">
            <v>COICOP</v>
          </cell>
        </row>
        <row r="51">
          <cell r="B51" t="str">
            <v>EGY</v>
          </cell>
          <cell r="C51" t="str">
            <v>Egypt, Arab Rep.</v>
          </cell>
          <cell r="D51" t="str">
            <v>COICOP</v>
          </cell>
        </row>
        <row r="52">
          <cell r="B52" t="str">
            <v>SLV</v>
          </cell>
          <cell r="C52" t="str">
            <v>El Salvador</v>
          </cell>
          <cell r="D52" t="str">
            <v>COICOP</v>
          </cell>
        </row>
        <row r="53">
          <cell r="B53" t="str">
            <v>GNQ</v>
          </cell>
          <cell r="C53" t="str">
            <v>Equatorial Guinea</v>
          </cell>
          <cell r="D53" t="str">
            <v>COICOP</v>
          </cell>
        </row>
        <row r="54">
          <cell r="B54" t="str">
            <v>ERI</v>
          </cell>
          <cell r="C54" t="str">
            <v>Eritrea</v>
          </cell>
          <cell r="D54">
            <v>0</v>
          </cell>
        </row>
        <row r="55">
          <cell r="B55" t="str">
            <v>EST</v>
          </cell>
          <cell r="C55" t="str">
            <v>Estonia</v>
          </cell>
          <cell r="D55" t="str">
            <v>COICOP</v>
          </cell>
        </row>
        <row r="56">
          <cell r="B56" t="str">
            <v>ETH</v>
          </cell>
          <cell r="C56" t="str">
            <v>Ethiopia</v>
          </cell>
          <cell r="D56" t="str">
            <v>NA</v>
          </cell>
        </row>
        <row r="57">
          <cell r="B57" t="str">
            <v>FJI</v>
          </cell>
          <cell r="C57" t="str">
            <v>Fiji</v>
          </cell>
          <cell r="D57" t="str">
            <v>COICOP</v>
          </cell>
        </row>
        <row r="58">
          <cell r="B58" t="str">
            <v>FIN</v>
          </cell>
          <cell r="C58" t="str">
            <v>Finland</v>
          </cell>
          <cell r="D58" t="str">
            <v>COICOP</v>
          </cell>
        </row>
        <row r="59">
          <cell r="B59" t="str">
            <v>FRA</v>
          </cell>
          <cell r="C59" t="str">
            <v>France</v>
          </cell>
          <cell r="D59" t="str">
            <v>COICOP</v>
          </cell>
        </row>
        <row r="60">
          <cell r="B60" t="str">
            <v>GAB</v>
          </cell>
          <cell r="C60" t="str">
            <v>Gabon</v>
          </cell>
          <cell r="D60" t="str">
            <v>NA</v>
          </cell>
        </row>
        <row r="61">
          <cell r="B61" t="str">
            <v>GMB</v>
          </cell>
          <cell r="C61" t="str">
            <v>Gambia, The</v>
          </cell>
          <cell r="D61" t="str">
            <v>NA</v>
          </cell>
        </row>
        <row r="62">
          <cell r="B62" t="str">
            <v>GEO</v>
          </cell>
          <cell r="C62" t="str">
            <v>Georgia</v>
          </cell>
          <cell r="D62" t="str">
            <v>COICOP</v>
          </cell>
        </row>
        <row r="63">
          <cell r="B63" t="str">
            <v>DEU</v>
          </cell>
          <cell r="C63" t="str">
            <v>Germany</v>
          </cell>
          <cell r="D63" t="str">
            <v>COICOP</v>
          </cell>
        </row>
        <row r="64">
          <cell r="B64" t="str">
            <v>GHA</v>
          </cell>
          <cell r="C64" t="str">
            <v>Ghana</v>
          </cell>
          <cell r="D64" t="str">
            <v>COICOP</v>
          </cell>
        </row>
        <row r="65">
          <cell r="B65" t="str">
            <v>GRC</v>
          </cell>
          <cell r="C65" t="str">
            <v>Greece</v>
          </cell>
          <cell r="D65" t="str">
            <v>COICOP</v>
          </cell>
        </row>
        <row r="66">
          <cell r="B66" t="str">
            <v>GRD</v>
          </cell>
          <cell r="C66" t="str">
            <v>Grenada</v>
          </cell>
          <cell r="D66" t="str">
            <v>NA</v>
          </cell>
        </row>
        <row r="67">
          <cell r="B67" t="str">
            <v>GTM</v>
          </cell>
          <cell r="C67" t="str">
            <v>Guatemala</v>
          </cell>
          <cell r="D67" t="str">
            <v>NA</v>
          </cell>
        </row>
        <row r="68">
          <cell r="B68" t="str">
            <v>GIN</v>
          </cell>
          <cell r="C68" t="str">
            <v>Guinea</v>
          </cell>
          <cell r="D68" t="str">
            <v>NA</v>
          </cell>
        </row>
        <row r="69">
          <cell r="B69" t="str">
            <v>GNB</v>
          </cell>
          <cell r="C69" t="str">
            <v>Guinea-Bissau</v>
          </cell>
          <cell r="D69" t="str">
            <v>NA</v>
          </cell>
        </row>
        <row r="70">
          <cell r="B70" t="str">
            <v>GUY</v>
          </cell>
          <cell r="C70" t="str">
            <v>Guyana</v>
          </cell>
          <cell r="D70" t="str">
            <v>NA</v>
          </cell>
        </row>
        <row r="71">
          <cell r="B71" t="str">
            <v>HTI</v>
          </cell>
          <cell r="C71" t="str">
            <v>Haiti</v>
          </cell>
          <cell r="D71" t="str">
            <v>COICOP</v>
          </cell>
        </row>
        <row r="72">
          <cell r="B72" t="str">
            <v>HND</v>
          </cell>
          <cell r="C72" t="str">
            <v>Honduras</v>
          </cell>
          <cell r="D72" t="str">
            <v>COICOP</v>
          </cell>
        </row>
        <row r="73">
          <cell r="B73" t="str">
            <v>HUN</v>
          </cell>
          <cell r="C73" t="str">
            <v>Hungary</v>
          </cell>
          <cell r="D73" t="str">
            <v>COICOP</v>
          </cell>
        </row>
        <row r="74">
          <cell r="B74" t="str">
            <v>ISL</v>
          </cell>
          <cell r="C74" t="str">
            <v>Iceland</v>
          </cell>
          <cell r="D74" t="str">
            <v>COICOP</v>
          </cell>
        </row>
        <row r="75">
          <cell r="B75" t="str">
            <v>IND</v>
          </cell>
          <cell r="C75" t="str">
            <v>India</v>
          </cell>
          <cell r="D75" t="str">
            <v>COICOP</v>
          </cell>
        </row>
        <row r="76">
          <cell r="B76" t="str">
            <v>IDN</v>
          </cell>
          <cell r="C76" t="str">
            <v>Indonesia</v>
          </cell>
          <cell r="D76" t="str">
            <v>NA</v>
          </cell>
        </row>
        <row r="77">
          <cell r="B77" t="str">
            <v>IRN</v>
          </cell>
          <cell r="C77" t="str">
            <v>Iran, Islamic Rep.</v>
          </cell>
          <cell r="D77" t="str">
            <v>COICOP</v>
          </cell>
        </row>
        <row r="78">
          <cell r="B78" t="str">
            <v>IRQ</v>
          </cell>
          <cell r="C78" t="str">
            <v>Iraq</v>
          </cell>
          <cell r="D78" t="str">
            <v>COICOP</v>
          </cell>
        </row>
        <row r="79">
          <cell r="B79" t="str">
            <v>IRL</v>
          </cell>
          <cell r="C79" t="str">
            <v>Ireland</v>
          </cell>
          <cell r="D79" t="str">
            <v>COICOP</v>
          </cell>
        </row>
        <row r="80">
          <cell r="B80" t="str">
            <v>ISR</v>
          </cell>
          <cell r="C80" t="str">
            <v>Israel</v>
          </cell>
          <cell r="D80" t="str">
            <v>COICOP</v>
          </cell>
        </row>
        <row r="81">
          <cell r="B81" t="str">
            <v>ITA</v>
          </cell>
          <cell r="C81" t="str">
            <v>Italy</v>
          </cell>
          <cell r="D81" t="str">
            <v>COICOP</v>
          </cell>
        </row>
        <row r="82">
          <cell r="B82" t="str">
            <v>JAM</v>
          </cell>
          <cell r="C82" t="str">
            <v>Jamaica</v>
          </cell>
          <cell r="D82" t="str">
            <v>COICOP</v>
          </cell>
        </row>
        <row r="83">
          <cell r="B83" t="str">
            <v>JPN</v>
          </cell>
          <cell r="C83" t="str">
            <v>Japan</v>
          </cell>
          <cell r="D83" t="str">
            <v>COICOP</v>
          </cell>
        </row>
        <row r="84">
          <cell r="B84" t="str">
            <v>JOR</v>
          </cell>
          <cell r="C84" t="str">
            <v>Jordan</v>
          </cell>
          <cell r="D84" t="str">
            <v>NA</v>
          </cell>
        </row>
        <row r="85">
          <cell r="B85" t="str">
            <v>KAZ</v>
          </cell>
          <cell r="C85" t="str">
            <v>Kazakhstan</v>
          </cell>
          <cell r="D85" t="str">
            <v>COICOP</v>
          </cell>
        </row>
        <row r="86">
          <cell r="B86" t="str">
            <v>KEN</v>
          </cell>
          <cell r="C86" t="str">
            <v>Kenya</v>
          </cell>
          <cell r="D86" t="str">
            <v>NA</v>
          </cell>
        </row>
        <row r="87">
          <cell r="B87" t="str">
            <v>KIR</v>
          </cell>
          <cell r="C87" t="str">
            <v>Kiribati</v>
          </cell>
          <cell r="D87" t="str">
            <v>NA</v>
          </cell>
        </row>
        <row r="88">
          <cell r="B88" t="str">
            <v>KOR</v>
          </cell>
          <cell r="C88" t="str">
            <v>Korea, Rep.</v>
          </cell>
          <cell r="D88" t="str">
            <v>COICOP</v>
          </cell>
        </row>
        <row r="89">
          <cell r="B89" t="str">
            <v>XKX</v>
          </cell>
          <cell r="C89" t="str">
            <v>Kosovo</v>
          </cell>
          <cell r="D89" t="str">
            <v>COICOP</v>
          </cell>
        </row>
        <row r="90">
          <cell r="B90" t="str">
            <v>KWT</v>
          </cell>
          <cell r="C90" t="str">
            <v>Kuwait</v>
          </cell>
          <cell r="D90" t="str">
            <v>NA</v>
          </cell>
        </row>
        <row r="91">
          <cell r="B91" t="str">
            <v>KGZ</v>
          </cell>
          <cell r="C91" t="str">
            <v>Kyrgyz Republic</v>
          </cell>
          <cell r="D91" t="str">
            <v>COICOP</v>
          </cell>
        </row>
        <row r="92">
          <cell r="B92" t="str">
            <v>LAO</v>
          </cell>
          <cell r="C92" t="str">
            <v>Lao PDR</v>
          </cell>
          <cell r="D92">
            <v>0</v>
          </cell>
        </row>
        <row r="93">
          <cell r="B93" t="str">
            <v>LVA</v>
          </cell>
          <cell r="C93" t="str">
            <v>Latvia</v>
          </cell>
          <cell r="D93" t="str">
            <v>COICOP</v>
          </cell>
        </row>
        <row r="94">
          <cell r="B94" t="str">
            <v>LBN</v>
          </cell>
          <cell r="C94" t="str">
            <v>Lebanon</v>
          </cell>
          <cell r="D94" t="str">
            <v>NA</v>
          </cell>
        </row>
        <row r="95">
          <cell r="B95" t="str">
            <v>LSO</v>
          </cell>
          <cell r="C95" t="str">
            <v>Lesotho</v>
          </cell>
          <cell r="D95" t="str">
            <v>COICOP</v>
          </cell>
        </row>
        <row r="96">
          <cell r="B96" t="str">
            <v>LBR</v>
          </cell>
          <cell r="C96" t="str">
            <v>Liberia</v>
          </cell>
          <cell r="D96" t="str">
            <v>NA</v>
          </cell>
        </row>
        <row r="97">
          <cell r="B97" t="str">
            <v>LBY</v>
          </cell>
          <cell r="C97" t="str">
            <v>Libya</v>
          </cell>
          <cell r="D97" t="str">
            <v>COICOP</v>
          </cell>
        </row>
        <row r="98">
          <cell r="B98" t="str">
            <v>LTU</v>
          </cell>
          <cell r="C98" t="str">
            <v>Lithuania</v>
          </cell>
          <cell r="D98" t="str">
            <v>COICOP</v>
          </cell>
        </row>
        <row r="99">
          <cell r="B99" t="str">
            <v>LUX</v>
          </cell>
          <cell r="C99" t="str">
            <v>Luxembourg</v>
          </cell>
          <cell r="D99" t="str">
            <v>COICOP</v>
          </cell>
        </row>
        <row r="100">
          <cell r="B100" t="str">
            <v>MKD</v>
          </cell>
          <cell r="C100" t="str">
            <v>Macedonia, FYR</v>
          </cell>
          <cell r="D100" t="str">
            <v>COICOP</v>
          </cell>
        </row>
        <row r="101">
          <cell r="B101" t="str">
            <v>MDG</v>
          </cell>
          <cell r="C101" t="str">
            <v>Madagascar</v>
          </cell>
          <cell r="D101" t="str">
            <v>COICOP</v>
          </cell>
        </row>
        <row r="102">
          <cell r="B102" t="str">
            <v>MWI</v>
          </cell>
          <cell r="C102" t="str">
            <v>Malawi</v>
          </cell>
          <cell r="D102" t="str">
            <v>NA</v>
          </cell>
        </row>
        <row r="103">
          <cell r="B103" t="str">
            <v>MYS</v>
          </cell>
          <cell r="C103" t="str">
            <v>Malaysia</v>
          </cell>
          <cell r="D103" t="str">
            <v>COICOP</v>
          </cell>
        </row>
        <row r="104">
          <cell r="B104" t="str">
            <v>MDV</v>
          </cell>
          <cell r="C104" t="str">
            <v>Maldives</v>
          </cell>
          <cell r="D104" t="str">
            <v>COICOP</v>
          </cell>
        </row>
        <row r="105">
          <cell r="B105" t="str">
            <v>MLI</v>
          </cell>
          <cell r="C105" t="str">
            <v>Mali</v>
          </cell>
          <cell r="D105" t="str">
            <v>NA</v>
          </cell>
        </row>
        <row r="106">
          <cell r="B106" t="str">
            <v>MLT</v>
          </cell>
          <cell r="C106" t="str">
            <v>Malta</v>
          </cell>
          <cell r="D106" t="str">
            <v>COICOP</v>
          </cell>
        </row>
        <row r="107">
          <cell r="B107" t="str">
            <v>MHL</v>
          </cell>
          <cell r="C107" t="str">
            <v>Marshall Islands</v>
          </cell>
          <cell r="D107">
            <v>0</v>
          </cell>
        </row>
        <row r="108">
          <cell r="B108" t="str">
            <v>MRT</v>
          </cell>
          <cell r="C108" t="str">
            <v>Mauritania</v>
          </cell>
          <cell r="D108" t="str">
            <v>COICOP</v>
          </cell>
        </row>
        <row r="109">
          <cell r="B109" t="str">
            <v>MUS</v>
          </cell>
          <cell r="C109" t="str">
            <v>Mauritius</v>
          </cell>
          <cell r="D109" t="str">
            <v>COICOP</v>
          </cell>
        </row>
        <row r="110">
          <cell r="B110" t="str">
            <v>MEX</v>
          </cell>
          <cell r="C110" t="str">
            <v>Mexico</v>
          </cell>
          <cell r="D110" t="str">
            <v>COICOP</v>
          </cell>
        </row>
        <row r="111">
          <cell r="B111" t="str">
            <v>FSM</v>
          </cell>
          <cell r="C111" t="str">
            <v>Micronesia, Fed. Sts.</v>
          </cell>
          <cell r="D111" t="str">
            <v>COICOP</v>
          </cell>
        </row>
        <row r="112">
          <cell r="B112" t="str">
            <v>MDA</v>
          </cell>
          <cell r="C112" t="str">
            <v>Moldova</v>
          </cell>
          <cell r="D112" t="str">
            <v>COICOP</v>
          </cell>
        </row>
        <row r="113">
          <cell r="B113" t="str">
            <v>MNG</v>
          </cell>
          <cell r="C113" t="str">
            <v>Mongolia</v>
          </cell>
          <cell r="D113" t="str">
            <v>COICOP</v>
          </cell>
        </row>
        <row r="114">
          <cell r="B114" t="str">
            <v>MNE</v>
          </cell>
          <cell r="C114" t="str">
            <v>Montenegro</v>
          </cell>
          <cell r="D114" t="str">
            <v>COICOP</v>
          </cell>
        </row>
        <row r="115">
          <cell r="B115" t="str">
            <v>MAR</v>
          </cell>
          <cell r="C115" t="str">
            <v>Morocco</v>
          </cell>
          <cell r="D115" t="str">
            <v>COICOP</v>
          </cell>
        </row>
        <row r="116">
          <cell r="B116" t="str">
            <v>MOZ</v>
          </cell>
          <cell r="C116" t="str">
            <v>Mozambique</v>
          </cell>
          <cell r="D116" t="str">
            <v>COICOP</v>
          </cell>
        </row>
        <row r="117">
          <cell r="B117" t="str">
            <v>MMR</v>
          </cell>
          <cell r="C117" t="str">
            <v>Myanmar</v>
          </cell>
          <cell r="D117" t="str">
            <v>NA</v>
          </cell>
        </row>
        <row r="118">
          <cell r="B118" t="str">
            <v>NAM</v>
          </cell>
          <cell r="C118" t="str">
            <v>Namibia</v>
          </cell>
          <cell r="D118" t="str">
            <v>NA</v>
          </cell>
        </row>
        <row r="119">
          <cell r="B119" t="str">
            <v>NRU</v>
          </cell>
          <cell r="C119" t="str">
            <v>Nauru</v>
          </cell>
          <cell r="D119">
            <v>0</v>
          </cell>
        </row>
        <row r="120">
          <cell r="B120" t="str">
            <v>NPL</v>
          </cell>
          <cell r="C120" t="str">
            <v>Nepal</v>
          </cell>
          <cell r="D120" t="str">
            <v>NA</v>
          </cell>
        </row>
        <row r="121">
          <cell r="B121" t="str">
            <v>NLD</v>
          </cell>
          <cell r="C121" t="str">
            <v>Netherlands</v>
          </cell>
          <cell r="D121" t="str">
            <v>COICOP</v>
          </cell>
        </row>
        <row r="122">
          <cell r="B122" t="str">
            <v>NZL</v>
          </cell>
          <cell r="C122" t="str">
            <v>New Zealand</v>
          </cell>
          <cell r="D122" t="str">
            <v>COICOP</v>
          </cell>
        </row>
        <row r="123">
          <cell r="B123" t="str">
            <v>NIC</v>
          </cell>
          <cell r="C123" t="str">
            <v>Nicaragua</v>
          </cell>
          <cell r="D123">
            <v>0</v>
          </cell>
        </row>
        <row r="124">
          <cell r="B124" t="str">
            <v>NER</v>
          </cell>
          <cell r="C124" t="str">
            <v>Niger</v>
          </cell>
          <cell r="D124" t="str">
            <v>COICOP</v>
          </cell>
        </row>
        <row r="125">
          <cell r="B125" t="str">
            <v>NGA</v>
          </cell>
          <cell r="C125" t="str">
            <v>Nigeria</v>
          </cell>
          <cell r="D125" t="str">
            <v>NA</v>
          </cell>
        </row>
        <row r="126">
          <cell r="B126" t="str">
            <v>NOR</v>
          </cell>
          <cell r="C126" t="str">
            <v>Norway</v>
          </cell>
          <cell r="D126" t="str">
            <v>COICOP</v>
          </cell>
        </row>
        <row r="127">
          <cell r="B127" t="str">
            <v>OMN</v>
          </cell>
          <cell r="C127" t="str">
            <v>Oman</v>
          </cell>
          <cell r="D127" t="str">
            <v>COICOP</v>
          </cell>
        </row>
        <row r="128">
          <cell r="B128" t="str">
            <v>PAK</v>
          </cell>
          <cell r="C128" t="str">
            <v>Pakistan</v>
          </cell>
          <cell r="D128" t="str">
            <v>NA</v>
          </cell>
        </row>
        <row r="129">
          <cell r="B129" t="str">
            <v>PLW</v>
          </cell>
          <cell r="C129" t="str">
            <v>Palau</v>
          </cell>
          <cell r="D129">
            <v>0</v>
          </cell>
        </row>
        <row r="130">
          <cell r="B130" t="str">
            <v>PAN</v>
          </cell>
          <cell r="C130" t="str">
            <v>Panama</v>
          </cell>
          <cell r="D130" t="str">
            <v>NA</v>
          </cell>
        </row>
        <row r="131">
          <cell r="B131" t="str">
            <v>PNG</v>
          </cell>
          <cell r="C131" t="str">
            <v>Papua New Guinea</v>
          </cell>
          <cell r="D131" t="str">
            <v>NA</v>
          </cell>
        </row>
        <row r="132">
          <cell r="B132" t="str">
            <v>PRY</v>
          </cell>
          <cell r="C132" t="str">
            <v>Paraguay</v>
          </cell>
          <cell r="D132" t="str">
            <v>COICOP</v>
          </cell>
        </row>
        <row r="133">
          <cell r="B133" t="str">
            <v>PER</v>
          </cell>
          <cell r="C133" t="str">
            <v>Peru</v>
          </cell>
          <cell r="D133" t="str">
            <v>NA</v>
          </cell>
        </row>
        <row r="134">
          <cell r="B134" t="str">
            <v>PHL</v>
          </cell>
          <cell r="C134" t="str">
            <v>Philippines</v>
          </cell>
          <cell r="D134" t="str">
            <v>COICOP</v>
          </cell>
        </row>
        <row r="135">
          <cell r="B135" t="str">
            <v>POL</v>
          </cell>
          <cell r="C135" t="str">
            <v>Poland</v>
          </cell>
          <cell r="D135" t="str">
            <v>COICOP</v>
          </cell>
        </row>
        <row r="136">
          <cell r="B136" t="str">
            <v>PRT</v>
          </cell>
          <cell r="C136" t="str">
            <v>Portugal</v>
          </cell>
          <cell r="D136" t="str">
            <v>COICOP</v>
          </cell>
        </row>
        <row r="137">
          <cell r="B137" t="str">
            <v>QAT</v>
          </cell>
          <cell r="C137" t="str">
            <v>Qatar</v>
          </cell>
          <cell r="D137" t="str">
            <v>NA</v>
          </cell>
        </row>
        <row r="138">
          <cell r="B138" t="str">
            <v>ROU</v>
          </cell>
          <cell r="C138" t="str">
            <v>Romania</v>
          </cell>
          <cell r="D138" t="str">
            <v>NA</v>
          </cell>
        </row>
        <row r="139">
          <cell r="B139" t="str">
            <v>RUS</v>
          </cell>
          <cell r="C139" t="str">
            <v>Russian Federation</v>
          </cell>
          <cell r="D139" t="str">
            <v>COICOP</v>
          </cell>
        </row>
        <row r="140">
          <cell r="B140" t="str">
            <v>RWA</v>
          </cell>
          <cell r="C140" t="str">
            <v>Rwanda</v>
          </cell>
          <cell r="D140" t="str">
            <v>COICOP</v>
          </cell>
        </row>
        <row r="141">
          <cell r="B141" t="str">
            <v>WSM</v>
          </cell>
          <cell r="C141" t="str">
            <v>Samoa</v>
          </cell>
          <cell r="D141" t="str">
            <v>COICOP</v>
          </cell>
        </row>
        <row r="142">
          <cell r="B142" t="str">
            <v>SMR</v>
          </cell>
          <cell r="C142" t="str">
            <v>San Marino</v>
          </cell>
          <cell r="D142">
            <v>0</v>
          </cell>
        </row>
        <row r="143">
          <cell r="B143" t="str">
            <v>STP</v>
          </cell>
          <cell r="C143" t="str">
            <v>São Tomé and Principe</v>
          </cell>
          <cell r="D143" t="str">
            <v>COICOP</v>
          </cell>
        </row>
        <row r="144">
          <cell r="B144" t="str">
            <v>SAU</v>
          </cell>
          <cell r="C144" t="str">
            <v>Saudi Arabia</v>
          </cell>
          <cell r="D144" t="str">
            <v>COICOP</v>
          </cell>
        </row>
        <row r="145">
          <cell r="B145" t="str">
            <v>SEN</v>
          </cell>
          <cell r="C145" t="str">
            <v>Senegal</v>
          </cell>
          <cell r="D145" t="str">
            <v>COICOP</v>
          </cell>
        </row>
        <row r="146">
          <cell r="B146" t="str">
            <v>SRB</v>
          </cell>
          <cell r="C146" t="str">
            <v>Serbia</v>
          </cell>
          <cell r="D146" t="str">
            <v>COICOP</v>
          </cell>
        </row>
        <row r="147">
          <cell r="B147" t="str">
            <v>SYC</v>
          </cell>
          <cell r="C147" t="str">
            <v>Seychelles</v>
          </cell>
          <cell r="D147" t="str">
            <v>COICOP</v>
          </cell>
        </row>
        <row r="148">
          <cell r="B148" t="str">
            <v>SLE</v>
          </cell>
          <cell r="C148" t="str">
            <v>Sierra Leone</v>
          </cell>
          <cell r="D148" t="str">
            <v>NA</v>
          </cell>
        </row>
        <row r="149">
          <cell r="B149" t="str">
            <v>SGP</v>
          </cell>
          <cell r="C149" t="str">
            <v>Singapore</v>
          </cell>
          <cell r="D149" t="str">
            <v>COICOP</v>
          </cell>
        </row>
        <row r="150">
          <cell r="B150" t="str">
            <v>SVK</v>
          </cell>
          <cell r="C150" t="str">
            <v>Slovak Republic</v>
          </cell>
          <cell r="D150" t="str">
            <v>COICOP</v>
          </cell>
        </row>
        <row r="151">
          <cell r="B151" t="str">
            <v>SVN</v>
          </cell>
          <cell r="C151" t="str">
            <v>Slovenia</v>
          </cell>
          <cell r="D151" t="str">
            <v>COICOP</v>
          </cell>
        </row>
        <row r="152">
          <cell r="B152" t="str">
            <v>SLB</v>
          </cell>
          <cell r="C152" t="str">
            <v>Solomon Islands</v>
          </cell>
          <cell r="D152" t="str">
            <v>NA</v>
          </cell>
        </row>
        <row r="153">
          <cell r="B153" t="str">
            <v>SOM</v>
          </cell>
          <cell r="C153" t="str">
            <v>Somalia</v>
          </cell>
          <cell r="D153">
            <v>0</v>
          </cell>
        </row>
        <row r="154">
          <cell r="B154" t="str">
            <v>ZAF</v>
          </cell>
          <cell r="C154" t="str">
            <v>South Africa</v>
          </cell>
          <cell r="D154" t="str">
            <v>COICOP</v>
          </cell>
        </row>
        <row r="155">
          <cell r="B155" t="str">
            <v>SSD</v>
          </cell>
          <cell r="C155" t="str">
            <v>South Sudan</v>
          </cell>
          <cell r="D155">
            <v>0</v>
          </cell>
        </row>
        <row r="156">
          <cell r="B156" t="str">
            <v>ESP</v>
          </cell>
          <cell r="C156" t="str">
            <v>Spain</v>
          </cell>
          <cell r="D156" t="str">
            <v>COICOP</v>
          </cell>
        </row>
        <row r="157">
          <cell r="B157" t="str">
            <v>LKA</v>
          </cell>
          <cell r="C157" t="str">
            <v>Sri Lanka</v>
          </cell>
          <cell r="D157" t="str">
            <v>COICOP</v>
          </cell>
        </row>
        <row r="158">
          <cell r="B158" t="str">
            <v>KNA</v>
          </cell>
          <cell r="C158" t="str">
            <v>St. Kitts and Nevis</v>
          </cell>
          <cell r="D158">
            <v>0</v>
          </cell>
        </row>
        <row r="159">
          <cell r="B159" t="str">
            <v>LCA</v>
          </cell>
          <cell r="C159" t="str">
            <v>St. Lucia</v>
          </cell>
          <cell r="D159" t="str">
            <v>NA</v>
          </cell>
        </row>
        <row r="160">
          <cell r="B160" t="str">
            <v>VCT</v>
          </cell>
          <cell r="C160" t="str">
            <v>St. Vincent and the Grenadines</v>
          </cell>
          <cell r="D160" t="str">
            <v>COICOP</v>
          </cell>
        </row>
        <row r="161">
          <cell r="B161" t="str">
            <v>SDN</v>
          </cell>
          <cell r="C161" t="str">
            <v>Sudan</v>
          </cell>
          <cell r="D161" t="str">
            <v>NA</v>
          </cell>
        </row>
        <row r="162">
          <cell r="B162" t="str">
            <v>SUR</v>
          </cell>
          <cell r="C162" t="str">
            <v>Suriname</v>
          </cell>
          <cell r="D162" t="str">
            <v>COICOP</v>
          </cell>
        </row>
        <row r="163">
          <cell r="B163" t="str">
            <v>SWZ</v>
          </cell>
          <cell r="C163" t="str">
            <v>Eswatini</v>
          </cell>
          <cell r="D163">
            <v>0</v>
          </cell>
        </row>
        <row r="164">
          <cell r="B164" t="str">
            <v>SWE</v>
          </cell>
          <cell r="C164" t="str">
            <v>Sweden</v>
          </cell>
          <cell r="D164" t="str">
            <v>COICOP</v>
          </cell>
        </row>
        <row r="165">
          <cell r="B165" t="str">
            <v>CHE</v>
          </cell>
          <cell r="C165" t="str">
            <v>Switzerland</v>
          </cell>
          <cell r="D165" t="str">
            <v>COICOP</v>
          </cell>
        </row>
        <row r="166">
          <cell r="B166" t="str">
            <v>SYR</v>
          </cell>
          <cell r="C166" t="str">
            <v>Syrian Arab Republic</v>
          </cell>
          <cell r="D166" t="str">
            <v>COICOP</v>
          </cell>
        </row>
        <row r="167">
          <cell r="B167" t="str">
            <v>TJK</v>
          </cell>
          <cell r="C167" t="str">
            <v>Tajikistan</v>
          </cell>
          <cell r="D167" t="str">
            <v>COICOP</v>
          </cell>
        </row>
        <row r="168">
          <cell r="B168" t="str">
            <v>TZA</v>
          </cell>
          <cell r="C168" t="str">
            <v>Tanzania</v>
          </cell>
          <cell r="D168" t="str">
            <v>COICOP</v>
          </cell>
        </row>
        <row r="169">
          <cell r="B169" t="str">
            <v>THA</v>
          </cell>
          <cell r="C169" t="str">
            <v>Thailand</v>
          </cell>
          <cell r="D169" t="str">
            <v>COICOP</v>
          </cell>
        </row>
        <row r="170">
          <cell r="B170" t="str">
            <v>TLS</v>
          </cell>
          <cell r="C170" t="str">
            <v>Timor-Leste</v>
          </cell>
          <cell r="D170" t="str">
            <v>COICOP</v>
          </cell>
        </row>
        <row r="171">
          <cell r="B171" t="str">
            <v>TGO</v>
          </cell>
          <cell r="C171" t="str">
            <v>Togo</v>
          </cell>
          <cell r="D171" t="str">
            <v>COICOP</v>
          </cell>
        </row>
        <row r="172">
          <cell r="B172" t="str">
            <v>TON</v>
          </cell>
          <cell r="C172" t="str">
            <v>Tonga</v>
          </cell>
          <cell r="D172" t="str">
            <v>NA</v>
          </cell>
        </row>
        <row r="173">
          <cell r="B173" t="str">
            <v>TTO</v>
          </cell>
          <cell r="C173" t="str">
            <v>Trinidad and Tobago</v>
          </cell>
          <cell r="D173" t="str">
            <v>COICOP</v>
          </cell>
        </row>
        <row r="174">
          <cell r="B174" t="str">
            <v>TUN</v>
          </cell>
          <cell r="C174" t="str">
            <v>Tunisia</v>
          </cell>
          <cell r="D174" t="str">
            <v>NA</v>
          </cell>
        </row>
        <row r="175">
          <cell r="B175" t="str">
            <v>TUR</v>
          </cell>
          <cell r="C175" t="str">
            <v>Turkey</v>
          </cell>
          <cell r="D175" t="str">
            <v>COICOP</v>
          </cell>
        </row>
        <row r="176">
          <cell r="B176" t="str">
            <v>TKM</v>
          </cell>
          <cell r="C176" t="str">
            <v>Turkmenistan</v>
          </cell>
          <cell r="D176">
            <v>0</v>
          </cell>
        </row>
        <row r="177">
          <cell r="B177" t="str">
            <v>TUV</v>
          </cell>
          <cell r="C177" t="str">
            <v>Tuvalu</v>
          </cell>
          <cell r="D177">
            <v>0</v>
          </cell>
        </row>
        <row r="178">
          <cell r="B178" t="str">
            <v>UGA</v>
          </cell>
          <cell r="C178" t="str">
            <v>Uganda</v>
          </cell>
          <cell r="D178" t="str">
            <v>COICOP</v>
          </cell>
        </row>
        <row r="179">
          <cell r="B179" t="str">
            <v>UKR</v>
          </cell>
          <cell r="C179" t="str">
            <v>Ukraine</v>
          </cell>
          <cell r="D179" t="str">
            <v>COICOP</v>
          </cell>
        </row>
        <row r="180">
          <cell r="B180" t="str">
            <v>ARE</v>
          </cell>
          <cell r="C180" t="str">
            <v>United Arab Emirates</v>
          </cell>
          <cell r="D180" t="str">
            <v>COICOP</v>
          </cell>
        </row>
        <row r="181">
          <cell r="B181" t="str">
            <v>GBR</v>
          </cell>
          <cell r="C181" t="str">
            <v>United Kingdom</v>
          </cell>
          <cell r="D181" t="str">
            <v>COICOP</v>
          </cell>
        </row>
        <row r="182">
          <cell r="B182" t="str">
            <v>USA</v>
          </cell>
          <cell r="C182" t="str">
            <v>United States</v>
          </cell>
          <cell r="D182" t="str">
            <v>NA</v>
          </cell>
        </row>
        <row r="183">
          <cell r="B183" t="str">
            <v>URY</v>
          </cell>
          <cell r="C183" t="str">
            <v>Uruguay</v>
          </cell>
          <cell r="D183" t="str">
            <v>NA</v>
          </cell>
        </row>
        <row r="184">
          <cell r="B184" t="str">
            <v>UZB</v>
          </cell>
          <cell r="C184" t="str">
            <v>Uzbekistan</v>
          </cell>
          <cell r="D184" t="str">
            <v>COICOP</v>
          </cell>
        </row>
        <row r="185">
          <cell r="B185" t="str">
            <v>VUT</v>
          </cell>
          <cell r="C185" t="str">
            <v>Vanuatu</v>
          </cell>
          <cell r="D185" t="str">
            <v>NA</v>
          </cell>
        </row>
        <row r="186">
          <cell r="B186" t="str">
            <v>VEN</v>
          </cell>
          <cell r="C186" t="str">
            <v>Venezuela, RB</v>
          </cell>
          <cell r="D186" t="str">
            <v>COICOP</v>
          </cell>
        </row>
        <row r="187">
          <cell r="B187" t="str">
            <v>VNM</v>
          </cell>
          <cell r="C187" t="str">
            <v>Vietnam</v>
          </cell>
          <cell r="D187" t="str">
            <v>COICOP</v>
          </cell>
        </row>
        <row r="188">
          <cell r="B188" t="str">
            <v>YEM</v>
          </cell>
          <cell r="C188" t="str">
            <v>Yemen, Rep.</v>
          </cell>
          <cell r="D188" t="str">
            <v>COICOP</v>
          </cell>
        </row>
        <row r="189">
          <cell r="B189" t="str">
            <v>ZMB</v>
          </cell>
          <cell r="C189" t="str">
            <v>Zambia</v>
          </cell>
          <cell r="D189" t="str">
            <v>COICOP</v>
          </cell>
        </row>
        <row r="190">
          <cell r="B190" t="str">
            <v>ZWE</v>
          </cell>
          <cell r="C190" t="str">
            <v>Zimbabwe</v>
          </cell>
          <cell r="D190" t="str">
            <v>COICOP</v>
          </cell>
        </row>
        <row r="191">
          <cell r="B191" t="str">
            <v>PSE</v>
          </cell>
          <cell r="C191" t="str">
            <v>West Bank and Gaza</v>
          </cell>
          <cell r="D191" t="str">
            <v>COICOP</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10.IDDS"/>
      <sheetName val="2016 SPI DATA D1-10.IDDS"/>
      <sheetName val="2016 data"/>
    </sheetNames>
    <sheetDataSet>
      <sheetData sheetId="0"/>
      <sheetData sheetId="1"/>
      <sheetData sheetId="2">
        <row r="1">
          <cell r="B1">
            <v>1</v>
          </cell>
          <cell r="C1">
            <v>2</v>
          </cell>
        </row>
        <row r="2">
          <cell r="B2" t="str">
            <v>Code</v>
          </cell>
          <cell r="C2" t="str">
            <v>Country</v>
          </cell>
          <cell r="D2" t="str">
            <v>SDDS subsciption</v>
          </cell>
        </row>
        <row r="3">
          <cell r="B3" t="str">
            <v>AFG</v>
          </cell>
          <cell r="C3" t="str">
            <v>Afghanistan</v>
          </cell>
          <cell r="D3" t="str">
            <v>e-GDDS</v>
          </cell>
        </row>
        <row r="4">
          <cell r="B4" t="str">
            <v>ALB</v>
          </cell>
          <cell r="C4" t="str">
            <v>Albania</v>
          </cell>
          <cell r="D4" t="str">
            <v>e-GDDS</v>
          </cell>
        </row>
        <row r="5">
          <cell r="B5" t="str">
            <v>DZA</v>
          </cell>
          <cell r="C5" t="str">
            <v>Algeria</v>
          </cell>
          <cell r="D5" t="str">
            <v>e-GDDS</v>
          </cell>
        </row>
        <row r="6">
          <cell r="B6" t="str">
            <v>AGO</v>
          </cell>
          <cell r="C6" t="str">
            <v>Angola</v>
          </cell>
          <cell r="D6" t="str">
            <v>e-GDDS</v>
          </cell>
        </row>
        <row r="7">
          <cell r="B7" t="str">
            <v>ATG</v>
          </cell>
          <cell r="C7" t="str">
            <v>Antigua and Barbuda</v>
          </cell>
          <cell r="D7" t="str">
            <v>e-GDDS</v>
          </cell>
        </row>
        <row r="8">
          <cell r="B8" t="str">
            <v>ARG</v>
          </cell>
          <cell r="C8" t="str">
            <v>Argentina</v>
          </cell>
          <cell r="D8" t="str">
            <v>SDDS</v>
          </cell>
        </row>
        <row r="9">
          <cell r="B9" t="str">
            <v>ARM</v>
          </cell>
          <cell r="C9" t="str">
            <v>Armenia</v>
          </cell>
          <cell r="D9" t="str">
            <v>SDDS</v>
          </cell>
        </row>
        <row r="10">
          <cell r="B10" t="str">
            <v>AUS</v>
          </cell>
          <cell r="C10" t="str">
            <v>Australia</v>
          </cell>
          <cell r="D10" t="str">
            <v>SDDS</v>
          </cell>
        </row>
        <row r="11">
          <cell r="B11" t="str">
            <v>AUT</v>
          </cell>
          <cell r="C11" t="str">
            <v>Austria</v>
          </cell>
          <cell r="D11" t="str">
            <v>SDDS Plus</v>
          </cell>
        </row>
        <row r="12">
          <cell r="B12" t="str">
            <v>AZE</v>
          </cell>
          <cell r="C12" t="str">
            <v>Azerbaijan</v>
          </cell>
          <cell r="D12" t="str">
            <v>e-GDDS</v>
          </cell>
        </row>
        <row r="13">
          <cell r="B13" t="str">
            <v>BHS</v>
          </cell>
          <cell r="C13" t="str">
            <v>Bahamas, The</v>
          </cell>
          <cell r="D13" t="str">
            <v>e-GDDS</v>
          </cell>
        </row>
        <row r="14">
          <cell r="B14" t="str">
            <v>BHR</v>
          </cell>
          <cell r="C14" t="str">
            <v>Bahrain</v>
          </cell>
          <cell r="D14" t="str">
            <v>e-GDDS</v>
          </cell>
        </row>
        <row r="15">
          <cell r="B15" t="str">
            <v>BGD</v>
          </cell>
          <cell r="C15" t="str">
            <v>Bangladesh</v>
          </cell>
          <cell r="D15" t="str">
            <v>e-GDDS</v>
          </cell>
        </row>
        <row r="16">
          <cell r="B16" t="str">
            <v>BRB</v>
          </cell>
          <cell r="C16" t="str">
            <v>Barbados</v>
          </cell>
          <cell r="D16" t="str">
            <v>e-GDDS</v>
          </cell>
        </row>
        <row r="17">
          <cell r="B17" t="str">
            <v>BLR</v>
          </cell>
          <cell r="C17" t="str">
            <v>Belarus</v>
          </cell>
          <cell r="D17" t="str">
            <v>SDDS</v>
          </cell>
        </row>
        <row r="18">
          <cell r="B18" t="str">
            <v>BEL</v>
          </cell>
          <cell r="C18" t="str">
            <v>Belgium</v>
          </cell>
          <cell r="D18" t="str">
            <v>SDDS</v>
          </cell>
        </row>
        <row r="19">
          <cell r="B19" t="str">
            <v>BLZ</v>
          </cell>
          <cell r="C19" t="str">
            <v>Belize</v>
          </cell>
          <cell r="D19" t="str">
            <v>e-GDDS</v>
          </cell>
        </row>
        <row r="20">
          <cell r="B20" t="str">
            <v>BEN</v>
          </cell>
          <cell r="C20" t="str">
            <v>Benin</v>
          </cell>
          <cell r="D20" t="str">
            <v>e-GDDS</v>
          </cell>
        </row>
        <row r="21">
          <cell r="B21" t="str">
            <v>BTN</v>
          </cell>
          <cell r="C21" t="str">
            <v>Bhutan</v>
          </cell>
          <cell r="D21" t="str">
            <v>e-GDDS</v>
          </cell>
        </row>
        <row r="22">
          <cell r="B22" t="str">
            <v>BOL</v>
          </cell>
          <cell r="C22" t="str">
            <v>Bolivia</v>
          </cell>
          <cell r="D22" t="str">
            <v>e-GDDS</v>
          </cell>
        </row>
        <row r="23">
          <cell r="B23" t="str">
            <v>BIH</v>
          </cell>
          <cell r="C23" t="str">
            <v>Bosnia and Herzegovina</v>
          </cell>
          <cell r="D23" t="str">
            <v>e-GDDS</v>
          </cell>
        </row>
        <row r="24">
          <cell r="B24" t="str">
            <v>BWA</v>
          </cell>
          <cell r="C24" t="str">
            <v>Botswana</v>
          </cell>
          <cell r="D24" t="str">
            <v>e-GDDS</v>
          </cell>
        </row>
        <row r="25">
          <cell r="B25" t="str">
            <v>BRA</v>
          </cell>
          <cell r="C25" t="str">
            <v>Brazil</v>
          </cell>
          <cell r="D25" t="str">
            <v>SDDS</v>
          </cell>
        </row>
        <row r="26">
          <cell r="B26" t="str">
            <v>BRN</v>
          </cell>
          <cell r="C26" t="str">
            <v>Brunei Darussalam</v>
          </cell>
          <cell r="D26" t="str">
            <v>e-GDDS</v>
          </cell>
        </row>
        <row r="27">
          <cell r="B27" t="str">
            <v>BGR</v>
          </cell>
          <cell r="C27" t="str">
            <v>Bulgaria</v>
          </cell>
          <cell r="D27" t="str">
            <v>SDDS Plus</v>
          </cell>
        </row>
        <row r="28">
          <cell r="B28" t="str">
            <v>BFA</v>
          </cell>
          <cell r="C28" t="str">
            <v>Burkina Faso</v>
          </cell>
          <cell r="D28" t="str">
            <v>e-GDDS</v>
          </cell>
        </row>
        <row r="29">
          <cell r="B29" t="str">
            <v>BDI</v>
          </cell>
          <cell r="C29" t="str">
            <v>Burundi</v>
          </cell>
          <cell r="D29" t="str">
            <v>e-GDDS</v>
          </cell>
        </row>
        <row r="30">
          <cell r="B30" t="str">
            <v>CPV</v>
          </cell>
          <cell r="C30" t="str">
            <v>Cabo Verde</v>
          </cell>
          <cell r="D30" t="str">
            <v>e-GDDS</v>
          </cell>
        </row>
        <row r="31">
          <cell r="B31" t="str">
            <v>KHM</v>
          </cell>
          <cell r="C31" t="str">
            <v>Cambodia</v>
          </cell>
          <cell r="D31" t="str">
            <v>e-GDDS</v>
          </cell>
        </row>
        <row r="32">
          <cell r="B32" t="str">
            <v>CMR</v>
          </cell>
          <cell r="C32" t="str">
            <v>Cameroon</v>
          </cell>
          <cell r="D32" t="str">
            <v>e-GDDS</v>
          </cell>
        </row>
        <row r="33">
          <cell r="B33" t="str">
            <v>CAN</v>
          </cell>
          <cell r="C33" t="str">
            <v>Canada</v>
          </cell>
          <cell r="D33" t="str">
            <v>SDDS Plus</v>
          </cell>
        </row>
        <row r="34">
          <cell r="B34" t="str">
            <v>CAF</v>
          </cell>
          <cell r="C34" t="str">
            <v>Central African Republic</v>
          </cell>
          <cell r="D34" t="str">
            <v>e-GDDS</v>
          </cell>
        </row>
        <row r="35">
          <cell r="B35" t="str">
            <v>TCD</v>
          </cell>
          <cell r="C35" t="str">
            <v>Chad</v>
          </cell>
          <cell r="D35" t="str">
            <v>e-GDDS</v>
          </cell>
        </row>
        <row r="36">
          <cell r="B36" t="str">
            <v>CHL</v>
          </cell>
          <cell r="C36" t="str">
            <v>Chile</v>
          </cell>
          <cell r="D36" t="str">
            <v>SDDS</v>
          </cell>
        </row>
        <row r="37">
          <cell r="B37" t="str">
            <v>CHN</v>
          </cell>
          <cell r="C37" t="str">
            <v>China</v>
          </cell>
          <cell r="D37" t="str">
            <v>SDDS</v>
          </cell>
        </row>
        <row r="38">
          <cell r="B38" t="str">
            <v>COL</v>
          </cell>
          <cell r="C38" t="str">
            <v>Colombia</v>
          </cell>
          <cell r="D38" t="str">
            <v>SDDS</v>
          </cell>
        </row>
        <row r="39">
          <cell r="B39" t="str">
            <v>COM</v>
          </cell>
          <cell r="C39" t="str">
            <v>Comoros</v>
          </cell>
          <cell r="D39" t="str">
            <v>e-GDDS</v>
          </cell>
        </row>
        <row r="40">
          <cell r="B40" t="str">
            <v>COD</v>
          </cell>
          <cell r="C40" t="str">
            <v>Congo, Dem. Rep.</v>
          </cell>
          <cell r="D40" t="str">
            <v>e-GDDS</v>
          </cell>
        </row>
        <row r="41">
          <cell r="B41" t="str">
            <v>COG</v>
          </cell>
          <cell r="C41" t="str">
            <v>Congo, Rep.</v>
          </cell>
          <cell r="D41" t="str">
            <v>e-GDDS</v>
          </cell>
        </row>
        <row r="42">
          <cell r="B42" t="str">
            <v>CRI</v>
          </cell>
          <cell r="C42" t="str">
            <v>Costa Rica</v>
          </cell>
          <cell r="D42" t="str">
            <v>SDDS</v>
          </cell>
        </row>
        <row r="43">
          <cell r="B43" t="str">
            <v>CIV</v>
          </cell>
          <cell r="C43" t="str">
            <v>Côte d'Ivoire</v>
          </cell>
          <cell r="D43" t="str">
            <v>e-GDDS</v>
          </cell>
        </row>
        <row r="44">
          <cell r="B44" t="str">
            <v>HRV</v>
          </cell>
          <cell r="C44" t="str">
            <v>Croatia</v>
          </cell>
          <cell r="D44" t="str">
            <v>SDDS</v>
          </cell>
        </row>
        <row r="45">
          <cell r="B45" t="str">
            <v>CYP</v>
          </cell>
          <cell r="C45" t="str">
            <v>Cyprus</v>
          </cell>
          <cell r="D45" t="str">
            <v>SDDS</v>
          </cell>
        </row>
        <row r="46">
          <cell r="B46" t="str">
            <v>CZE</v>
          </cell>
          <cell r="C46" t="str">
            <v>Czech Republic</v>
          </cell>
          <cell r="D46" t="str">
            <v>SDDS Plus</v>
          </cell>
        </row>
        <row r="47">
          <cell r="B47" t="str">
            <v>DNK</v>
          </cell>
          <cell r="C47" t="str">
            <v>Denmark</v>
          </cell>
          <cell r="D47" t="str">
            <v>SDDS Plus</v>
          </cell>
        </row>
        <row r="48">
          <cell r="B48" t="str">
            <v>DJI</v>
          </cell>
          <cell r="C48" t="str">
            <v>Djibouti</v>
          </cell>
          <cell r="D48" t="str">
            <v>e-GDDS</v>
          </cell>
        </row>
        <row r="49">
          <cell r="B49" t="str">
            <v>DMA</v>
          </cell>
          <cell r="C49" t="str">
            <v>Dominica</v>
          </cell>
          <cell r="D49" t="str">
            <v>e-GDDS</v>
          </cell>
        </row>
        <row r="50">
          <cell r="B50" t="str">
            <v>DOM</v>
          </cell>
          <cell r="C50" t="str">
            <v>Dominican Republic</v>
          </cell>
          <cell r="D50" t="str">
            <v>e-GDDS</v>
          </cell>
        </row>
        <row r="51">
          <cell r="B51" t="str">
            <v>ECU</v>
          </cell>
          <cell r="C51" t="str">
            <v>Ecuador</v>
          </cell>
          <cell r="D51" t="str">
            <v>SDDS</v>
          </cell>
        </row>
        <row r="52">
          <cell r="B52" t="str">
            <v>EGY</v>
          </cell>
          <cell r="C52" t="str">
            <v>Egypt, Arab Rep.</v>
          </cell>
          <cell r="D52" t="str">
            <v>SDDS</v>
          </cell>
        </row>
        <row r="53">
          <cell r="B53" t="str">
            <v>SLV</v>
          </cell>
          <cell r="C53" t="str">
            <v>El Salvador</v>
          </cell>
          <cell r="D53" t="str">
            <v>SDDS</v>
          </cell>
        </row>
        <row r="54">
          <cell r="B54" t="str">
            <v>GNQ</v>
          </cell>
          <cell r="C54" t="str">
            <v>Equatorial Guinea</v>
          </cell>
          <cell r="D54">
            <v>0</v>
          </cell>
        </row>
        <row r="55">
          <cell r="B55" t="str">
            <v>ERI</v>
          </cell>
          <cell r="C55" t="str">
            <v>Eritrea</v>
          </cell>
          <cell r="D55">
            <v>0</v>
          </cell>
        </row>
        <row r="56">
          <cell r="B56" t="str">
            <v>EST</v>
          </cell>
          <cell r="C56" t="str">
            <v>Estonia</v>
          </cell>
          <cell r="D56" t="str">
            <v>SDDS</v>
          </cell>
        </row>
        <row r="57">
          <cell r="B57" t="str">
            <v>SWZ</v>
          </cell>
          <cell r="C57" t="str">
            <v>Eswatini</v>
          </cell>
          <cell r="D57" t="str">
            <v>e-GDDS</v>
          </cell>
        </row>
        <row r="58">
          <cell r="B58" t="str">
            <v>ETH</v>
          </cell>
          <cell r="C58" t="str">
            <v>Ethiopia</v>
          </cell>
          <cell r="D58" t="str">
            <v>e-GDDS</v>
          </cell>
        </row>
        <row r="59">
          <cell r="B59" t="str">
            <v>FJI</v>
          </cell>
          <cell r="C59" t="str">
            <v>Fiji</v>
          </cell>
          <cell r="D59" t="str">
            <v>e-GDDS</v>
          </cell>
        </row>
        <row r="60">
          <cell r="B60" t="str">
            <v>FIN</v>
          </cell>
          <cell r="C60" t="str">
            <v>Finland</v>
          </cell>
          <cell r="D60" t="str">
            <v>SDDS Plus</v>
          </cell>
        </row>
        <row r="61">
          <cell r="B61" t="str">
            <v>FRA</v>
          </cell>
          <cell r="C61" t="str">
            <v>France</v>
          </cell>
          <cell r="D61" t="str">
            <v>SDDS Plus</v>
          </cell>
        </row>
        <row r="62">
          <cell r="B62" t="str">
            <v>GAB</v>
          </cell>
          <cell r="C62" t="str">
            <v>Gabon</v>
          </cell>
          <cell r="D62" t="str">
            <v>e-GDDS</v>
          </cell>
        </row>
        <row r="63">
          <cell r="B63" t="str">
            <v>GMB</v>
          </cell>
          <cell r="C63" t="str">
            <v>Gambia, The</v>
          </cell>
          <cell r="D63" t="str">
            <v>e-GDDS</v>
          </cell>
        </row>
        <row r="64">
          <cell r="B64" t="str">
            <v>GEO</v>
          </cell>
          <cell r="C64" t="str">
            <v>Georgia</v>
          </cell>
          <cell r="D64" t="str">
            <v>SDDS</v>
          </cell>
        </row>
        <row r="65">
          <cell r="B65" t="str">
            <v>DEU</v>
          </cell>
          <cell r="C65" t="str">
            <v>Germany</v>
          </cell>
          <cell r="D65" t="str">
            <v>SDDS Plus</v>
          </cell>
        </row>
        <row r="66">
          <cell r="B66" t="str">
            <v>GHA</v>
          </cell>
          <cell r="C66" t="str">
            <v>Ghana</v>
          </cell>
          <cell r="D66" t="str">
            <v>e-GDDS</v>
          </cell>
        </row>
        <row r="67">
          <cell r="B67" t="str">
            <v>GRC</v>
          </cell>
          <cell r="C67" t="str">
            <v>Greece</v>
          </cell>
          <cell r="D67" t="str">
            <v>SDDS</v>
          </cell>
        </row>
        <row r="68">
          <cell r="B68" t="str">
            <v>GRD</v>
          </cell>
          <cell r="C68" t="str">
            <v>Grenada</v>
          </cell>
          <cell r="D68" t="str">
            <v>e-GDDS</v>
          </cell>
        </row>
        <row r="69">
          <cell r="B69" t="str">
            <v>GTM</v>
          </cell>
          <cell r="C69" t="str">
            <v>Guatemala</v>
          </cell>
          <cell r="D69" t="str">
            <v>e-GDDS</v>
          </cell>
        </row>
        <row r="70">
          <cell r="B70" t="str">
            <v>GIN</v>
          </cell>
          <cell r="C70" t="str">
            <v>Guinea</v>
          </cell>
          <cell r="D70" t="str">
            <v>e-GDDS</v>
          </cell>
        </row>
        <row r="71">
          <cell r="B71" t="str">
            <v>GNB</v>
          </cell>
          <cell r="C71" t="str">
            <v>Guinea-Bissau</v>
          </cell>
          <cell r="D71" t="str">
            <v>e-GDDS</v>
          </cell>
        </row>
        <row r="72">
          <cell r="B72" t="str">
            <v>GUY</v>
          </cell>
          <cell r="C72" t="str">
            <v>Guyana</v>
          </cell>
          <cell r="D72" t="str">
            <v>e-GDDS</v>
          </cell>
        </row>
        <row r="73">
          <cell r="B73" t="str">
            <v>HTI</v>
          </cell>
          <cell r="C73" t="str">
            <v>Haiti</v>
          </cell>
          <cell r="D73" t="str">
            <v>e-GDDS</v>
          </cell>
        </row>
        <row r="74">
          <cell r="B74" t="str">
            <v>HND</v>
          </cell>
          <cell r="C74" t="str">
            <v>Honduras</v>
          </cell>
          <cell r="D74" t="str">
            <v>e-GDDS</v>
          </cell>
        </row>
        <row r="75">
          <cell r="B75" t="str">
            <v>HUN</v>
          </cell>
          <cell r="C75" t="str">
            <v>Hungary</v>
          </cell>
          <cell r="D75" t="str">
            <v>SDDS</v>
          </cell>
        </row>
        <row r="76">
          <cell r="B76" t="str">
            <v>ISL</v>
          </cell>
          <cell r="C76" t="str">
            <v>Iceland</v>
          </cell>
          <cell r="D76" t="str">
            <v>SDDS</v>
          </cell>
        </row>
        <row r="77">
          <cell r="B77" t="str">
            <v>IND</v>
          </cell>
          <cell r="C77" t="str">
            <v>India</v>
          </cell>
          <cell r="D77" t="str">
            <v>SDDS</v>
          </cell>
        </row>
        <row r="78">
          <cell r="B78" t="str">
            <v>IDN</v>
          </cell>
          <cell r="C78" t="str">
            <v>Indonesia</v>
          </cell>
          <cell r="D78" t="str">
            <v>SDDS</v>
          </cell>
        </row>
        <row r="79">
          <cell r="B79" t="str">
            <v>IRN</v>
          </cell>
          <cell r="C79" t="str">
            <v>Iran, Islamic Rep.</v>
          </cell>
          <cell r="D79" t="str">
            <v>e-GDDS</v>
          </cell>
        </row>
        <row r="80">
          <cell r="B80" t="str">
            <v>IRQ</v>
          </cell>
          <cell r="C80" t="str">
            <v>Iraq</v>
          </cell>
          <cell r="D80" t="str">
            <v>e-GDDS</v>
          </cell>
        </row>
        <row r="81">
          <cell r="B81" t="str">
            <v>IRL</v>
          </cell>
          <cell r="C81" t="str">
            <v>Ireland</v>
          </cell>
          <cell r="D81" t="str">
            <v>SDDS</v>
          </cell>
        </row>
        <row r="82">
          <cell r="B82" t="str">
            <v>ISR</v>
          </cell>
          <cell r="C82" t="str">
            <v>Israel</v>
          </cell>
          <cell r="D82" t="str">
            <v>SDDS</v>
          </cell>
        </row>
        <row r="83">
          <cell r="B83" t="str">
            <v>ITA</v>
          </cell>
          <cell r="C83" t="str">
            <v>Italy</v>
          </cell>
          <cell r="D83" t="str">
            <v>SDDS Plus</v>
          </cell>
        </row>
        <row r="84">
          <cell r="B84" t="str">
            <v>JAM</v>
          </cell>
          <cell r="C84" t="str">
            <v>Jamaica</v>
          </cell>
          <cell r="D84" t="str">
            <v>e-GDDS</v>
          </cell>
        </row>
        <row r="85">
          <cell r="B85" t="str">
            <v>JPN</v>
          </cell>
          <cell r="C85" t="str">
            <v>Japan</v>
          </cell>
          <cell r="D85" t="str">
            <v>SDDS Plus</v>
          </cell>
        </row>
        <row r="86">
          <cell r="B86" t="str">
            <v>JOR</v>
          </cell>
          <cell r="C86" t="str">
            <v>Jordan</v>
          </cell>
          <cell r="D86" t="str">
            <v>SDDS</v>
          </cell>
        </row>
        <row r="87">
          <cell r="B87" t="str">
            <v>KAZ</v>
          </cell>
          <cell r="C87" t="str">
            <v>Kazakhstan</v>
          </cell>
          <cell r="D87" t="str">
            <v>SDDS</v>
          </cell>
        </row>
        <row r="88">
          <cell r="B88" t="str">
            <v>KEN</v>
          </cell>
          <cell r="C88" t="str">
            <v>Kenya</v>
          </cell>
          <cell r="D88" t="str">
            <v>e-GDDS</v>
          </cell>
        </row>
        <row r="89">
          <cell r="B89" t="str">
            <v>KIR</v>
          </cell>
          <cell r="C89" t="str">
            <v>Kiribati</v>
          </cell>
          <cell r="D89" t="str">
            <v>e-GDDS</v>
          </cell>
        </row>
        <row r="90">
          <cell r="B90" t="str">
            <v>KOR</v>
          </cell>
          <cell r="C90" t="str">
            <v>Korea, Rep.</v>
          </cell>
          <cell r="D90" t="str">
            <v>SDDS</v>
          </cell>
        </row>
        <row r="91">
          <cell r="B91" t="str">
            <v>XKX</v>
          </cell>
          <cell r="C91" t="str">
            <v>Kosovo</v>
          </cell>
          <cell r="D91" t="str">
            <v>e-GDDS</v>
          </cell>
        </row>
        <row r="92">
          <cell r="B92" t="str">
            <v>KWT</v>
          </cell>
          <cell r="C92" t="str">
            <v>Kuwait</v>
          </cell>
          <cell r="D92" t="str">
            <v>e-GDDS</v>
          </cell>
        </row>
        <row r="93">
          <cell r="B93" t="str">
            <v>KGZ</v>
          </cell>
          <cell r="C93" t="str">
            <v>Kyrgyz Republic</v>
          </cell>
          <cell r="D93" t="str">
            <v>SDDS</v>
          </cell>
        </row>
        <row r="94">
          <cell r="B94" t="str">
            <v>LAO</v>
          </cell>
          <cell r="C94" t="str">
            <v>Lao PDR</v>
          </cell>
          <cell r="D94">
            <v>0</v>
          </cell>
        </row>
        <row r="95">
          <cell r="B95" t="str">
            <v>LVA</v>
          </cell>
          <cell r="C95" t="str">
            <v>Latvia</v>
          </cell>
          <cell r="D95" t="str">
            <v>SDDS Plus</v>
          </cell>
        </row>
        <row r="96">
          <cell r="B96" t="str">
            <v>LBN</v>
          </cell>
          <cell r="C96" t="str">
            <v>Lebanon</v>
          </cell>
          <cell r="D96" t="str">
            <v>e-GDDS</v>
          </cell>
        </row>
        <row r="97">
          <cell r="B97" t="str">
            <v>LSO</v>
          </cell>
          <cell r="C97" t="str">
            <v>Lesotho</v>
          </cell>
          <cell r="D97" t="str">
            <v>e-GDDS</v>
          </cell>
        </row>
        <row r="98">
          <cell r="B98" t="str">
            <v>LBR</v>
          </cell>
          <cell r="C98" t="str">
            <v>Liberia</v>
          </cell>
          <cell r="D98" t="str">
            <v>e-GDDS</v>
          </cell>
        </row>
        <row r="99">
          <cell r="B99" t="str">
            <v>LBY</v>
          </cell>
          <cell r="C99" t="str">
            <v>Libya</v>
          </cell>
          <cell r="D99" t="str">
            <v>e-GDDS</v>
          </cell>
        </row>
        <row r="100">
          <cell r="B100" t="str">
            <v>LTU</v>
          </cell>
          <cell r="C100" t="str">
            <v>Lithuania</v>
          </cell>
          <cell r="D100" t="str">
            <v>SDDS Plus</v>
          </cell>
        </row>
        <row r="101">
          <cell r="B101" t="str">
            <v>LUX</v>
          </cell>
          <cell r="C101" t="str">
            <v>Luxembourg</v>
          </cell>
          <cell r="D101" t="str">
            <v>SDDS</v>
          </cell>
        </row>
        <row r="102">
          <cell r="B102" t="str">
            <v>MDG</v>
          </cell>
          <cell r="C102" t="str">
            <v>Madagascar</v>
          </cell>
          <cell r="D102" t="str">
            <v>e-GDDS</v>
          </cell>
        </row>
        <row r="103">
          <cell r="B103" t="str">
            <v>MWI</v>
          </cell>
          <cell r="C103" t="str">
            <v>Malawi</v>
          </cell>
          <cell r="D103" t="str">
            <v>e-GDDS</v>
          </cell>
        </row>
        <row r="104">
          <cell r="B104" t="str">
            <v>MYS</v>
          </cell>
          <cell r="C104" t="str">
            <v>Malaysia</v>
          </cell>
          <cell r="D104" t="str">
            <v>SDDS</v>
          </cell>
        </row>
        <row r="105">
          <cell r="B105" t="str">
            <v>MDV</v>
          </cell>
          <cell r="C105" t="str">
            <v>Maldives</v>
          </cell>
          <cell r="D105" t="str">
            <v>e-GDDS</v>
          </cell>
        </row>
        <row r="106">
          <cell r="B106" t="str">
            <v>MLI</v>
          </cell>
          <cell r="C106" t="str">
            <v>Mali</v>
          </cell>
          <cell r="D106" t="str">
            <v>e-GDDS</v>
          </cell>
        </row>
        <row r="107">
          <cell r="B107" t="str">
            <v>MLT</v>
          </cell>
          <cell r="C107" t="str">
            <v>Malta</v>
          </cell>
          <cell r="D107" t="str">
            <v>SDDS</v>
          </cell>
        </row>
        <row r="108">
          <cell r="B108" t="str">
            <v>MHL</v>
          </cell>
          <cell r="C108" t="str">
            <v>Marshall Islands</v>
          </cell>
          <cell r="D108" t="str">
            <v>e-GDDS</v>
          </cell>
        </row>
        <row r="109">
          <cell r="B109" t="str">
            <v>MRT</v>
          </cell>
          <cell r="C109" t="str">
            <v>Mauritania</v>
          </cell>
          <cell r="D109" t="str">
            <v>e-GDDS</v>
          </cell>
        </row>
        <row r="110">
          <cell r="B110" t="str">
            <v>MUS</v>
          </cell>
          <cell r="C110" t="str">
            <v>Mauritius</v>
          </cell>
          <cell r="D110" t="str">
            <v>SDDS</v>
          </cell>
        </row>
        <row r="111">
          <cell r="B111" t="str">
            <v>MEX</v>
          </cell>
          <cell r="C111" t="str">
            <v>Mexico</v>
          </cell>
          <cell r="D111" t="str">
            <v>SDDS</v>
          </cell>
        </row>
        <row r="112">
          <cell r="B112" t="str">
            <v>FSM</v>
          </cell>
          <cell r="C112" t="str">
            <v>Micronesia, Fed. Sts.</v>
          </cell>
          <cell r="D112" t="str">
            <v>e-GDDS</v>
          </cell>
        </row>
        <row r="113">
          <cell r="B113" t="str">
            <v>MDA</v>
          </cell>
          <cell r="C113" t="str">
            <v>Moldova</v>
          </cell>
          <cell r="D113" t="str">
            <v>SDDS</v>
          </cell>
        </row>
        <row r="114">
          <cell r="B114" t="str">
            <v>MNG</v>
          </cell>
          <cell r="C114" t="str">
            <v>Mongolia</v>
          </cell>
          <cell r="D114" t="str">
            <v>e-GDDS</v>
          </cell>
        </row>
        <row r="115">
          <cell r="B115" t="str">
            <v>MNE</v>
          </cell>
          <cell r="C115" t="str">
            <v>Montenegro</v>
          </cell>
          <cell r="D115" t="str">
            <v>e-GDDS</v>
          </cell>
        </row>
        <row r="116">
          <cell r="B116" t="str">
            <v>MAR</v>
          </cell>
          <cell r="C116" t="str">
            <v>Morocco</v>
          </cell>
          <cell r="D116" t="str">
            <v>SDDS</v>
          </cell>
        </row>
        <row r="117">
          <cell r="B117" t="str">
            <v>MOZ</v>
          </cell>
          <cell r="C117" t="str">
            <v>Mozambique</v>
          </cell>
          <cell r="D117" t="str">
            <v>e-GDDS</v>
          </cell>
        </row>
        <row r="118">
          <cell r="B118" t="str">
            <v>MMR</v>
          </cell>
          <cell r="C118" t="str">
            <v>Myanmar</v>
          </cell>
          <cell r="D118" t="str">
            <v>e-GDDS</v>
          </cell>
        </row>
        <row r="119">
          <cell r="B119" t="str">
            <v>NAM</v>
          </cell>
          <cell r="C119" t="str">
            <v>Namibia</v>
          </cell>
          <cell r="D119" t="str">
            <v>e-GDDS</v>
          </cell>
        </row>
        <row r="120">
          <cell r="B120" t="str">
            <v>NRU</v>
          </cell>
          <cell r="C120" t="str">
            <v>Nauru</v>
          </cell>
          <cell r="D120">
            <v>0</v>
          </cell>
        </row>
        <row r="121">
          <cell r="B121" t="str">
            <v>NPL</v>
          </cell>
          <cell r="C121" t="str">
            <v>Nepal</v>
          </cell>
          <cell r="D121" t="str">
            <v>e-GDDS</v>
          </cell>
        </row>
        <row r="122">
          <cell r="B122" t="str">
            <v>NLD</v>
          </cell>
          <cell r="C122" t="str">
            <v>Netherlands</v>
          </cell>
          <cell r="D122" t="str">
            <v>SDDS Plus</v>
          </cell>
        </row>
        <row r="123">
          <cell r="B123" t="str">
            <v>NZL</v>
          </cell>
          <cell r="C123" t="str">
            <v>New Zealand</v>
          </cell>
          <cell r="D123">
            <v>0</v>
          </cell>
        </row>
        <row r="124">
          <cell r="B124" t="str">
            <v>NIC</v>
          </cell>
          <cell r="C124" t="str">
            <v>Nicaragua</v>
          </cell>
          <cell r="D124" t="str">
            <v>e-GDDS</v>
          </cell>
        </row>
        <row r="125">
          <cell r="B125" t="str">
            <v>NER</v>
          </cell>
          <cell r="C125" t="str">
            <v>Niger</v>
          </cell>
          <cell r="D125" t="str">
            <v>e-GDDS</v>
          </cell>
        </row>
        <row r="126">
          <cell r="B126" t="str">
            <v>NGA</v>
          </cell>
          <cell r="C126" t="str">
            <v>Nigeria</v>
          </cell>
          <cell r="D126" t="str">
            <v>e-GDDS</v>
          </cell>
        </row>
        <row r="127">
          <cell r="B127" t="str">
            <v>MKD</v>
          </cell>
          <cell r="C127" t="str">
            <v>Macedonia, FYR</v>
          </cell>
          <cell r="D127" t="str">
            <v>SDDS</v>
          </cell>
        </row>
        <row r="128">
          <cell r="B128" t="str">
            <v>NOR</v>
          </cell>
          <cell r="C128" t="str">
            <v>Norway</v>
          </cell>
          <cell r="D128" t="str">
            <v>SDDS</v>
          </cell>
        </row>
        <row r="129">
          <cell r="B129" t="str">
            <v>OMN</v>
          </cell>
          <cell r="C129" t="str">
            <v>Oman</v>
          </cell>
          <cell r="D129" t="str">
            <v>e-GDDS</v>
          </cell>
        </row>
        <row r="130">
          <cell r="B130" t="str">
            <v>PAK</v>
          </cell>
          <cell r="C130" t="str">
            <v>Pakistan</v>
          </cell>
          <cell r="D130" t="str">
            <v>e-GDDS</v>
          </cell>
        </row>
        <row r="131">
          <cell r="B131" t="str">
            <v>PLW</v>
          </cell>
          <cell r="C131" t="str">
            <v>Palau</v>
          </cell>
          <cell r="D131" t="str">
            <v>e-GDDS</v>
          </cell>
        </row>
        <row r="132">
          <cell r="B132" t="str">
            <v>PAN</v>
          </cell>
          <cell r="C132" t="str">
            <v>Panama</v>
          </cell>
          <cell r="D132" t="str">
            <v>e-GDDS</v>
          </cell>
        </row>
        <row r="133">
          <cell r="B133" t="str">
            <v>PNG</v>
          </cell>
          <cell r="C133" t="str">
            <v>Papua New Guinea</v>
          </cell>
          <cell r="D133" t="str">
            <v>e-GDDS</v>
          </cell>
        </row>
        <row r="134">
          <cell r="B134" t="str">
            <v>PRY</v>
          </cell>
          <cell r="C134" t="str">
            <v>Paraguay</v>
          </cell>
          <cell r="D134" t="str">
            <v>e-GDDS</v>
          </cell>
        </row>
        <row r="135">
          <cell r="B135" t="str">
            <v>PER</v>
          </cell>
          <cell r="C135" t="str">
            <v>Peru</v>
          </cell>
          <cell r="D135" t="str">
            <v>SDDS</v>
          </cell>
        </row>
        <row r="136">
          <cell r="B136" t="str">
            <v>PHL</v>
          </cell>
          <cell r="C136" t="str">
            <v>Philippines</v>
          </cell>
          <cell r="D136" t="str">
            <v>SDDS</v>
          </cell>
        </row>
        <row r="137">
          <cell r="B137" t="str">
            <v>POL</v>
          </cell>
          <cell r="C137" t="str">
            <v>Poland</v>
          </cell>
          <cell r="D137" t="str">
            <v>SDDS</v>
          </cell>
        </row>
        <row r="138">
          <cell r="B138" t="str">
            <v>PRT</v>
          </cell>
          <cell r="C138" t="str">
            <v>Portugal</v>
          </cell>
          <cell r="D138" t="str">
            <v>SDDS Plus</v>
          </cell>
        </row>
        <row r="139">
          <cell r="B139" t="str">
            <v>QAT</v>
          </cell>
          <cell r="C139" t="str">
            <v>Qatar</v>
          </cell>
          <cell r="D139" t="str">
            <v>e-GDDS</v>
          </cell>
        </row>
        <row r="140">
          <cell r="B140" t="str">
            <v>ROU</v>
          </cell>
          <cell r="C140" t="str">
            <v>Romania</v>
          </cell>
          <cell r="D140" t="str">
            <v>SDDS</v>
          </cell>
        </row>
        <row r="141">
          <cell r="B141" t="str">
            <v>RUS</v>
          </cell>
          <cell r="C141" t="str">
            <v>Russian Federation</v>
          </cell>
          <cell r="D141" t="str">
            <v>SDDS</v>
          </cell>
        </row>
        <row r="142">
          <cell r="B142" t="str">
            <v>RWA</v>
          </cell>
          <cell r="C142" t="str">
            <v>Rwanda</v>
          </cell>
          <cell r="D142" t="str">
            <v>e-GDDS</v>
          </cell>
        </row>
        <row r="143">
          <cell r="B143" t="str">
            <v>WSM</v>
          </cell>
          <cell r="C143" t="str">
            <v>Samoa</v>
          </cell>
          <cell r="D143" t="str">
            <v>e-GDDS</v>
          </cell>
        </row>
        <row r="144">
          <cell r="B144" t="str">
            <v>SMR</v>
          </cell>
          <cell r="C144" t="str">
            <v>San Marino</v>
          </cell>
          <cell r="D144" t="str">
            <v>e-GDDS</v>
          </cell>
        </row>
        <row r="145">
          <cell r="B145" t="str">
            <v>STP</v>
          </cell>
          <cell r="C145" t="str">
            <v>São Tomé and Principe</v>
          </cell>
          <cell r="D145" t="str">
            <v>e-GDDS</v>
          </cell>
        </row>
        <row r="146">
          <cell r="B146" t="str">
            <v>SAU</v>
          </cell>
          <cell r="C146" t="str">
            <v>Saudi Arabia</v>
          </cell>
          <cell r="D146" t="str">
            <v>e-GDDS</v>
          </cell>
        </row>
        <row r="147">
          <cell r="B147" t="str">
            <v>SEN</v>
          </cell>
          <cell r="C147" t="str">
            <v>Senegal</v>
          </cell>
          <cell r="D147" t="str">
            <v>e-GDDS</v>
          </cell>
        </row>
        <row r="148">
          <cell r="B148" t="str">
            <v>SRB</v>
          </cell>
          <cell r="C148" t="str">
            <v>Serbia</v>
          </cell>
          <cell r="D148" t="str">
            <v>e-GDDS</v>
          </cell>
        </row>
        <row r="149">
          <cell r="B149" t="str">
            <v>SYC</v>
          </cell>
          <cell r="C149" t="str">
            <v>Seychelles</v>
          </cell>
          <cell r="D149" t="str">
            <v>SDDS</v>
          </cell>
        </row>
        <row r="150">
          <cell r="B150" t="str">
            <v>SLE</v>
          </cell>
          <cell r="C150" t="str">
            <v>Sierra Leone</v>
          </cell>
          <cell r="D150" t="str">
            <v>e-GDDS</v>
          </cell>
        </row>
        <row r="151">
          <cell r="B151" t="str">
            <v>SGP</v>
          </cell>
          <cell r="C151" t="str">
            <v>Singapore</v>
          </cell>
          <cell r="D151" t="str">
            <v>SDDS</v>
          </cell>
        </row>
        <row r="152">
          <cell r="B152" t="str">
            <v>SVK</v>
          </cell>
          <cell r="C152" t="str">
            <v>Slovak Republic</v>
          </cell>
          <cell r="D152" t="str">
            <v>SDDS</v>
          </cell>
        </row>
        <row r="153">
          <cell r="B153" t="str">
            <v>SVN</v>
          </cell>
          <cell r="C153" t="str">
            <v>Slovenia</v>
          </cell>
          <cell r="D153" t="str">
            <v>SDDS</v>
          </cell>
        </row>
        <row r="154">
          <cell r="B154" t="str">
            <v>SLB</v>
          </cell>
          <cell r="C154" t="str">
            <v>Solomon Islands</v>
          </cell>
          <cell r="D154" t="str">
            <v>e-GDDS</v>
          </cell>
        </row>
        <row r="155">
          <cell r="B155" t="str">
            <v>SOM</v>
          </cell>
          <cell r="C155" t="str">
            <v>Somalia</v>
          </cell>
          <cell r="D155">
            <v>0</v>
          </cell>
        </row>
        <row r="156">
          <cell r="B156" t="str">
            <v>ZAF</v>
          </cell>
          <cell r="C156" t="str">
            <v>South Africa</v>
          </cell>
          <cell r="D156" t="str">
            <v>SDDS</v>
          </cell>
        </row>
        <row r="157">
          <cell r="B157" t="str">
            <v>SSD</v>
          </cell>
          <cell r="C157" t="str">
            <v>South Sudan</v>
          </cell>
          <cell r="D157">
            <v>0</v>
          </cell>
        </row>
        <row r="158">
          <cell r="B158" t="str">
            <v>ESP</v>
          </cell>
          <cell r="C158" t="str">
            <v>Spain</v>
          </cell>
          <cell r="D158" t="str">
            <v>SDDS Plus</v>
          </cell>
        </row>
        <row r="159">
          <cell r="B159" t="str">
            <v>LKA</v>
          </cell>
          <cell r="C159" t="str">
            <v>Sri Lanka</v>
          </cell>
          <cell r="D159" t="str">
            <v>SDDS</v>
          </cell>
        </row>
        <row r="160">
          <cell r="B160" t="str">
            <v>KNA</v>
          </cell>
          <cell r="C160" t="str">
            <v>St. Kitts and Nevis</v>
          </cell>
          <cell r="D160" t="str">
            <v>e-GDDS</v>
          </cell>
        </row>
        <row r="161">
          <cell r="B161" t="str">
            <v>LCA</v>
          </cell>
          <cell r="C161" t="str">
            <v>St. Lucia</v>
          </cell>
          <cell r="D161" t="str">
            <v>e-GDDS</v>
          </cell>
        </row>
        <row r="162">
          <cell r="B162" t="str">
            <v>VCT</v>
          </cell>
          <cell r="C162" t="str">
            <v>St. Vincent and the Grenadines</v>
          </cell>
          <cell r="D162" t="str">
            <v>e-GDDS</v>
          </cell>
        </row>
        <row r="163">
          <cell r="B163" t="str">
            <v>SDN</v>
          </cell>
          <cell r="C163" t="str">
            <v>Sudan</v>
          </cell>
          <cell r="D163" t="str">
            <v>e-GDDS</v>
          </cell>
        </row>
        <row r="164">
          <cell r="B164" t="str">
            <v>SUR</v>
          </cell>
          <cell r="C164" t="str">
            <v>Suriname</v>
          </cell>
          <cell r="D164" t="str">
            <v>e-GDDS</v>
          </cell>
        </row>
        <row r="165">
          <cell r="B165" t="str">
            <v>SWE</v>
          </cell>
          <cell r="C165" t="str">
            <v>Sweden</v>
          </cell>
          <cell r="D165" t="str">
            <v>SDDS Plus</v>
          </cell>
        </row>
        <row r="166">
          <cell r="B166" t="str">
            <v>CHE</v>
          </cell>
          <cell r="C166" t="str">
            <v>Switzerland</v>
          </cell>
          <cell r="D166" t="str">
            <v>SDDS</v>
          </cell>
        </row>
        <row r="167">
          <cell r="B167" t="str">
            <v>SYR</v>
          </cell>
          <cell r="C167" t="str">
            <v>Syrian Arab Republic</v>
          </cell>
          <cell r="D167" t="str">
            <v>e-GDDS</v>
          </cell>
        </row>
        <row r="168">
          <cell r="B168" t="str">
            <v>TJK</v>
          </cell>
          <cell r="C168" t="str">
            <v>Tajikistan</v>
          </cell>
          <cell r="D168" t="str">
            <v>e-GDDS</v>
          </cell>
        </row>
        <row r="169">
          <cell r="B169" t="str">
            <v>TZA</v>
          </cell>
          <cell r="C169" t="str">
            <v>Tanzania</v>
          </cell>
          <cell r="D169" t="str">
            <v>e-GDDS</v>
          </cell>
        </row>
        <row r="170">
          <cell r="B170" t="str">
            <v>THA</v>
          </cell>
          <cell r="C170" t="str">
            <v>Thailand</v>
          </cell>
          <cell r="D170" t="str">
            <v>SDDS</v>
          </cell>
        </row>
        <row r="171">
          <cell r="B171" t="str">
            <v>TLS</v>
          </cell>
          <cell r="C171" t="str">
            <v>Timor-Leste</v>
          </cell>
          <cell r="D171" t="str">
            <v>e-GDDS</v>
          </cell>
        </row>
        <row r="172">
          <cell r="B172" t="str">
            <v>TGO</v>
          </cell>
          <cell r="C172" t="str">
            <v>Togo</v>
          </cell>
          <cell r="D172" t="str">
            <v>e-GDDS</v>
          </cell>
        </row>
        <row r="173">
          <cell r="B173" t="str">
            <v>TON</v>
          </cell>
          <cell r="C173" t="str">
            <v>Tonga</v>
          </cell>
          <cell r="D173" t="str">
            <v>e-GDDS</v>
          </cell>
        </row>
        <row r="174">
          <cell r="B174" t="str">
            <v>TTO</v>
          </cell>
          <cell r="C174" t="str">
            <v>Trinidad and Tobago</v>
          </cell>
          <cell r="D174" t="str">
            <v>e-GDDS</v>
          </cell>
        </row>
        <row r="175">
          <cell r="B175" t="str">
            <v>TUN</v>
          </cell>
          <cell r="C175" t="str">
            <v>Tunisia</v>
          </cell>
          <cell r="D175" t="str">
            <v>SDDS</v>
          </cell>
        </row>
        <row r="176">
          <cell r="B176" t="str">
            <v>TUR</v>
          </cell>
          <cell r="C176" t="str">
            <v>Turkey</v>
          </cell>
          <cell r="D176" t="str">
            <v>SDDS</v>
          </cell>
        </row>
        <row r="177">
          <cell r="B177" t="str">
            <v>TKM</v>
          </cell>
          <cell r="C177" t="str">
            <v>Turkmenistan</v>
          </cell>
          <cell r="D177" t="str">
            <v>na</v>
          </cell>
        </row>
        <row r="178">
          <cell r="B178" t="str">
            <v>TUV</v>
          </cell>
          <cell r="C178" t="str">
            <v>Tuvalu</v>
          </cell>
          <cell r="D178" t="str">
            <v>e-GDDS</v>
          </cell>
        </row>
        <row r="179">
          <cell r="B179" t="str">
            <v>UGA</v>
          </cell>
          <cell r="C179" t="str">
            <v>Uganda</v>
          </cell>
          <cell r="D179" t="str">
            <v>e-GDDS</v>
          </cell>
        </row>
        <row r="180">
          <cell r="B180" t="str">
            <v>UKR</v>
          </cell>
          <cell r="C180" t="str">
            <v>Ukraine</v>
          </cell>
          <cell r="D180" t="str">
            <v>SDDS</v>
          </cell>
        </row>
        <row r="181">
          <cell r="B181" t="str">
            <v>ARE</v>
          </cell>
          <cell r="C181" t="str">
            <v>United Arab Emirates</v>
          </cell>
          <cell r="D181" t="str">
            <v>e-GDDS</v>
          </cell>
        </row>
        <row r="182">
          <cell r="B182" t="str">
            <v>GBR</v>
          </cell>
          <cell r="C182" t="str">
            <v>United Kingdom</v>
          </cell>
          <cell r="D182" t="str">
            <v>SDDS</v>
          </cell>
        </row>
        <row r="183">
          <cell r="B183" t="str">
            <v>USA</v>
          </cell>
          <cell r="C183" t="str">
            <v>United States</v>
          </cell>
          <cell r="D183" t="str">
            <v>SDDS Plus</v>
          </cell>
        </row>
        <row r="184">
          <cell r="B184" t="str">
            <v>URY</v>
          </cell>
          <cell r="C184" t="str">
            <v>Uruguay</v>
          </cell>
          <cell r="D184" t="str">
            <v>SDDS</v>
          </cell>
        </row>
        <row r="185">
          <cell r="B185" t="str">
            <v>UZB</v>
          </cell>
          <cell r="C185" t="str">
            <v>Uzbekistan</v>
          </cell>
          <cell r="D185" t="str">
            <v>na</v>
          </cell>
        </row>
        <row r="186">
          <cell r="B186" t="str">
            <v>VUT</v>
          </cell>
          <cell r="C186" t="str">
            <v>Vanuatu</v>
          </cell>
          <cell r="D186" t="str">
            <v>e-GDDS</v>
          </cell>
        </row>
        <row r="187">
          <cell r="B187" t="str">
            <v>VEN</v>
          </cell>
          <cell r="C187" t="str">
            <v>Venezuela, RB</v>
          </cell>
          <cell r="D187" t="str">
            <v>e-GDDS</v>
          </cell>
        </row>
        <row r="188">
          <cell r="B188" t="str">
            <v>VNM</v>
          </cell>
          <cell r="C188" t="str">
            <v>Vietnam</v>
          </cell>
          <cell r="D188" t="str">
            <v>e-GDDS</v>
          </cell>
        </row>
        <row r="189">
          <cell r="B189" t="str">
            <v>YEM</v>
          </cell>
          <cell r="C189" t="str">
            <v>Yemen, Rep.</v>
          </cell>
          <cell r="D189" t="str">
            <v>e-GDDS</v>
          </cell>
        </row>
        <row r="190">
          <cell r="B190" t="str">
            <v>ZMB</v>
          </cell>
          <cell r="C190" t="str">
            <v>Zambia</v>
          </cell>
          <cell r="D190" t="str">
            <v>e-GDDS</v>
          </cell>
        </row>
        <row r="191">
          <cell r="B191" t="str">
            <v>ZWE</v>
          </cell>
          <cell r="C191" t="str">
            <v>Zimbabwe</v>
          </cell>
          <cell r="D191" t="str">
            <v>e-GDDS</v>
          </cell>
        </row>
        <row r="192">
          <cell r="B192" t="str">
            <v>PSE</v>
          </cell>
          <cell r="C192" t="str">
            <v>West Bank and Gaza</v>
          </cell>
          <cell r="D192" t="str">
            <v>SDDS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10.IDDS"/>
      <sheetName val="2017 SPI DATA D1-10.IDDS"/>
      <sheetName val="2017 data"/>
    </sheetNames>
    <sheetDataSet>
      <sheetData sheetId="0" refreshError="1"/>
      <sheetData sheetId="1" refreshError="1"/>
      <sheetData sheetId="2">
        <row r="1">
          <cell r="B1">
            <v>1</v>
          </cell>
          <cell r="C1">
            <v>2</v>
          </cell>
        </row>
        <row r="2">
          <cell r="B2" t="str">
            <v>Code</v>
          </cell>
          <cell r="C2" t="str">
            <v>Country</v>
          </cell>
          <cell r="D2" t="str">
            <v>SDDS subsciption</v>
          </cell>
        </row>
        <row r="3">
          <cell r="B3" t="str">
            <v>AFG</v>
          </cell>
          <cell r="C3" t="str">
            <v>Afghanistan</v>
          </cell>
          <cell r="D3" t="str">
            <v>e-GDDS</v>
          </cell>
        </row>
        <row r="4">
          <cell r="B4" t="str">
            <v>ALB</v>
          </cell>
          <cell r="C4" t="str">
            <v>Albania</v>
          </cell>
          <cell r="D4" t="str">
            <v>e-GDDS</v>
          </cell>
        </row>
        <row r="5">
          <cell r="B5" t="str">
            <v>DZA</v>
          </cell>
          <cell r="C5" t="str">
            <v>Algeria</v>
          </cell>
          <cell r="D5" t="str">
            <v>e-GDDS</v>
          </cell>
        </row>
        <row r="6">
          <cell r="B6" t="str">
            <v>AGO</v>
          </cell>
          <cell r="C6" t="str">
            <v>Angola</v>
          </cell>
          <cell r="D6" t="str">
            <v>e-GDDS</v>
          </cell>
        </row>
        <row r="7">
          <cell r="B7" t="str">
            <v>ATG</v>
          </cell>
          <cell r="C7" t="str">
            <v>Antigua and Barbuda</v>
          </cell>
          <cell r="D7" t="str">
            <v>e-GDDS</v>
          </cell>
        </row>
        <row r="8">
          <cell r="B8" t="str">
            <v>ARG</v>
          </cell>
          <cell r="C8" t="str">
            <v>Argentina</v>
          </cell>
          <cell r="D8" t="str">
            <v>SDDS</v>
          </cell>
        </row>
        <row r="9">
          <cell r="B9" t="str">
            <v>ARM</v>
          </cell>
          <cell r="C9" t="str">
            <v>Armenia</v>
          </cell>
          <cell r="D9" t="str">
            <v>SDDS</v>
          </cell>
        </row>
        <row r="10">
          <cell r="B10" t="str">
            <v>AUS</v>
          </cell>
          <cell r="C10" t="str">
            <v>Australia</v>
          </cell>
          <cell r="D10" t="str">
            <v>SDDS</v>
          </cell>
        </row>
        <row r="11">
          <cell r="B11" t="str">
            <v>AUT</v>
          </cell>
          <cell r="C11" t="str">
            <v>Austria</v>
          </cell>
          <cell r="D11" t="str">
            <v>SSDS Plus</v>
          </cell>
        </row>
        <row r="12">
          <cell r="B12" t="str">
            <v>AZE</v>
          </cell>
          <cell r="C12" t="str">
            <v>Azerbaijan</v>
          </cell>
          <cell r="D12" t="str">
            <v>e-GDDS</v>
          </cell>
        </row>
        <row r="13">
          <cell r="B13" t="str">
            <v>BHS</v>
          </cell>
          <cell r="C13" t="str">
            <v>Bahamas, The</v>
          </cell>
          <cell r="D13" t="str">
            <v>e-GDDS</v>
          </cell>
        </row>
        <row r="14">
          <cell r="B14" t="str">
            <v>BHR</v>
          </cell>
          <cell r="C14" t="str">
            <v>Bahrain</v>
          </cell>
          <cell r="D14" t="str">
            <v>e-GDDS</v>
          </cell>
        </row>
        <row r="15">
          <cell r="B15" t="str">
            <v>BGD</v>
          </cell>
          <cell r="C15" t="str">
            <v>Bangladesh</v>
          </cell>
          <cell r="D15" t="str">
            <v>e-GDDS</v>
          </cell>
        </row>
        <row r="16">
          <cell r="B16" t="str">
            <v>BRB</v>
          </cell>
          <cell r="C16" t="str">
            <v>Barbados</v>
          </cell>
          <cell r="D16" t="str">
            <v>e-GDDS</v>
          </cell>
        </row>
        <row r="17">
          <cell r="B17" t="str">
            <v>BLR</v>
          </cell>
          <cell r="C17" t="str">
            <v>Belarus</v>
          </cell>
          <cell r="D17" t="str">
            <v>SDDS</v>
          </cell>
        </row>
        <row r="18">
          <cell r="B18" t="str">
            <v>BEL</v>
          </cell>
          <cell r="C18" t="str">
            <v>Belgium</v>
          </cell>
          <cell r="D18" t="str">
            <v>SDDS</v>
          </cell>
        </row>
        <row r="19">
          <cell r="B19" t="str">
            <v>BLZ</v>
          </cell>
          <cell r="C19" t="str">
            <v>Belize</v>
          </cell>
          <cell r="D19" t="str">
            <v>e-GDDS</v>
          </cell>
        </row>
        <row r="20">
          <cell r="B20" t="str">
            <v>BEN</v>
          </cell>
          <cell r="C20" t="str">
            <v>Benin</v>
          </cell>
          <cell r="D20" t="str">
            <v>e-GDDS</v>
          </cell>
        </row>
        <row r="21">
          <cell r="B21" t="str">
            <v>BTN</v>
          </cell>
          <cell r="C21" t="str">
            <v>Bhutan</v>
          </cell>
          <cell r="D21" t="str">
            <v>e-GDDS</v>
          </cell>
        </row>
        <row r="22">
          <cell r="B22" t="str">
            <v>BOL</v>
          </cell>
          <cell r="C22" t="str">
            <v>Bolivia</v>
          </cell>
          <cell r="D22" t="str">
            <v>e-GDDS</v>
          </cell>
        </row>
        <row r="23">
          <cell r="B23" t="str">
            <v>BIH</v>
          </cell>
          <cell r="C23" t="str">
            <v>Bosnia and Herzegovina</v>
          </cell>
          <cell r="D23" t="str">
            <v>e-GDDS</v>
          </cell>
        </row>
        <row r="24">
          <cell r="B24" t="str">
            <v>BWA</v>
          </cell>
          <cell r="C24" t="str">
            <v>Botswana</v>
          </cell>
          <cell r="D24" t="str">
            <v>e-GDDS</v>
          </cell>
        </row>
        <row r="25">
          <cell r="B25" t="str">
            <v>BRA</v>
          </cell>
          <cell r="C25" t="str">
            <v>Brazil</v>
          </cell>
          <cell r="D25" t="str">
            <v>SDDS</v>
          </cell>
        </row>
        <row r="26">
          <cell r="B26" t="str">
            <v>BRN</v>
          </cell>
          <cell r="C26" t="str">
            <v>Brunei Darussalam</v>
          </cell>
          <cell r="D26" t="str">
            <v>e-GDDS</v>
          </cell>
        </row>
        <row r="27">
          <cell r="B27" t="str">
            <v>BGR</v>
          </cell>
          <cell r="C27" t="str">
            <v>Bulgaria</v>
          </cell>
          <cell r="D27" t="str">
            <v>SSDS Plus</v>
          </cell>
        </row>
        <row r="28">
          <cell r="B28" t="str">
            <v>BFA</v>
          </cell>
          <cell r="C28" t="str">
            <v>Burkina Faso</v>
          </cell>
          <cell r="D28" t="str">
            <v>e-GDDS</v>
          </cell>
        </row>
        <row r="29">
          <cell r="B29" t="str">
            <v>BDI</v>
          </cell>
          <cell r="C29" t="str">
            <v>Burundi</v>
          </cell>
          <cell r="D29" t="str">
            <v>e-GDDS</v>
          </cell>
        </row>
        <row r="30">
          <cell r="B30" t="str">
            <v>CPV</v>
          </cell>
          <cell r="C30" t="str">
            <v>Cabo Verde</v>
          </cell>
          <cell r="D30" t="str">
            <v>e-GDDS</v>
          </cell>
        </row>
        <row r="31">
          <cell r="B31" t="str">
            <v>KHM</v>
          </cell>
          <cell r="C31" t="str">
            <v>Cambodia</v>
          </cell>
          <cell r="D31" t="str">
            <v>e-GDDS</v>
          </cell>
        </row>
        <row r="32">
          <cell r="B32" t="str">
            <v>CMR</v>
          </cell>
          <cell r="C32" t="str">
            <v>Cameroon</v>
          </cell>
          <cell r="D32" t="str">
            <v>e-GDDS</v>
          </cell>
        </row>
        <row r="33">
          <cell r="B33" t="str">
            <v>CAN</v>
          </cell>
          <cell r="C33" t="str">
            <v>Canada</v>
          </cell>
          <cell r="D33" t="str">
            <v>SSDS Plus</v>
          </cell>
        </row>
        <row r="34">
          <cell r="B34" t="str">
            <v>CAF</v>
          </cell>
          <cell r="C34" t="str">
            <v>Central African Republic</v>
          </cell>
          <cell r="D34" t="str">
            <v>e-GDDS</v>
          </cell>
        </row>
        <row r="35">
          <cell r="B35" t="str">
            <v>TCD</v>
          </cell>
          <cell r="C35" t="str">
            <v>Chad</v>
          </cell>
          <cell r="D35" t="str">
            <v>e-GDDS</v>
          </cell>
        </row>
        <row r="36">
          <cell r="B36" t="str">
            <v>CHL</v>
          </cell>
          <cell r="C36" t="str">
            <v>Chile</v>
          </cell>
          <cell r="D36" t="str">
            <v>SDDS</v>
          </cell>
        </row>
        <row r="37">
          <cell r="B37" t="str">
            <v>CHN</v>
          </cell>
          <cell r="C37" t="str">
            <v>China</v>
          </cell>
          <cell r="D37" t="str">
            <v>SDDS</v>
          </cell>
        </row>
        <row r="38">
          <cell r="B38" t="str">
            <v>COL</v>
          </cell>
          <cell r="C38" t="str">
            <v>Colombia</v>
          </cell>
          <cell r="D38" t="str">
            <v>SDDS</v>
          </cell>
        </row>
        <row r="39">
          <cell r="B39" t="str">
            <v>COM</v>
          </cell>
          <cell r="C39" t="str">
            <v>Comoros</v>
          </cell>
          <cell r="D39" t="str">
            <v>e-GDDS</v>
          </cell>
        </row>
        <row r="40">
          <cell r="B40" t="str">
            <v>COD</v>
          </cell>
          <cell r="C40" t="str">
            <v>Congo, Dem. Rep.</v>
          </cell>
          <cell r="D40" t="str">
            <v>e-GDDS</v>
          </cell>
        </row>
        <row r="41">
          <cell r="B41" t="str">
            <v>COG</v>
          </cell>
          <cell r="C41" t="str">
            <v>Congo, Rep.</v>
          </cell>
          <cell r="D41" t="str">
            <v>e-GDDS</v>
          </cell>
        </row>
        <row r="42">
          <cell r="B42" t="str">
            <v>CRI</v>
          </cell>
          <cell r="C42" t="str">
            <v>Costa Rica</v>
          </cell>
          <cell r="D42" t="str">
            <v>SDDS</v>
          </cell>
        </row>
        <row r="43">
          <cell r="B43" t="str">
            <v>CIV</v>
          </cell>
          <cell r="C43" t="str">
            <v>Côte d'Ivoire</v>
          </cell>
          <cell r="D43" t="str">
            <v>e-GDDS</v>
          </cell>
        </row>
        <row r="44">
          <cell r="B44" t="str">
            <v>HRV</v>
          </cell>
          <cell r="C44" t="str">
            <v>Croatia</v>
          </cell>
          <cell r="D44" t="str">
            <v>SDDS</v>
          </cell>
        </row>
        <row r="45">
          <cell r="B45" t="str">
            <v>CYP</v>
          </cell>
          <cell r="C45" t="str">
            <v>Cyprus</v>
          </cell>
          <cell r="D45" t="str">
            <v>SDDS</v>
          </cell>
        </row>
        <row r="46">
          <cell r="B46" t="str">
            <v>CZE</v>
          </cell>
          <cell r="C46" t="str">
            <v>Czech Republic</v>
          </cell>
          <cell r="D46" t="str">
            <v>SSDS Plus</v>
          </cell>
        </row>
        <row r="47">
          <cell r="B47" t="str">
            <v>DNK</v>
          </cell>
          <cell r="C47" t="str">
            <v>Denmark</v>
          </cell>
          <cell r="D47" t="str">
            <v>SSDS Plus</v>
          </cell>
        </row>
        <row r="48">
          <cell r="B48" t="str">
            <v>DJI</v>
          </cell>
          <cell r="C48" t="str">
            <v>Djibouti</v>
          </cell>
          <cell r="D48" t="str">
            <v>e-GDDS</v>
          </cell>
        </row>
        <row r="49">
          <cell r="B49" t="str">
            <v>DMA</v>
          </cell>
          <cell r="C49" t="str">
            <v>Dominica</v>
          </cell>
          <cell r="D49" t="str">
            <v>e-GDDS</v>
          </cell>
        </row>
        <row r="50">
          <cell r="B50" t="str">
            <v>DOM</v>
          </cell>
          <cell r="C50" t="str">
            <v>Dominican Republic</v>
          </cell>
          <cell r="D50" t="str">
            <v>e-GDDS</v>
          </cell>
        </row>
        <row r="51">
          <cell r="B51" t="str">
            <v>ECU</v>
          </cell>
          <cell r="C51" t="str">
            <v>Ecuador</v>
          </cell>
          <cell r="D51" t="str">
            <v>SDDS</v>
          </cell>
        </row>
        <row r="52">
          <cell r="B52" t="str">
            <v>EGY</v>
          </cell>
          <cell r="C52" t="str">
            <v>Egypt, Arab Rep.</v>
          </cell>
          <cell r="D52" t="str">
            <v>SDDS</v>
          </cell>
        </row>
        <row r="53">
          <cell r="B53" t="str">
            <v>SLV</v>
          </cell>
          <cell r="C53" t="str">
            <v>El Salvador</v>
          </cell>
          <cell r="D53" t="str">
            <v>SDDS</v>
          </cell>
        </row>
        <row r="54">
          <cell r="B54" t="str">
            <v>GNQ</v>
          </cell>
          <cell r="C54" t="str">
            <v>Equatorial Guinea</v>
          </cell>
          <cell r="D54" t="str">
            <v>e-GDDS</v>
          </cell>
        </row>
        <row r="55">
          <cell r="B55" t="str">
            <v>ERI</v>
          </cell>
          <cell r="C55" t="str">
            <v>Eritrea</v>
          </cell>
          <cell r="D55">
            <v>0</v>
          </cell>
        </row>
        <row r="56">
          <cell r="B56" t="str">
            <v>EST</v>
          </cell>
          <cell r="C56" t="str">
            <v>Estonia</v>
          </cell>
          <cell r="D56" t="str">
            <v>SDDS</v>
          </cell>
        </row>
        <row r="57">
          <cell r="B57" t="str">
            <v>SWZ</v>
          </cell>
          <cell r="C57" t="str">
            <v>Eswatini</v>
          </cell>
          <cell r="D57" t="str">
            <v>e-GDDS</v>
          </cell>
        </row>
        <row r="58">
          <cell r="B58" t="str">
            <v>ETH</v>
          </cell>
          <cell r="C58" t="str">
            <v>Ethiopia</v>
          </cell>
          <cell r="D58" t="str">
            <v>e-GDDS</v>
          </cell>
        </row>
        <row r="59">
          <cell r="B59" t="str">
            <v>FJI</v>
          </cell>
          <cell r="C59" t="str">
            <v>Fiji</v>
          </cell>
          <cell r="D59" t="str">
            <v>e-GDDS</v>
          </cell>
        </row>
        <row r="60">
          <cell r="B60" t="str">
            <v>FIN</v>
          </cell>
          <cell r="C60" t="str">
            <v>Finland</v>
          </cell>
          <cell r="D60" t="str">
            <v>SSDS Plus</v>
          </cell>
        </row>
        <row r="61">
          <cell r="B61" t="str">
            <v>FRA</v>
          </cell>
          <cell r="C61" t="str">
            <v>France</v>
          </cell>
          <cell r="D61" t="str">
            <v>SSDS Plus</v>
          </cell>
        </row>
        <row r="62">
          <cell r="B62" t="str">
            <v>GAB</v>
          </cell>
          <cell r="C62" t="str">
            <v>Gabon</v>
          </cell>
          <cell r="D62" t="str">
            <v>e-GDDS</v>
          </cell>
        </row>
        <row r="63">
          <cell r="B63" t="str">
            <v>GMB</v>
          </cell>
          <cell r="C63" t="str">
            <v>Gambia, The</v>
          </cell>
          <cell r="D63" t="str">
            <v>e-GDDS</v>
          </cell>
        </row>
        <row r="64">
          <cell r="B64" t="str">
            <v>GEO</v>
          </cell>
          <cell r="C64" t="str">
            <v>Georgia</v>
          </cell>
          <cell r="D64" t="str">
            <v>SDDS</v>
          </cell>
        </row>
        <row r="65">
          <cell r="B65" t="str">
            <v>DEU</v>
          </cell>
          <cell r="C65" t="str">
            <v>Germany</v>
          </cell>
          <cell r="D65" t="str">
            <v>SSDS Plus</v>
          </cell>
        </row>
        <row r="66">
          <cell r="B66" t="str">
            <v>GHA</v>
          </cell>
          <cell r="C66" t="str">
            <v>Ghana</v>
          </cell>
          <cell r="D66" t="str">
            <v>e-GDDS</v>
          </cell>
        </row>
        <row r="67">
          <cell r="B67" t="str">
            <v>GRC</v>
          </cell>
          <cell r="C67" t="str">
            <v>Greece</v>
          </cell>
          <cell r="D67" t="str">
            <v>SDDS</v>
          </cell>
        </row>
        <row r="68">
          <cell r="B68" t="str">
            <v>GRD</v>
          </cell>
          <cell r="C68" t="str">
            <v>Grenada</v>
          </cell>
          <cell r="D68" t="str">
            <v>e-GDDS</v>
          </cell>
        </row>
        <row r="69">
          <cell r="B69" t="str">
            <v>GTM</v>
          </cell>
          <cell r="C69" t="str">
            <v>Guatemala</v>
          </cell>
          <cell r="D69" t="str">
            <v>e-GDDS</v>
          </cell>
        </row>
        <row r="70">
          <cell r="B70" t="str">
            <v>GIN</v>
          </cell>
          <cell r="C70" t="str">
            <v>Guinea</v>
          </cell>
          <cell r="D70" t="str">
            <v>e-GDDS</v>
          </cell>
        </row>
        <row r="71">
          <cell r="B71" t="str">
            <v>GNB</v>
          </cell>
          <cell r="C71" t="str">
            <v>Guinea-Bissau</v>
          </cell>
          <cell r="D71" t="str">
            <v>e-GDDS</v>
          </cell>
        </row>
        <row r="72">
          <cell r="B72" t="str">
            <v>GUY</v>
          </cell>
          <cell r="C72" t="str">
            <v>Guyana</v>
          </cell>
          <cell r="D72" t="str">
            <v>e-GDDS</v>
          </cell>
        </row>
        <row r="73">
          <cell r="B73" t="str">
            <v>HTI</v>
          </cell>
          <cell r="C73" t="str">
            <v>Haiti</v>
          </cell>
          <cell r="D73" t="str">
            <v>e-GDDS</v>
          </cell>
        </row>
        <row r="74">
          <cell r="B74" t="str">
            <v>HND</v>
          </cell>
          <cell r="C74" t="str">
            <v>Honduras</v>
          </cell>
          <cell r="D74" t="str">
            <v>e-GDDS</v>
          </cell>
        </row>
        <row r="75">
          <cell r="B75" t="str">
            <v>HUN</v>
          </cell>
          <cell r="C75" t="str">
            <v>Hungary</v>
          </cell>
          <cell r="D75" t="str">
            <v>SDDS</v>
          </cell>
        </row>
        <row r="76">
          <cell r="B76" t="str">
            <v>ISL</v>
          </cell>
          <cell r="C76" t="str">
            <v>Iceland</v>
          </cell>
          <cell r="D76" t="str">
            <v>SDDS</v>
          </cell>
        </row>
        <row r="77">
          <cell r="B77" t="str">
            <v>IND</v>
          </cell>
          <cell r="C77" t="str">
            <v>India</v>
          </cell>
          <cell r="D77" t="str">
            <v>SDDS</v>
          </cell>
        </row>
        <row r="78">
          <cell r="B78" t="str">
            <v>IDN</v>
          </cell>
          <cell r="C78" t="str">
            <v>Indonesia</v>
          </cell>
          <cell r="D78" t="str">
            <v>SDDS</v>
          </cell>
        </row>
        <row r="79">
          <cell r="B79" t="str">
            <v>IRN</v>
          </cell>
          <cell r="C79" t="str">
            <v>Iran, Islamic Rep.</v>
          </cell>
          <cell r="D79" t="str">
            <v>e-GDDS</v>
          </cell>
        </row>
        <row r="80">
          <cell r="B80" t="str">
            <v>IRQ</v>
          </cell>
          <cell r="C80" t="str">
            <v>Iraq</v>
          </cell>
          <cell r="D80" t="str">
            <v>e-GDDS</v>
          </cell>
        </row>
        <row r="81">
          <cell r="B81" t="str">
            <v>IRL</v>
          </cell>
          <cell r="C81" t="str">
            <v>Ireland</v>
          </cell>
          <cell r="D81" t="str">
            <v>SDDS</v>
          </cell>
        </row>
        <row r="82">
          <cell r="B82" t="str">
            <v>ISR</v>
          </cell>
          <cell r="C82" t="str">
            <v>Israel</v>
          </cell>
          <cell r="D82" t="str">
            <v>SDDS</v>
          </cell>
        </row>
        <row r="83">
          <cell r="B83" t="str">
            <v>ITA</v>
          </cell>
          <cell r="C83" t="str">
            <v>Italy</v>
          </cell>
          <cell r="D83" t="str">
            <v>SSDS Plus</v>
          </cell>
        </row>
        <row r="84">
          <cell r="B84" t="str">
            <v>JAM</v>
          </cell>
          <cell r="C84" t="str">
            <v>Jamaica</v>
          </cell>
          <cell r="D84" t="str">
            <v>e-GDDS</v>
          </cell>
        </row>
        <row r="85">
          <cell r="B85" t="str">
            <v>JPN</v>
          </cell>
          <cell r="C85" t="str">
            <v>Japan</v>
          </cell>
          <cell r="D85" t="str">
            <v>SSDS Plus</v>
          </cell>
        </row>
        <row r="86">
          <cell r="B86" t="str">
            <v>JOR</v>
          </cell>
          <cell r="C86" t="str">
            <v>Jordan</v>
          </cell>
          <cell r="D86" t="str">
            <v>SDDS</v>
          </cell>
        </row>
        <row r="87">
          <cell r="B87" t="str">
            <v>KAZ</v>
          </cell>
          <cell r="C87" t="str">
            <v>Kazakhstan</v>
          </cell>
          <cell r="D87" t="str">
            <v>SDDS</v>
          </cell>
        </row>
        <row r="88">
          <cell r="B88" t="str">
            <v>KEN</v>
          </cell>
          <cell r="C88" t="str">
            <v>Kenya</v>
          </cell>
          <cell r="D88" t="str">
            <v>e-GDDS</v>
          </cell>
        </row>
        <row r="89">
          <cell r="B89" t="str">
            <v>KIR</v>
          </cell>
          <cell r="C89" t="str">
            <v>Kiribati</v>
          </cell>
          <cell r="D89" t="str">
            <v>e-GDDS</v>
          </cell>
        </row>
        <row r="90">
          <cell r="B90" t="str">
            <v>KOR</v>
          </cell>
          <cell r="C90" t="str">
            <v>Korea, Rep.</v>
          </cell>
          <cell r="D90" t="str">
            <v>SDDS</v>
          </cell>
        </row>
        <row r="91">
          <cell r="B91" t="str">
            <v>XKX</v>
          </cell>
          <cell r="C91" t="str">
            <v>Kosovo</v>
          </cell>
          <cell r="D91" t="str">
            <v>e-GDDS</v>
          </cell>
        </row>
        <row r="92">
          <cell r="B92" t="str">
            <v>KWT</v>
          </cell>
          <cell r="C92" t="str">
            <v>Kuwait</v>
          </cell>
          <cell r="D92" t="str">
            <v>e-GDDS</v>
          </cell>
        </row>
        <row r="93">
          <cell r="B93" t="str">
            <v>KGZ</v>
          </cell>
          <cell r="C93" t="str">
            <v>Kyrgyz Republic</v>
          </cell>
          <cell r="D93" t="str">
            <v>SDDS</v>
          </cell>
        </row>
        <row r="94">
          <cell r="B94" t="str">
            <v>LAO</v>
          </cell>
          <cell r="C94" t="str">
            <v>Lao PDR</v>
          </cell>
          <cell r="D94" t="str">
            <v>e-GDDS</v>
          </cell>
        </row>
        <row r="95">
          <cell r="B95" t="str">
            <v>LVA</v>
          </cell>
          <cell r="C95" t="str">
            <v>Latvia</v>
          </cell>
          <cell r="D95" t="str">
            <v>SSDS Plus</v>
          </cell>
        </row>
        <row r="96">
          <cell r="B96" t="str">
            <v>LBN</v>
          </cell>
          <cell r="C96" t="str">
            <v>Lebanon</v>
          </cell>
          <cell r="D96" t="str">
            <v>e-GDDS</v>
          </cell>
        </row>
        <row r="97">
          <cell r="B97" t="str">
            <v>LSO</v>
          </cell>
          <cell r="C97" t="str">
            <v>Lesotho</v>
          </cell>
          <cell r="D97" t="str">
            <v>e-GDDS</v>
          </cell>
        </row>
        <row r="98">
          <cell r="B98" t="str">
            <v>LBR</v>
          </cell>
          <cell r="C98" t="str">
            <v>Liberia</v>
          </cell>
          <cell r="D98" t="str">
            <v>e-GDDS</v>
          </cell>
        </row>
        <row r="99">
          <cell r="B99" t="str">
            <v>LBY</v>
          </cell>
          <cell r="C99" t="str">
            <v>Libya</v>
          </cell>
          <cell r="D99" t="str">
            <v>e-GDDS</v>
          </cell>
        </row>
        <row r="100">
          <cell r="B100" t="str">
            <v>LTU</v>
          </cell>
          <cell r="C100" t="str">
            <v>Lithuania</v>
          </cell>
          <cell r="D100" t="str">
            <v>SSDS Plus</v>
          </cell>
        </row>
        <row r="101">
          <cell r="B101" t="str">
            <v>LUX</v>
          </cell>
          <cell r="C101" t="str">
            <v>Luxembourg</v>
          </cell>
          <cell r="D101" t="str">
            <v>SDDS</v>
          </cell>
        </row>
        <row r="102">
          <cell r="B102" t="str">
            <v>MDG</v>
          </cell>
          <cell r="C102" t="str">
            <v>Madagascar</v>
          </cell>
          <cell r="D102" t="str">
            <v>e-GDDS</v>
          </cell>
        </row>
        <row r="103">
          <cell r="B103" t="str">
            <v>MWI</v>
          </cell>
          <cell r="C103" t="str">
            <v>Malawi</v>
          </cell>
          <cell r="D103" t="str">
            <v>e-GDDS</v>
          </cell>
        </row>
        <row r="104">
          <cell r="B104" t="str">
            <v>MYS</v>
          </cell>
          <cell r="C104" t="str">
            <v>Malaysia</v>
          </cell>
          <cell r="D104" t="str">
            <v>SDDS</v>
          </cell>
        </row>
        <row r="105">
          <cell r="B105" t="str">
            <v>MDV</v>
          </cell>
          <cell r="C105" t="str">
            <v>Maldives</v>
          </cell>
          <cell r="D105" t="str">
            <v>e-GDDS</v>
          </cell>
        </row>
        <row r="106">
          <cell r="B106" t="str">
            <v>MLI</v>
          </cell>
          <cell r="C106" t="str">
            <v>Mali</v>
          </cell>
          <cell r="D106" t="str">
            <v>e-GDDS</v>
          </cell>
        </row>
        <row r="107">
          <cell r="B107" t="str">
            <v>MLT</v>
          </cell>
          <cell r="C107" t="str">
            <v>Malta</v>
          </cell>
          <cell r="D107" t="str">
            <v>SDDS</v>
          </cell>
        </row>
        <row r="108">
          <cell r="B108" t="str">
            <v>MHL</v>
          </cell>
          <cell r="C108" t="str">
            <v>Marshall Islands</v>
          </cell>
          <cell r="D108" t="str">
            <v>e-GDDS</v>
          </cell>
        </row>
        <row r="109">
          <cell r="B109" t="str">
            <v>MRT</v>
          </cell>
          <cell r="C109" t="str">
            <v>Mauritania</v>
          </cell>
          <cell r="D109" t="str">
            <v>NM</v>
          </cell>
        </row>
        <row r="110">
          <cell r="B110" t="str">
            <v>MUS</v>
          </cell>
          <cell r="C110" t="str">
            <v>Mauritius</v>
          </cell>
          <cell r="D110" t="str">
            <v>SDDS</v>
          </cell>
        </row>
        <row r="111">
          <cell r="B111" t="str">
            <v>MEX</v>
          </cell>
          <cell r="C111" t="str">
            <v>Mexico</v>
          </cell>
          <cell r="D111" t="str">
            <v>SDDS</v>
          </cell>
        </row>
        <row r="112">
          <cell r="B112" t="str">
            <v>FSM</v>
          </cell>
          <cell r="C112" t="str">
            <v>Micronesia, Fed. Sts.</v>
          </cell>
          <cell r="D112" t="str">
            <v>e-GDDS</v>
          </cell>
        </row>
        <row r="113">
          <cell r="B113" t="str">
            <v>MDA</v>
          </cell>
          <cell r="C113" t="str">
            <v>Moldova</v>
          </cell>
          <cell r="D113" t="str">
            <v>SDDS</v>
          </cell>
        </row>
        <row r="114">
          <cell r="B114" t="str">
            <v>MNG</v>
          </cell>
          <cell r="C114" t="str">
            <v>Mongolia</v>
          </cell>
          <cell r="D114" t="str">
            <v>SDDS</v>
          </cell>
        </row>
        <row r="115">
          <cell r="B115" t="str">
            <v>MNE</v>
          </cell>
          <cell r="C115" t="str">
            <v>Montenegro</v>
          </cell>
          <cell r="D115" t="str">
            <v>e-GDDS</v>
          </cell>
        </row>
        <row r="116">
          <cell r="B116" t="str">
            <v>MAR</v>
          </cell>
          <cell r="C116" t="str">
            <v>Morocco</v>
          </cell>
          <cell r="D116" t="str">
            <v>SDDS</v>
          </cell>
        </row>
        <row r="117">
          <cell r="B117" t="str">
            <v>MOZ</v>
          </cell>
          <cell r="C117" t="str">
            <v>Mozambique</v>
          </cell>
          <cell r="D117" t="str">
            <v>e-GDDS</v>
          </cell>
        </row>
        <row r="118">
          <cell r="B118" t="str">
            <v>MMR</v>
          </cell>
          <cell r="C118" t="str">
            <v>Myanmar</v>
          </cell>
          <cell r="D118" t="str">
            <v>e-GDDS</v>
          </cell>
        </row>
        <row r="119">
          <cell r="B119" t="str">
            <v>NAM</v>
          </cell>
          <cell r="C119" t="str">
            <v>Namibia</v>
          </cell>
          <cell r="D119" t="str">
            <v>e-GDDS</v>
          </cell>
        </row>
        <row r="120">
          <cell r="B120" t="str">
            <v>NRU</v>
          </cell>
          <cell r="C120" t="str">
            <v>Nauru</v>
          </cell>
          <cell r="D120">
            <v>0</v>
          </cell>
        </row>
        <row r="121">
          <cell r="B121" t="str">
            <v>NPL</v>
          </cell>
          <cell r="C121" t="str">
            <v>Nepal</v>
          </cell>
          <cell r="D121" t="str">
            <v>e-GDDS</v>
          </cell>
        </row>
        <row r="122">
          <cell r="B122" t="str">
            <v>NLD</v>
          </cell>
          <cell r="C122" t="str">
            <v>Netherlands</v>
          </cell>
          <cell r="D122" t="str">
            <v>SSDS Plus</v>
          </cell>
        </row>
        <row r="123">
          <cell r="B123" t="str">
            <v>NZL</v>
          </cell>
          <cell r="C123" t="str">
            <v>New Zealand</v>
          </cell>
          <cell r="D123">
            <v>0</v>
          </cell>
        </row>
        <row r="124">
          <cell r="B124" t="str">
            <v>NIC</v>
          </cell>
          <cell r="C124" t="str">
            <v>Nicaragua</v>
          </cell>
          <cell r="D124" t="str">
            <v>e-GDDS</v>
          </cell>
        </row>
        <row r="125">
          <cell r="B125" t="str">
            <v>NER</v>
          </cell>
          <cell r="C125" t="str">
            <v>Niger</v>
          </cell>
          <cell r="D125" t="str">
            <v>e-GDDS</v>
          </cell>
        </row>
        <row r="126">
          <cell r="B126" t="str">
            <v>NGA</v>
          </cell>
          <cell r="C126" t="str">
            <v>Nigeria</v>
          </cell>
          <cell r="D126" t="str">
            <v>e-GDDS</v>
          </cell>
        </row>
        <row r="127">
          <cell r="B127" t="str">
            <v>MKD</v>
          </cell>
          <cell r="C127" t="str">
            <v>Macedonia, FYR</v>
          </cell>
          <cell r="D127" t="str">
            <v>SSDS Plus</v>
          </cell>
        </row>
        <row r="128">
          <cell r="B128" t="str">
            <v>NOR</v>
          </cell>
          <cell r="C128" t="str">
            <v>Norway</v>
          </cell>
          <cell r="D128" t="str">
            <v>SDDS</v>
          </cell>
        </row>
        <row r="129">
          <cell r="B129" t="str">
            <v>OMN</v>
          </cell>
          <cell r="C129" t="str">
            <v>Oman</v>
          </cell>
          <cell r="D129" t="str">
            <v>e-GDDS</v>
          </cell>
        </row>
        <row r="130">
          <cell r="B130" t="str">
            <v>PAK</v>
          </cell>
          <cell r="C130" t="str">
            <v>Pakistan</v>
          </cell>
          <cell r="D130" t="str">
            <v>e-GDDS</v>
          </cell>
        </row>
        <row r="131">
          <cell r="B131" t="str">
            <v>PLW</v>
          </cell>
          <cell r="C131" t="str">
            <v>Palau</v>
          </cell>
          <cell r="D131" t="str">
            <v>e-GDDS</v>
          </cell>
        </row>
        <row r="132">
          <cell r="B132" t="str">
            <v>PAN</v>
          </cell>
          <cell r="C132" t="str">
            <v>Panama</v>
          </cell>
          <cell r="D132" t="str">
            <v>e-GDDS</v>
          </cell>
        </row>
        <row r="133">
          <cell r="B133" t="str">
            <v>PNG</v>
          </cell>
          <cell r="C133" t="str">
            <v>Papua New Guinea</v>
          </cell>
          <cell r="D133" t="str">
            <v>e-GDDS</v>
          </cell>
        </row>
        <row r="134">
          <cell r="B134" t="str">
            <v>PRY</v>
          </cell>
          <cell r="C134" t="str">
            <v>Paraguay</v>
          </cell>
          <cell r="D134" t="str">
            <v>e-GDDS</v>
          </cell>
        </row>
        <row r="135">
          <cell r="B135" t="str">
            <v>PER</v>
          </cell>
          <cell r="C135" t="str">
            <v>Peru</v>
          </cell>
          <cell r="D135" t="str">
            <v>SDDS</v>
          </cell>
        </row>
        <row r="136">
          <cell r="B136" t="str">
            <v>PHL</v>
          </cell>
          <cell r="C136" t="str">
            <v>Philippines</v>
          </cell>
          <cell r="D136" t="str">
            <v>SDDS</v>
          </cell>
        </row>
        <row r="137">
          <cell r="B137" t="str">
            <v>POL</v>
          </cell>
          <cell r="C137" t="str">
            <v>Poland</v>
          </cell>
          <cell r="D137" t="str">
            <v>SDDS</v>
          </cell>
        </row>
        <row r="138">
          <cell r="B138" t="str">
            <v>PRT</v>
          </cell>
          <cell r="C138" t="str">
            <v>Portugal</v>
          </cell>
          <cell r="D138" t="str">
            <v>SSDS Plus</v>
          </cell>
        </row>
        <row r="139">
          <cell r="B139" t="str">
            <v>QAT</v>
          </cell>
          <cell r="C139" t="str">
            <v>Qatar</v>
          </cell>
          <cell r="D139" t="str">
            <v>e-GDDS</v>
          </cell>
        </row>
        <row r="140">
          <cell r="B140" t="str">
            <v>ROU</v>
          </cell>
          <cell r="C140" t="str">
            <v>Romania</v>
          </cell>
          <cell r="D140" t="str">
            <v>SDDS</v>
          </cell>
        </row>
        <row r="141">
          <cell r="B141" t="str">
            <v>RUS</v>
          </cell>
          <cell r="C141" t="str">
            <v>Russian Federation</v>
          </cell>
          <cell r="D141" t="str">
            <v>SDDS</v>
          </cell>
        </row>
        <row r="142">
          <cell r="B142" t="str">
            <v>RWA</v>
          </cell>
          <cell r="C142" t="str">
            <v>Rwanda</v>
          </cell>
          <cell r="D142" t="str">
            <v>e-GDDS</v>
          </cell>
        </row>
        <row r="143">
          <cell r="B143" t="str">
            <v>WSM</v>
          </cell>
          <cell r="C143" t="str">
            <v>Samoa</v>
          </cell>
          <cell r="D143" t="str">
            <v>e-GDDS</v>
          </cell>
        </row>
        <row r="144">
          <cell r="B144" t="str">
            <v>SMR</v>
          </cell>
          <cell r="C144" t="str">
            <v>San Marino</v>
          </cell>
          <cell r="D144" t="str">
            <v>e-GDDS</v>
          </cell>
        </row>
        <row r="145">
          <cell r="B145" t="str">
            <v>STP</v>
          </cell>
          <cell r="C145" t="str">
            <v>São Tomé and Principe</v>
          </cell>
          <cell r="D145" t="str">
            <v>e-GDDS</v>
          </cell>
        </row>
        <row r="146">
          <cell r="B146" t="str">
            <v>SAU</v>
          </cell>
          <cell r="C146" t="str">
            <v>Saudi Arabia</v>
          </cell>
          <cell r="D146" t="str">
            <v>e-GDDS</v>
          </cell>
        </row>
        <row r="147">
          <cell r="B147" t="str">
            <v>SEN</v>
          </cell>
          <cell r="C147" t="str">
            <v>Senegal</v>
          </cell>
          <cell r="D147" t="str">
            <v>SDDS</v>
          </cell>
        </row>
        <row r="148">
          <cell r="B148" t="str">
            <v>SRB</v>
          </cell>
          <cell r="C148" t="str">
            <v>Serbia</v>
          </cell>
          <cell r="D148" t="str">
            <v>e-GDDS</v>
          </cell>
        </row>
        <row r="149">
          <cell r="B149" t="str">
            <v>SYC</v>
          </cell>
          <cell r="C149" t="str">
            <v>Seychelles</v>
          </cell>
          <cell r="D149" t="str">
            <v>SDDS</v>
          </cell>
        </row>
        <row r="150">
          <cell r="B150" t="str">
            <v>SLE</v>
          </cell>
          <cell r="C150" t="str">
            <v>Sierra Leone</v>
          </cell>
          <cell r="D150" t="str">
            <v>e-GDDS</v>
          </cell>
        </row>
        <row r="151">
          <cell r="B151" t="str">
            <v>SGP</v>
          </cell>
          <cell r="C151" t="str">
            <v>Singapore</v>
          </cell>
          <cell r="D151" t="str">
            <v>SDDS</v>
          </cell>
        </row>
        <row r="152">
          <cell r="B152" t="str">
            <v>SVK</v>
          </cell>
          <cell r="C152" t="str">
            <v>Slovak Republic</v>
          </cell>
          <cell r="D152" t="str">
            <v>SDDS</v>
          </cell>
        </row>
        <row r="153">
          <cell r="B153" t="str">
            <v>SVN</v>
          </cell>
          <cell r="C153" t="str">
            <v>Slovenia</v>
          </cell>
          <cell r="D153" t="str">
            <v>SDDS</v>
          </cell>
        </row>
        <row r="154">
          <cell r="B154" t="str">
            <v>SLB</v>
          </cell>
          <cell r="C154" t="str">
            <v>Solomon Islands</v>
          </cell>
          <cell r="D154" t="str">
            <v>e-GDDS</v>
          </cell>
        </row>
        <row r="155">
          <cell r="B155" t="str">
            <v>SOM</v>
          </cell>
          <cell r="C155" t="str">
            <v>Somalia</v>
          </cell>
          <cell r="D155">
            <v>0</v>
          </cell>
        </row>
        <row r="156">
          <cell r="B156" t="str">
            <v>ZAF</v>
          </cell>
          <cell r="C156" t="str">
            <v>South Africa</v>
          </cell>
          <cell r="D156" t="str">
            <v>SDDS</v>
          </cell>
        </row>
        <row r="157">
          <cell r="B157" t="str">
            <v>SSD</v>
          </cell>
          <cell r="C157" t="str">
            <v>South Sudan</v>
          </cell>
          <cell r="D157">
            <v>0</v>
          </cell>
        </row>
        <row r="158">
          <cell r="B158" t="str">
            <v>ESP</v>
          </cell>
          <cell r="C158" t="str">
            <v>Spain</v>
          </cell>
          <cell r="D158" t="str">
            <v>SSDS Plus</v>
          </cell>
        </row>
        <row r="159">
          <cell r="B159" t="str">
            <v>LKA</v>
          </cell>
          <cell r="C159" t="str">
            <v>Sri Lanka</v>
          </cell>
          <cell r="D159" t="str">
            <v>SDDS</v>
          </cell>
        </row>
        <row r="160">
          <cell r="B160" t="str">
            <v>KNA</v>
          </cell>
          <cell r="C160" t="str">
            <v>St. Kitts and Nevis</v>
          </cell>
          <cell r="D160" t="str">
            <v>e-GDDS</v>
          </cell>
        </row>
        <row r="161">
          <cell r="B161" t="str">
            <v>LCA</v>
          </cell>
          <cell r="C161" t="str">
            <v>St. Lucia</v>
          </cell>
          <cell r="D161" t="str">
            <v>e-GDDS</v>
          </cell>
        </row>
        <row r="162">
          <cell r="B162" t="str">
            <v>VCT</v>
          </cell>
          <cell r="C162" t="str">
            <v>St. Vincent and the Grenadines</v>
          </cell>
          <cell r="D162" t="str">
            <v>e-GDDS</v>
          </cell>
        </row>
        <row r="163">
          <cell r="B163" t="str">
            <v>SDN</v>
          </cell>
          <cell r="C163" t="str">
            <v>Sudan</v>
          </cell>
          <cell r="D163" t="str">
            <v>e-GDDS</v>
          </cell>
        </row>
        <row r="164">
          <cell r="B164" t="str">
            <v>SUR</v>
          </cell>
          <cell r="C164" t="str">
            <v>Suriname</v>
          </cell>
          <cell r="D164" t="str">
            <v>e-GDDS</v>
          </cell>
        </row>
        <row r="165">
          <cell r="B165" t="str">
            <v>SWE</v>
          </cell>
          <cell r="C165" t="str">
            <v>Sweden</v>
          </cell>
          <cell r="D165" t="str">
            <v>SSDS Plus</v>
          </cell>
        </row>
        <row r="166">
          <cell r="B166" t="str">
            <v>CHE</v>
          </cell>
          <cell r="C166" t="str">
            <v>Switzerland</v>
          </cell>
          <cell r="D166" t="str">
            <v>SDDS</v>
          </cell>
        </row>
        <row r="167">
          <cell r="B167" t="str">
            <v>SYR</v>
          </cell>
          <cell r="C167" t="str">
            <v>Syrian Arab Republic</v>
          </cell>
          <cell r="D167" t="str">
            <v>e-GDDS</v>
          </cell>
        </row>
        <row r="168">
          <cell r="B168" t="str">
            <v>TJK</v>
          </cell>
          <cell r="C168" t="str">
            <v>Tajikistan</v>
          </cell>
          <cell r="D168" t="str">
            <v>e-GDDS</v>
          </cell>
        </row>
        <row r="169">
          <cell r="B169" t="str">
            <v>TZA</v>
          </cell>
          <cell r="C169" t="str">
            <v>Tanzania</v>
          </cell>
          <cell r="D169" t="str">
            <v>e-GDDS</v>
          </cell>
        </row>
        <row r="170">
          <cell r="B170" t="str">
            <v>THA</v>
          </cell>
          <cell r="C170" t="str">
            <v>Thailand</v>
          </cell>
          <cell r="D170" t="str">
            <v>SDDS</v>
          </cell>
        </row>
        <row r="171">
          <cell r="B171" t="str">
            <v>TLS</v>
          </cell>
          <cell r="C171" t="str">
            <v>Timor-Leste</v>
          </cell>
          <cell r="D171" t="str">
            <v>e-GDDS</v>
          </cell>
        </row>
        <row r="172">
          <cell r="B172" t="str">
            <v>TGO</v>
          </cell>
          <cell r="C172" t="str">
            <v>Togo</v>
          </cell>
          <cell r="D172" t="str">
            <v>e-GDDS</v>
          </cell>
        </row>
        <row r="173">
          <cell r="B173" t="str">
            <v>TON</v>
          </cell>
          <cell r="C173" t="str">
            <v>Tonga</v>
          </cell>
          <cell r="D173" t="str">
            <v>e-GDDS</v>
          </cell>
        </row>
        <row r="174">
          <cell r="B174" t="str">
            <v>TTO</v>
          </cell>
          <cell r="C174" t="str">
            <v>Trinidad and Tobago</v>
          </cell>
          <cell r="D174" t="str">
            <v>e-GDDS</v>
          </cell>
        </row>
        <row r="175">
          <cell r="B175" t="str">
            <v>TUN</v>
          </cell>
          <cell r="C175" t="str">
            <v>Tunisia</v>
          </cell>
          <cell r="D175" t="str">
            <v>NM</v>
          </cell>
        </row>
        <row r="176">
          <cell r="B176" t="str">
            <v>TUR</v>
          </cell>
          <cell r="C176" t="str">
            <v>Turkey</v>
          </cell>
          <cell r="D176" t="str">
            <v>SDDS</v>
          </cell>
        </row>
        <row r="177">
          <cell r="B177" t="str">
            <v>TKM</v>
          </cell>
          <cell r="C177" t="str">
            <v>Turkmenistan</v>
          </cell>
          <cell r="D177">
            <v>0</v>
          </cell>
        </row>
        <row r="178">
          <cell r="B178" t="str">
            <v>TUV</v>
          </cell>
          <cell r="C178" t="str">
            <v>Tuvalu</v>
          </cell>
          <cell r="D178" t="str">
            <v>e-GDDS</v>
          </cell>
        </row>
        <row r="179">
          <cell r="B179" t="str">
            <v>UGA</v>
          </cell>
          <cell r="C179" t="str">
            <v>Uganda</v>
          </cell>
          <cell r="D179" t="str">
            <v>e-GDDS</v>
          </cell>
        </row>
        <row r="180">
          <cell r="B180" t="str">
            <v>UKR</v>
          </cell>
          <cell r="C180" t="str">
            <v>Ukraine</v>
          </cell>
          <cell r="D180" t="str">
            <v>SDDS</v>
          </cell>
        </row>
        <row r="181">
          <cell r="B181" t="str">
            <v>ARE</v>
          </cell>
          <cell r="C181" t="str">
            <v>United Arab Emirates</v>
          </cell>
          <cell r="D181" t="str">
            <v>e-GDDS</v>
          </cell>
        </row>
        <row r="182">
          <cell r="B182" t="str">
            <v>GBR</v>
          </cell>
          <cell r="C182" t="str">
            <v>United Kingdom</v>
          </cell>
          <cell r="D182" t="str">
            <v>SDDS</v>
          </cell>
        </row>
        <row r="183">
          <cell r="B183" t="str">
            <v>USA</v>
          </cell>
          <cell r="C183" t="str">
            <v>United States</v>
          </cell>
          <cell r="D183" t="str">
            <v>SSDS Plus</v>
          </cell>
        </row>
        <row r="184">
          <cell r="B184" t="str">
            <v>URY</v>
          </cell>
          <cell r="C184" t="str">
            <v>Uruguay</v>
          </cell>
          <cell r="D184" t="str">
            <v>SDDS</v>
          </cell>
        </row>
        <row r="185">
          <cell r="B185" t="str">
            <v>UZB</v>
          </cell>
          <cell r="C185" t="str">
            <v>Uzbekistan</v>
          </cell>
          <cell r="D185" t="str">
            <v>e-GDDS</v>
          </cell>
        </row>
        <row r="186">
          <cell r="B186" t="str">
            <v>VUT</v>
          </cell>
          <cell r="C186" t="str">
            <v>Vanuatu</v>
          </cell>
          <cell r="D186" t="str">
            <v>e-GDDS</v>
          </cell>
        </row>
        <row r="187">
          <cell r="B187" t="str">
            <v>VEN</v>
          </cell>
          <cell r="C187" t="str">
            <v>Venezuela, RB</v>
          </cell>
          <cell r="D187" t="str">
            <v>e-GDDS</v>
          </cell>
        </row>
        <row r="188">
          <cell r="B188" t="str">
            <v>VNM</v>
          </cell>
          <cell r="C188" t="str">
            <v>Vietnam</v>
          </cell>
          <cell r="D188" t="str">
            <v>e-GDDS</v>
          </cell>
        </row>
        <row r="189">
          <cell r="B189" t="str">
            <v>YEM</v>
          </cell>
          <cell r="C189" t="str">
            <v>Yemen, Rep.</v>
          </cell>
          <cell r="D189" t="str">
            <v>e-GDDS</v>
          </cell>
        </row>
        <row r="190">
          <cell r="B190" t="str">
            <v>ZMB</v>
          </cell>
          <cell r="C190" t="str">
            <v>Zambia</v>
          </cell>
          <cell r="D190" t="str">
            <v>e-GDDS</v>
          </cell>
        </row>
        <row r="191">
          <cell r="B191" t="str">
            <v>ZWE</v>
          </cell>
          <cell r="C191" t="str">
            <v>Zimbabwe</v>
          </cell>
          <cell r="D191" t="str">
            <v>NM</v>
          </cell>
        </row>
        <row r="192">
          <cell r="B192" t="str">
            <v>PSE</v>
          </cell>
          <cell r="C192" t="str">
            <v>West Bank and Gaza</v>
          </cell>
          <cell r="D192" t="str">
            <v>SDDS</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10.IDDS"/>
      <sheetName val="2018 SPI DATA D1-10.IDDS"/>
      <sheetName val="2018 data"/>
    </sheetNames>
    <sheetDataSet>
      <sheetData sheetId="0"/>
      <sheetData sheetId="1"/>
      <sheetData sheetId="2">
        <row r="1">
          <cell r="B1">
            <v>1</v>
          </cell>
          <cell r="C1">
            <v>2</v>
          </cell>
        </row>
        <row r="2">
          <cell r="B2" t="str">
            <v>Code</v>
          </cell>
          <cell r="C2" t="str">
            <v>Country</v>
          </cell>
          <cell r="D2" t="str">
            <v>SDDS subsciption</v>
          </cell>
        </row>
        <row r="3">
          <cell r="B3" t="str">
            <v>AFG</v>
          </cell>
          <cell r="C3" t="str">
            <v>Afghanistan</v>
          </cell>
          <cell r="D3" t="str">
            <v>e-GDDS</v>
          </cell>
        </row>
        <row r="4">
          <cell r="B4" t="str">
            <v>ALB</v>
          </cell>
          <cell r="C4" t="str">
            <v>Albania</v>
          </cell>
          <cell r="D4" t="str">
            <v>e-GDDS</v>
          </cell>
        </row>
        <row r="5">
          <cell r="B5" t="str">
            <v>DZA</v>
          </cell>
          <cell r="C5" t="str">
            <v>Algeria</v>
          </cell>
          <cell r="D5" t="str">
            <v>e-GDDS</v>
          </cell>
        </row>
        <row r="6">
          <cell r="B6" t="str">
            <v>AGO</v>
          </cell>
          <cell r="C6" t="str">
            <v>Angola</v>
          </cell>
          <cell r="D6" t="str">
            <v>e-GDDS</v>
          </cell>
        </row>
        <row r="7">
          <cell r="B7" t="str">
            <v>ATG</v>
          </cell>
          <cell r="C7" t="str">
            <v>Antigua and Barbuda</v>
          </cell>
          <cell r="D7" t="str">
            <v>e-GDDS</v>
          </cell>
        </row>
        <row r="8">
          <cell r="B8" t="str">
            <v>ARG</v>
          </cell>
          <cell r="C8" t="str">
            <v>Argentina</v>
          </cell>
          <cell r="D8" t="str">
            <v>SDDS</v>
          </cell>
        </row>
        <row r="9">
          <cell r="B9" t="str">
            <v>ARM</v>
          </cell>
          <cell r="C9" t="str">
            <v>Armenia</v>
          </cell>
          <cell r="D9" t="str">
            <v>SDDS</v>
          </cell>
        </row>
        <row r="10">
          <cell r="B10" t="str">
            <v>AUS</v>
          </cell>
          <cell r="C10" t="str">
            <v>Australia</v>
          </cell>
          <cell r="D10" t="str">
            <v>SDDS</v>
          </cell>
        </row>
        <row r="11">
          <cell r="B11" t="str">
            <v>AUT</v>
          </cell>
          <cell r="C11" t="str">
            <v>Austria</v>
          </cell>
          <cell r="D11" t="str">
            <v>SSDS Plus</v>
          </cell>
        </row>
        <row r="12">
          <cell r="B12" t="str">
            <v>AZE</v>
          </cell>
          <cell r="C12" t="str">
            <v>Azerbaijan</v>
          </cell>
          <cell r="D12" t="str">
            <v>e-GDDS</v>
          </cell>
        </row>
        <row r="13">
          <cell r="B13" t="str">
            <v>BHS</v>
          </cell>
          <cell r="C13" t="str">
            <v>Bahamas, The</v>
          </cell>
          <cell r="D13" t="str">
            <v>e-GDDS</v>
          </cell>
        </row>
        <row r="14">
          <cell r="B14" t="str">
            <v>BHR</v>
          </cell>
          <cell r="C14" t="str">
            <v>Bahrain</v>
          </cell>
          <cell r="D14" t="str">
            <v>e-GDDS</v>
          </cell>
        </row>
        <row r="15">
          <cell r="B15" t="str">
            <v>BGD</v>
          </cell>
          <cell r="C15" t="str">
            <v>Bangladesh</v>
          </cell>
          <cell r="D15" t="str">
            <v>e-GDDS</v>
          </cell>
        </row>
        <row r="16">
          <cell r="B16" t="str">
            <v>BRB</v>
          </cell>
          <cell r="C16" t="str">
            <v>Barbados</v>
          </cell>
          <cell r="D16" t="str">
            <v>e-GDDS</v>
          </cell>
        </row>
        <row r="17">
          <cell r="B17" t="str">
            <v>BLR</v>
          </cell>
          <cell r="C17" t="str">
            <v>Belarus</v>
          </cell>
          <cell r="D17" t="str">
            <v>SDDS</v>
          </cell>
        </row>
        <row r="18">
          <cell r="B18" t="str">
            <v>BEL</v>
          </cell>
          <cell r="C18" t="str">
            <v>Belgium</v>
          </cell>
          <cell r="D18" t="str">
            <v>SDDS</v>
          </cell>
        </row>
        <row r="19">
          <cell r="B19" t="str">
            <v>BLZ</v>
          </cell>
          <cell r="C19" t="str">
            <v>Belize</v>
          </cell>
          <cell r="D19" t="str">
            <v>e-GDDS</v>
          </cell>
        </row>
        <row r="20">
          <cell r="B20" t="str">
            <v>BEN</v>
          </cell>
          <cell r="C20" t="str">
            <v>Benin</v>
          </cell>
          <cell r="D20" t="str">
            <v>e-GDDS</v>
          </cell>
        </row>
        <row r="21">
          <cell r="B21" t="str">
            <v>BTN</v>
          </cell>
          <cell r="C21" t="str">
            <v>Bhutan</v>
          </cell>
          <cell r="D21" t="str">
            <v>e-GDDS</v>
          </cell>
        </row>
        <row r="22">
          <cell r="B22" t="str">
            <v>BOL</v>
          </cell>
          <cell r="C22" t="str">
            <v>Bolivia</v>
          </cell>
          <cell r="D22" t="str">
            <v>e-GDDS</v>
          </cell>
        </row>
        <row r="23">
          <cell r="B23" t="str">
            <v>BIH</v>
          </cell>
          <cell r="C23" t="str">
            <v>Bosnia and Herzegovina</v>
          </cell>
          <cell r="D23" t="str">
            <v>e-GDDS</v>
          </cell>
        </row>
        <row r="24">
          <cell r="B24" t="str">
            <v>BWA</v>
          </cell>
          <cell r="C24" t="str">
            <v>Botswana</v>
          </cell>
          <cell r="D24" t="str">
            <v>e-GDDS</v>
          </cell>
        </row>
        <row r="25">
          <cell r="B25" t="str">
            <v>BRA</v>
          </cell>
          <cell r="C25" t="str">
            <v>Brazil</v>
          </cell>
          <cell r="D25" t="str">
            <v>SDDS</v>
          </cell>
        </row>
        <row r="26">
          <cell r="B26" t="str">
            <v>BRN</v>
          </cell>
          <cell r="C26" t="str">
            <v>Brunei Darussalam</v>
          </cell>
          <cell r="D26" t="str">
            <v>e-GDDS</v>
          </cell>
        </row>
        <row r="27">
          <cell r="B27" t="str">
            <v>BGR</v>
          </cell>
          <cell r="C27" t="str">
            <v>Bulgaria</v>
          </cell>
          <cell r="D27" t="str">
            <v>SSDS Plus</v>
          </cell>
        </row>
        <row r="28">
          <cell r="B28" t="str">
            <v>BFA</v>
          </cell>
          <cell r="C28" t="str">
            <v>Burkina Faso</v>
          </cell>
          <cell r="D28" t="str">
            <v>e-GDDS</v>
          </cell>
        </row>
        <row r="29">
          <cell r="B29" t="str">
            <v>BDI</v>
          </cell>
          <cell r="C29" t="str">
            <v>Burundi</v>
          </cell>
          <cell r="D29" t="str">
            <v>e-GDDS</v>
          </cell>
        </row>
        <row r="30">
          <cell r="B30" t="str">
            <v>CPV</v>
          </cell>
          <cell r="C30" t="str">
            <v>Cabo Verde</v>
          </cell>
          <cell r="D30" t="str">
            <v>e-GDDS</v>
          </cell>
        </row>
        <row r="31">
          <cell r="B31" t="str">
            <v>KHM</v>
          </cell>
          <cell r="C31" t="str">
            <v>Cambodia</v>
          </cell>
          <cell r="D31" t="str">
            <v>e-GDDS</v>
          </cell>
        </row>
        <row r="32">
          <cell r="B32" t="str">
            <v>CMR</v>
          </cell>
          <cell r="C32" t="str">
            <v>Cameroon</v>
          </cell>
          <cell r="D32" t="str">
            <v>e-GDDS</v>
          </cell>
        </row>
        <row r="33">
          <cell r="B33" t="str">
            <v>CAN</v>
          </cell>
          <cell r="C33" t="str">
            <v>Canada</v>
          </cell>
          <cell r="D33" t="str">
            <v>SSDS Plus</v>
          </cell>
        </row>
        <row r="34">
          <cell r="B34" t="str">
            <v>CAF</v>
          </cell>
          <cell r="C34" t="str">
            <v>Central African Republic</v>
          </cell>
          <cell r="D34" t="str">
            <v>e-GDDS</v>
          </cell>
        </row>
        <row r="35">
          <cell r="B35" t="str">
            <v>TCD</v>
          </cell>
          <cell r="C35" t="str">
            <v>Chad</v>
          </cell>
          <cell r="D35" t="str">
            <v>e-GDDS</v>
          </cell>
        </row>
        <row r="36">
          <cell r="B36" t="str">
            <v>CHL</v>
          </cell>
          <cell r="C36" t="str">
            <v>Chile</v>
          </cell>
          <cell r="D36" t="str">
            <v>SDDS</v>
          </cell>
        </row>
        <row r="37">
          <cell r="B37" t="str">
            <v>CHN</v>
          </cell>
          <cell r="C37" t="str">
            <v>China</v>
          </cell>
          <cell r="D37" t="str">
            <v>SDDS</v>
          </cell>
        </row>
        <row r="38">
          <cell r="B38" t="str">
            <v>COL</v>
          </cell>
          <cell r="C38" t="str">
            <v>Colombia</v>
          </cell>
          <cell r="D38" t="str">
            <v>SDDS</v>
          </cell>
        </row>
        <row r="39">
          <cell r="B39" t="str">
            <v>COM</v>
          </cell>
          <cell r="C39" t="str">
            <v>Comoros</v>
          </cell>
          <cell r="D39" t="str">
            <v>e-GDDS</v>
          </cell>
        </row>
        <row r="40">
          <cell r="B40" t="str">
            <v>COD</v>
          </cell>
          <cell r="C40" t="str">
            <v>Congo, Dem. Rep.</v>
          </cell>
          <cell r="D40" t="str">
            <v>e-GDDS</v>
          </cell>
        </row>
        <row r="41">
          <cell r="B41" t="str">
            <v>COG</v>
          </cell>
          <cell r="C41" t="str">
            <v>Congo, Rep.</v>
          </cell>
          <cell r="D41" t="str">
            <v>e-GDDS</v>
          </cell>
        </row>
        <row r="42">
          <cell r="B42" t="str">
            <v>CRI</v>
          </cell>
          <cell r="C42" t="str">
            <v>Costa Rica</v>
          </cell>
          <cell r="D42" t="str">
            <v>SDDS</v>
          </cell>
        </row>
        <row r="43">
          <cell r="B43" t="str">
            <v>CIV</v>
          </cell>
          <cell r="C43" t="str">
            <v>Côte d'Ivoire</v>
          </cell>
          <cell r="D43" t="str">
            <v>e-GDDS</v>
          </cell>
        </row>
        <row r="44">
          <cell r="B44" t="str">
            <v>HRV</v>
          </cell>
          <cell r="C44" t="str">
            <v>Croatia</v>
          </cell>
          <cell r="D44" t="str">
            <v>SDDS</v>
          </cell>
        </row>
        <row r="45">
          <cell r="B45" t="str">
            <v>CYP</v>
          </cell>
          <cell r="C45" t="str">
            <v>Cyprus</v>
          </cell>
          <cell r="D45" t="str">
            <v>SDDS</v>
          </cell>
        </row>
        <row r="46">
          <cell r="B46" t="str">
            <v>CZE</v>
          </cell>
          <cell r="C46" t="str">
            <v>Czech Republic</v>
          </cell>
          <cell r="D46" t="str">
            <v>SSDS Plus</v>
          </cell>
        </row>
        <row r="47">
          <cell r="B47" t="str">
            <v>DNK</v>
          </cell>
          <cell r="C47" t="str">
            <v>Denmark</v>
          </cell>
          <cell r="D47" t="str">
            <v>SSDS Plus</v>
          </cell>
        </row>
        <row r="48">
          <cell r="B48" t="str">
            <v>DJI</v>
          </cell>
          <cell r="C48" t="str">
            <v>Djibouti</v>
          </cell>
          <cell r="D48" t="str">
            <v>e-GDDS</v>
          </cell>
        </row>
        <row r="49">
          <cell r="B49" t="str">
            <v>DMA</v>
          </cell>
          <cell r="C49" t="str">
            <v>Dominica</v>
          </cell>
          <cell r="D49" t="str">
            <v>e-GDDS</v>
          </cell>
        </row>
        <row r="50">
          <cell r="B50" t="str">
            <v>DOM</v>
          </cell>
          <cell r="C50" t="str">
            <v>Dominican Republic</v>
          </cell>
          <cell r="D50" t="str">
            <v>e-GDDS</v>
          </cell>
        </row>
        <row r="51">
          <cell r="B51" t="str">
            <v>ECU</v>
          </cell>
          <cell r="C51" t="str">
            <v>Ecuador</v>
          </cell>
          <cell r="D51" t="str">
            <v>SDDS</v>
          </cell>
        </row>
        <row r="52">
          <cell r="B52" t="str">
            <v>EGY</v>
          </cell>
          <cell r="C52" t="str">
            <v>Egypt, Arab Rep.</v>
          </cell>
          <cell r="D52" t="str">
            <v>SDDS</v>
          </cell>
        </row>
        <row r="53">
          <cell r="B53" t="str">
            <v>SLV</v>
          </cell>
          <cell r="C53" t="str">
            <v>El Salvador</v>
          </cell>
          <cell r="D53" t="str">
            <v>SDDS</v>
          </cell>
        </row>
        <row r="54">
          <cell r="B54" t="str">
            <v>GNQ</v>
          </cell>
          <cell r="C54" t="str">
            <v>Equatorial Guinea</v>
          </cell>
          <cell r="D54" t="str">
            <v>e-GDDS</v>
          </cell>
        </row>
        <row r="55">
          <cell r="B55" t="str">
            <v>ERI</v>
          </cell>
          <cell r="C55" t="str">
            <v>Eritrea</v>
          </cell>
          <cell r="D55">
            <v>0</v>
          </cell>
        </row>
        <row r="56">
          <cell r="B56" t="str">
            <v>EST</v>
          </cell>
          <cell r="C56" t="str">
            <v>Estonia</v>
          </cell>
          <cell r="D56" t="str">
            <v>SDDS</v>
          </cell>
        </row>
        <row r="57">
          <cell r="B57" t="str">
            <v>SWZ</v>
          </cell>
          <cell r="C57" t="str">
            <v>Eswatini</v>
          </cell>
          <cell r="D57" t="str">
            <v>e-GDDS</v>
          </cell>
        </row>
        <row r="58">
          <cell r="B58" t="str">
            <v>ETH</v>
          </cell>
          <cell r="C58" t="str">
            <v>Ethiopia</v>
          </cell>
          <cell r="D58" t="str">
            <v>e-GDDS</v>
          </cell>
        </row>
        <row r="59">
          <cell r="B59" t="str">
            <v>FJI</v>
          </cell>
          <cell r="C59" t="str">
            <v>Fiji</v>
          </cell>
          <cell r="D59" t="str">
            <v>e-GDDS</v>
          </cell>
        </row>
        <row r="60">
          <cell r="B60" t="str">
            <v>FIN</v>
          </cell>
          <cell r="C60" t="str">
            <v>Finland</v>
          </cell>
          <cell r="D60" t="str">
            <v>SSDS Plus</v>
          </cell>
        </row>
        <row r="61">
          <cell r="B61" t="str">
            <v>FRA</v>
          </cell>
          <cell r="C61" t="str">
            <v>France</v>
          </cell>
          <cell r="D61" t="str">
            <v>SSDS Plus</v>
          </cell>
        </row>
        <row r="62">
          <cell r="B62" t="str">
            <v>GAB</v>
          </cell>
          <cell r="C62" t="str">
            <v>Gabon</v>
          </cell>
          <cell r="D62" t="str">
            <v>e-GDDS</v>
          </cell>
        </row>
        <row r="63">
          <cell r="B63" t="str">
            <v>GMB</v>
          </cell>
          <cell r="C63" t="str">
            <v>Gambia, The</v>
          </cell>
          <cell r="D63" t="str">
            <v>e-GDDS</v>
          </cell>
        </row>
        <row r="64">
          <cell r="B64" t="str">
            <v>GEO</v>
          </cell>
          <cell r="C64" t="str">
            <v>Georgia</v>
          </cell>
          <cell r="D64" t="str">
            <v>SDDS</v>
          </cell>
        </row>
        <row r="65">
          <cell r="B65" t="str">
            <v>DEU</v>
          </cell>
          <cell r="C65" t="str">
            <v>Germany</v>
          </cell>
          <cell r="D65" t="str">
            <v>SSDS Plus</v>
          </cell>
        </row>
        <row r="66">
          <cell r="B66" t="str">
            <v>GHA</v>
          </cell>
          <cell r="C66" t="str">
            <v>Ghana</v>
          </cell>
          <cell r="D66" t="str">
            <v>e-GDDS</v>
          </cell>
        </row>
        <row r="67">
          <cell r="B67" t="str">
            <v>GRC</v>
          </cell>
          <cell r="C67" t="str">
            <v>Greece</v>
          </cell>
          <cell r="D67" t="str">
            <v>SDDS</v>
          </cell>
        </row>
        <row r="68">
          <cell r="B68" t="str">
            <v>GRD</v>
          </cell>
          <cell r="C68" t="str">
            <v>Grenada</v>
          </cell>
          <cell r="D68" t="str">
            <v>e-GDDS</v>
          </cell>
        </row>
        <row r="69">
          <cell r="B69" t="str">
            <v>GTM</v>
          </cell>
          <cell r="C69" t="str">
            <v>Guatemala</v>
          </cell>
          <cell r="D69" t="str">
            <v>e-GDDS</v>
          </cell>
        </row>
        <row r="70">
          <cell r="B70" t="str">
            <v>GIN</v>
          </cell>
          <cell r="C70" t="str">
            <v>Guinea</v>
          </cell>
          <cell r="D70" t="str">
            <v>e-GDDS</v>
          </cell>
        </row>
        <row r="71">
          <cell r="B71" t="str">
            <v>GNB</v>
          </cell>
          <cell r="C71" t="str">
            <v>Guinea-Bissau</v>
          </cell>
          <cell r="D71" t="str">
            <v>e-GDDS</v>
          </cell>
        </row>
        <row r="72">
          <cell r="B72" t="str">
            <v>GUY</v>
          </cell>
          <cell r="C72" t="str">
            <v>Guyana</v>
          </cell>
          <cell r="D72" t="str">
            <v>e-GDDS</v>
          </cell>
        </row>
        <row r="73">
          <cell r="B73" t="str">
            <v>HTI</v>
          </cell>
          <cell r="C73" t="str">
            <v>Haiti</v>
          </cell>
          <cell r="D73" t="str">
            <v>e-GDDS</v>
          </cell>
        </row>
        <row r="74">
          <cell r="B74" t="str">
            <v>HND</v>
          </cell>
          <cell r="C74" t="str">
            <v>Honduras</v>
          </cell>
          <cell r="D74" t="str">
            <v>e-GDDS</v>
          </cell>
        </row>
        <row r="75">
          <cell r="B75" t="str">
            <v>HUN</v>
          </cell>
          <cell r="C75" t="str">
            <v>Hungary</v>
          </cell>
          <cell r="D75" t="str">
            <v>SDDS</v>
          </cell>
        </row>
        <row r="76">
          <cell r="B76" t="str">
            <v>ISL</v>
          </cell>
          <cell r="C76" t="str">
            <v>Iceland</v>
          </cell>
          <cell r="D76" t="str">
            <v>SDDS</v>
          </cell>
        </row>
        <row r="77">
          <cell r="B77" t="str">
            <v>IND</v>
          </cell>
          <cell r="C77" t="str">
            <v>India</v>
          </cell>
          <cell r="D77" t="str">
            <v>SDDS</v>
          </cell>
        </row>
        <row r="78">
          <cell r="B78" t="str">
            <v>IDN</v>
          </cell>
          <cell r="C78" t="str">
            <v>Indonesia</v>
          </cell>
          <cell r="D78" t="str">
            <v>SDDS</v>
          </cell>
        </row>
        <row r="79">
          <cell r="B79" t="str">
            <v>IRN</v>
          </cell>
          <cell r="C79" t="str">
            <v>Iran, Islamic Rep.</v>
          </cell>
          <cell r="D79" t="str">
            <v>e-GDDS</v>
          </cell>
        </row>
        <row r="80">
          <cell r="B80" t="str">
            <v>IRQ</v>
          </cell>
          <cell r="C80" t="str">
            <v>Iraq</v>
          </cell>
          <cell r="D80" t="str">
            <v>e-GDDS</v>
          </cell>
        </row>
        <row r="81">
          <cell r="B81" t="str">
            <v>IRL</v>
          </cell>
          <cell r="C81" t="str">
            <v>Ireland</v>
          </cell>
          <cell r="D81" t="str">
            <v>SDDS</v>
          </cell>
        </row>
        <row r="82">
          <cell r="B82" t="str">
            <v>ISR</v>
          </cell>
          <cell r="C82" t="str">
            <v>Israel</v>
          </cell>
          <cell r="D82" t="str">
            <v>SDDS</v>
          </cell>
        </row>
        <row r="83">
          <cell r="B83" t="str">
            <v>ITA</v>
          </cell>
          <cell r="C83" t="str">
            <v>Italy</v>
          </cell>
          <cell r="D83" t="str">
            <v>SSDS Plus</v>
          </cell>
        </row>
        <row r="84">
          <cell r="B84" t="str">
            <v>JAM</v>
          </cell>
          <cell r="C84" t="str">
            <v>Jamaica</v>
          </cell>
          <cell r="D84" t="str">
            <v>e-GDDS</v>
          </cell>
        </row>
        <row r="85">
          <cell r="B85" t="str">
            <v>JPN</v>
          </cell>
          <cell r="C85" t="str">
            <v>Japan</v>
          </cell>
          <cell r="D85" t="str">
            <v>SSDS Plus</v>
          </cell>
        </row>
        <row r="86">
          <cell r="B86" t="str">
            <v>JOR</v>
          </cell>
          <cell r="C86" t="str">
            <v>Jordan</v>
          </cell>
          <cell r="D86" t="str">
            <v>SDDS</v>
          </cell>
        </row>
        <row r="87">
          <cell r="B87" t="str">
            <v>KAZ</v>
          </cell>
          <cell r="C87" t="str">
            <v>Kazakhstan</v>
          </cell>
          <cell r="D87" t="str">
            <v>SDDS</v>
          </cell>
        </row>
        <row r="88">
          <cell r="B88" t="str">
            <v>KEN</v>
          </cell>
          <cell r="C88" t="str">
            <v>Kenya</v>
          </cell>
          <cell r="D88" t="str">
            <v>e-GDDS</v>
          </cell>
        </row>
        <row r="89">
          <cell r="B89" t="str">
            <v>KIR</v>
          </cell>
          <cell r="C89" t="str">
            <v>Kiribati</v>
          </cell>
          <cell r="D89" t="str">
            <v>e-GDDS</v>
          </cell>
        </row>
        <row r="90">
          <cell r="B90" t="str">
            <v>KOR</v>
          </cell>
          <cell r="C90" t="str">
            <v>Korea, Rep.</v>
          </cell>
          <cell r="D90" t="str">
            <v>SDDS</v>
          </cell>
        </row>
        <row r="91">
          <cell r="B91" t="str">
            <v>XKX</v>
          </cell>
          <cell r="C91" t="str">
            <v>Kosovo</v>
          </cell>
          <cell r="D91" t="str">
            <v>e-GDDS</v>
          </cell>
        </row>
        <row r="92">
          <cell r="B92" t="str">
            <v>KWT</v>
          </cell>
          <cell r="C92" t="str">
            <v>Kuwait</v>
          </cell>
          <cell r="D92" t="str">
            <v>e-GDDS</v>
          </cell>
        </row>
        <row r="93">
          <cell r="B93" t="str">
            <v>KGZ</v>
          </cell>
          <cell r="C93" t="str">
            <v>Kyrgyz Republic</v>
          </cell>
          <cell r="D93" t="str">
            <v>SDDS</v>
          </cell>
        </row>
        <row r="94">
          <cell r="B94" t="str">
            <v>LAO</v>
          </cell>
          <cell r="C94" t="str">
            <v>Lao PDR</v>
          </cell>
          <cell r="D94" t="str">
            <v>e-GDDS</v>
          </cell>
        </row>
        <row r="95">
          <cell r="B95" t="str">
            <v>LVA</v>
          </cell>
          <cell r="C95" t="str">
            <v>Latvia</v>
          </cell>
          <cell r="D95" t="str">
            <v>SSDS Plus</v>
          </cell>
        </row>
        <row r="96">
          <cell r="B96" t="str">
            <v>LBN</v>
          </cell>
          <cell r="C96" t="str">
            <v>Lebanon</v>
          </cell>
          <cell r="D96" t="str">
            <v>e-GDDS</v>
          </cell>
        </row>
        <row r="97">
          <cell r="B97" t="str">
            <v>LSO</v>
          </cell>
          <cell r="C97" t="str">
            <v>Lesotho</v>
          </cell>
          <cell r="D97" t="str">
            <v>e-GDDS</v>
          </cell>
        </row>
        <row r="98">
          <cell r="B98" t="str">
            <v>LBR</v>
          </cell>
          <cell r="C98" t="str">
            <v>Liberia</v>
          </cell>
          <cell r="D98" t="str">
            <v>e-GDDS</v>
          </cell>
        </row>
        <row r="99">
          <cell r="B99" t="str">
            <v>LBY</v>
          </cell>
          <cell r="C99" t="str">
            <v>Libya</v>
          </cell>
          <cell r="D99" t="str">
            <v>e-GDDS</v>
          </cell>
        </row>
        <row r="100">
          <cell r="B100" t="str">
            <v>LTU</v>
          </cell>
          <cell r="C100" t="str">
            <v>Lithuania</v>
          </cell>
          <cell r="D100" t="str">
            <v>SSDS Plus</v>
          </cell>
        </row>
        <row r="101">
          <cell r="B101" t="str">
            <v>LUX</v>
          </cell>
          <cell r="C101" t="str">
            <v>Luxembourg</v>
          </cell>
          <cell r="D101" t="str">
            <v>SDDS</v>
          </cell>
        </row>
        <row r="102">
          <cell r="B102" t="str">
            <v>MDG</v>
          </cell>
          <cell r="C102" t="str">
            <v>Madagascar</v>
          </cell>
          <cell r="D102" t="str">
            <v>e-GDDS</v>
          </cell>
        </row>
        <row r="103">
          <cell r="B103" t="str">
            <v>MWI</v>
          </cell>
          <cell r="C103" t="str">
            <v>Malawi</v>
          </cell>
          <cell r="D103" t="str">
            <v>e-GDDS</v>
          </cell>
        </row>
        <row r="104">
          <cell r="B104" t="str">
            <v>MYS</v>
          </cell>
          <cell r="C104" t="str">
            <v>Malaysia</v>
          </cell>
          <cell r="D104" t="str">
            <v>SDDS</v>
          </cell>
        </row>
        <row r="105">
          <cell r="B105" t="str">
            <v>MDV</v>
          </cell>
          <cell r="C105" t="str">
            <v>Maldives</v>
          </cell>
          <cell r="D105" t="str">
            <v>e-GDDS</v>
          </cell>
        </row>
        <row r="106">
          <cell r="B106" t="str">
            <v>MLI</v>
          </cell>
          <cell r="C106" t="str">
            <v>Mali</v>
          </cell>
          <cell r="D106" t="str">
            <v>e-GDDS</v>
          </cell>
        </row>
        <row r="107">
          <cell r="B107" t="str">
            <v>MLT</v>
          </cell>
          <cell r="C107" t="str">
            <v>Malta</v>
          </cell>
          <cell r="D107" t="str">
            <v>SDDS</v>
          </cell>
        </row>
        <row r="108">
          <cell r="B108" t="str">
            <v>MHL</v>
          </cell>
          <cell r="C108" t="str">
            <v>Marshall Islands</v>
          </cell>
          <cell r="D108" t="str">
            <v>e-GDDS</v>
          </cell>
        </row>
        <row r="109">
          <cell r="B109" t="str">
            <v>MRT</v>
          </cell>
          <cell r="C109" t="str">
            <v>Mauritania</v>
          </cell>
          <cell r="D109" t="str">
            <v>e-GDDS</v>
          </cell>
        </row>
        <row r="110">
          <cell r="B110" t="str">
            <v>MUS</v>
          </cell>
          <cell r="C110" t="str">
            <v>Mauritius</v>
          </cell>
          <cell r="D110" t="str">
            <v>SDDS</v>
          </cell>
        </row>
        <row r="111">
          <cell r="B111" t="str">
            <v>MEX</v>
          </cell>
          <cell r="C111" t="str">
            <v>Mexico</v>
          </cell>
          <cell r="D111" t="str">
            <v>SDDS</v>
          </cell>
        </row>
        <row r="112">
          <cell r="B112" t="str">
            <v>FSM</v>
          </cell>
          <cell r="C112" t="str">
            <v>Micronesia, Fed. Sts.</v>
          </cell>
          <cell r="D112" t="str">
            <v>e-GDDS</v>
          </cell>
        </row>
        <row r="113">
          <cell r="B113" t="str">
            <v>MDA</v>
          </cell>
          <cell r="C113" t="str">
            <v>Moldova</v>
          </cell>
          <cell r="D113" t="str">
            <v>SDDS</v>
          </cell>
        </row>
        <row r="114">
          <cell r="B114" t="str">
            <v>MNG</v>
          </cell>
          <cell r="C114" t="str">
            <v>Mongolia</v>
          </cell>
          <cell r="D114" t="str">
            <v>SDDS</v>
          </cell>
        </row>
        <row r="115">
          <cell r="B115" t="str">
            <v>MNE</v>
          </cell>
          <cell r="C115" t="str">
            <v>Montenegro</v>
          </cell>
          <cell r="D115" t="str">
            <v>e-GDDS</v>
          </cell>
        </row>
        <row r="116">
          <cell r="B116" t="str">
            <v>MAR</v>
          </cell>
          <cell r="C116" t="str">
            <v>Morocco</v>
          </cell>
          <cell r="D116" t="str">
            <v>SDDS</v>
          </cell>
        </row>
        <row r="117">
          <cell r="B117" t="str">
            <v>MOZ</v>
          </cell>
          <cell r="C117" t="str">
            <v>Mozambique</v>
          </cell>
          <cell r="D117" t="str">
            <v>e-GDDS</v>
          </cell>
        </row>
        <row r="118">
          <cell r="B118" t="str">
            <v>MMR</v>
          </cell>
          <cell r="C118" t="str">
            <v>Myanmar</v>
          </cell>
          <cell r="D118" t="str">
            <v>e-GDDS</v>
          </cell>
        </row>
        <row r="119">
          <cell r="B119" t="str">
            <v>NAM</v>
          </cell>
          <cell r="C119" t="str">
            <v>Namibia</v>
          </cell>
          <cell r="D119" t="str">
            <v>e-GDDS</v>
          </cell>
        </row>
        <row r="120">
          <cell r="B120" t="str">
            <v>NRU</v>
          </cell>
          <cell r="C120" t="str">
            <v>Nauru</v>
          </cell>
          <cell r="D120">
            <v>0</v>
          </cell>
        </row>
        <row r="121">
          <cell r="B121" t="str">
            <v>NPL</v>
          </cell>
          <cell r="C121" t="str">
            <v>Nepal</v>
          </cell>
          <cell r="D121" t="str">
            <v>e-GDDS</v>
          </cell>
        </row>
        <row r="122">
          <cell r="B122" t="str">
            <v>NLD</v>
          </cell>
          <cell r="C122" t="str">
            <v>Netherlands</v>
          </cell>
          <cell r="D122" t="str">
            <v>SSDS Plus</v>
          </cell>
        </row>
        <row r="123">
          <cell r="B123" t="str">
            <v>NZL</v>
          </cell>
          <cell r="C123" t="str">
            <v>New Zealand</v>
          </cell>
          <cell r="D123">
            <v>0</v>
          </cell>
        </row>
        <row r="124">
          <cell r="B124" t="str">
            <v>NIC</v>
          </cell>
          <cell r="C124" t="str">
            <v>Nicaragua</v>
          </cell>
          <cell r="D124" t="str">
            <v>e-GDDS</v>
          </cell>
        </row>
        <row r="125">
          <cell r="B125" t="str">
            <v>NER</v>
          </cell>
          <cell r="C125" t="str">
            <v>Niger</v>
          </cell>
          <cell r="D125" t="str">
            <v>e-GDDS</v>
          </cell>
        </row>
        <row r="126">
          <cell r="B126" t="str">
            <v>NGA</v>
          </cell>
          <cell r="C126" t="str">
            <v>Nigeria</v>
          </cell>
          <cell r="D126" t="str">
            <v>e-GDDS</v>
          </cell>
        </row>
        <row r="127">
          <cell r="B127" t="str">
            <v>MKD</v>
          </cell>
          <cell r="C127" t="str">
            <v>Macedonia, FYR</v>
          </cell>
          <cell r="D127" t="str">
            <v>SSDS Plus</v>
          </cell>
        </row>
        <row r="128">
          <cell r="B128" t="str">
            <v>NOR</v>
          </cell>
          <cell r="C128" t="str">
            <v>Norway</v>
          </cell>
          <cell r="D128" t="str">
            <v>SDDS</v>
          </cell>
        </row>
        <row r="129">
          <cell r="B129" t="str">
            <v>OMN</v>
          </cell>
          <cell r="C129" t="str">
            <v>Oman</v>
          </cell>
          <cell r="D129" t="str">
            <v>e-GDDS</v>
          </cell>
        </row>
        <row r="130">
          <cell r="B130" t="str">
            <v>PAK</v>
          </cell>
          <cell r="C130" t="str">
            <v>Pakistan</v>
          </cell>
          <cell r="D130" t="str">
            <v>e-GDDS</v>
          </cell>
        </row>
        <row r="131">
          <cell r="B131" t="str">
            <v>PLW</v>
          </cell>
          <cell r="C131" t="str">
            <v>Palau</v>
          </cell>
          <cell r="D131" t="str">
            <v>e-GDDS</v>
          </cell>
        </row>
        <row r="132">
          <cell r="B132" t="str">
            <v>PAN</v>
          </cell>
          <cell r="C132" t="str">
            <v>Panama</v>
          </cell>
          <cell r="D132" t="str">
            <v>e-GDDS</v>
          </cell>
        </row>
        <row r="133">
          <cell r="B133" t="str">
            <v>PNG</v>
          </cell>
          <cell r="C133" t="str">
            <v>Papua New Guinea</v>
          </cell>
          <cell r="D133" t="str">
            <v>e-GDDS</v>
          </cell>
        </row>
        <row r="134">
          <cell r="B134" t="str">
            <v>PRY</v>
          </cell>
          <cell r="C134" t="str">
            <v>Paraguay</v>
          </cell>
          <cell r="D134" t="str">
            <v>e-GDDS</v>
          </cell>
        </row>
        <row r="135">
          <cell r="B135" t="str">
            <v>PER</v>
          </cell>
          <cell r="C135" t="str">
            <v>Peru</v>
          </cell>
          <cell r="D135" t="str">
            <v>SDDS</v>
          </cell>
        </row>
        <row r="136">
          <cell r="B136" t="str">
            <v>PHL</v>
          </cell>
          <cell r="C136" t="str">
            <v>Philippines</v>
          </cell>
          <cell r="D136" t="str">
            <v>SDDS</v>
          </cell>
        </row>
        <row r="137">
          <cell r="B137" t="str">
            <v>POL</v>
          </cell>
          <cell r="C137" t="str">
            <v>Poland</v>
          </cell>
          <cell r="D137" t="str">
            <v>SDDS</v>
          </cell>
        </row>
        <row r="138">
          <cell r="B138" t="str">
            <v>PRT</v>
          </cell>
          <cell r="C138" t="str">
            <v>Portugal</v>
          </cell>
          <cell r="D138" t="str">
            <v>SSDS Plus</v>
          </cell>
        </row>
        <row r="139">
          <cell r="B139" t="str">
            <v>QAT</v>
          </cell>
          <cell r="C139" t="str">
            <v>Qatar</v>
          </cell>
          <cell r="D139" t="str">
            <v>e-GDDS</v>
          </cell>
        </row>
        <row r="140">
          <cell r="B140" t="str">
            <v>ROU</v>
          </cell>
          <cell r="C140" t="str">
            <v>Romania</v>
          </cell>
          <cell r="D140" t="str">
            <v>SDDS</v>
          </cell>
        </row>
        <row r="141">
          <cell r="B141" t="str">
            <v>RUS</v>
          </cell>
          <cell r="C141" t="str">
            <v>Russian Federation</v>
          </cell>
          <cell r="D141" t="str">
            <v>SDDS</v>
          </cell>
        </row>
        <row r="142">
          <cell r="B142" t="str">
            <v>RWA</v>
          </cell>
          <cell r="C142" t="str">
            <v>Rwanda</v>
          </cell>
          <cell r="D142" t="str">
            <v>e-GDDS</v>
          </cell>
        </row>
        <row r="143">
          <cell r="B143" t="str">
            <v>WSM</v>
          </cell>
          <cell r="C143" t="str">
            <v>Samoa</v>
          </cell>
          <cell r="D143" t="str">
            <v>e-GDDS</v>
          </cell>
        </row>
        <row r="144">
          <cell r="B144" t="str">
            <v>SMR</v>
          </cell>
          <cell r="C144" t="str">
            <v>San Marino</v>
          </cell>
          <cell r="D144" t="str">
            <v>e-GDDS</v>
          </cell>
        </row>
        <row r="145">
          <cell r="B145" t="str">
            <v>STP</v>
          </cell>
          <cell r="C145" t="str">
            <v>São Tomé and Principe</v>
          </cell>
          <cell r="D145" t="str">
            <v>e-GDDS</v>
          </cell>
        </row>
        <row r="146">
          <cell r="B146" t="str">
            <v>SAU</v>
          </cell>
          <cell r="C146" t="str">
            <v>Saudi Arabia</v>
          </cell>
          <cell r="D146" t="str">
            <v>e-GDDS</v>
          </cell>
        </row>
        <row r="147">
          <cell r="B147" t="str">
            <v>SEN</v>
          </cell>
          <cell r="C147" t="str">
            <v>Senegal</v>
          </cell>
          <cell r="D147" t="str">
            <v>SDDS</v>
          </cell>
        </row>
        <row r="148">
          <cell r="B148" t="str">
            <v>SRB</v>
          </cell>
          <cell r="C148" t="str">
            <v>Serbia</v>
          </cell>
          <cell r="D148" t="str">
            <v>e-GDDS</v>
          </cell>
        </row>
        <row r="149">
          <cell r="B149" t="str">
            <v>SYC</v>
          </cell>
          <cell r="C149" t="str">
            <v>Seychelles</v>
          </cell>
          <cell r="D149" t="str">
            <v>SDDS</v>
          </cell>
        </row>
        <row r="150">
          <cell r="B150" t="str">
            <v>SLE</v>
          </cell>
          <cell r="C150" t="str">
            <v>Sierra Leone</v>
          </cell>
          <cell r="D150" t="str">
            <v>e-GDDS</v>
          </cell>
        </row>
        <row r="151">
          <cell r="B151" t="str">
            <v>SGP</v>
          </cell>
          <cell r="C151" t="str">
            <v>Singapore</v>
          </cell>
          <cell r="D151" t="str">
            <v>SDDS</v>
          </cell>
        </row>
        <row r="152">
          <cell r="B152" t="str">
            <v>SVK</v>
          </cell>
          <cell r="C152" t="str">
            <v>Slovak Republic</v>
          </cell>
          <cell r="D152" t="str">
            <v>SDDS</v>
          </cell>
        </row>
        <row r="153">
          <cell r="B153" t="str">
            <v>SVN</v>
          </cell>
          <cell r="C153" t="str">
            <v>Slovenia</v>
          </cell>
          <cell r="D153" t="str">
            <v>SDDS</v>
          </cell>
        </row>
        <row r="154">
          <cell r="B154" t="str">
            <v>SLB</v>
          </cell>
          <cell r="C154" t="str">
            <v>Solomon Islands</v>
          </cell>
          <cell r="D154" t="str">
            <v>e-GDDS</v>
          </cell>
        </row>
        <row r="155">
          <cell r="B155" t="str">
            <v>SOM</v>
          </cell>
          <cell r="C155" t="str">
            <v>Somalia</v>
          </cell>
          <cell r="D155">
            <v>0</v>
          </cell>
        </row>
        <row r="156">
          <cell r="B156" t="str">
            <v>ZAF</v>
          </cell>
          <cell r="C156" t="str">
            <v>South Africa</v>
          </cell>
          <cell r="D156" t="str">
            <v>SDDS</v>
          </cell>
        </row>
        <row r="157">
          <cell r="B157" t="str">
            <v>SSD</v>
          </cell>
          <cell r="C157" t="str">
            <v>South Sudan</v>
          </cell>
          <cell r="D157">
            <v>0</v>
          </cell>
        </row>
        <row r="158">
          <cell r="B158" t="str">
            <v>ESP</v>
          </cell>
          <cell r="C158" t="str">
            <v>Spain</v>
          </cell>
          <cell r="D158" t="str">
            <v>SSDS Plus</v>
          </cell>
        </row>
        <row r="159">
          <cell r="B159" t="str">
            <v>LKA</v>
          </cell>
          <cell r="C159" t="str">
            <v>Sri Lanka</v>
          </cell>
          <cell r="D159" t="str">
            <v>SDDS</v>
          </cell>
        </row>
        <row r="160">
          <cell r="B160" t="str">
            <v>KNA</v>
          </cell>
          <cell r="C160" t="str">
            <v>St. Kitts and Nevis</v>
          </cell>
          <cell r="D160" t="str">
            <v>e-GDDS</v>
          </cell>
        </row>
        <row r="161">
          <cell r="B161" t="str">
            <v>LCA</v>
          </cell>
          <cell r="C161" t="str">
            <v>St. Lucia</v>
          </cell>
          <cell r="D161" t="str">
            <v>e-GDDS</v>
          </cell>
        </row>
        <row r="162">
          <cell r="B162" t="str">
            <v>VCT</v>
          </cell>
          <cell r="C162" t="str">
            <v>St. Vincent and the Grenadines</v>
          </cell>
          <cell r="D162" t="str">
            <v>e-GDDS</v>
          </cell>
        </row>
        <row r="163">
          <cell r="B163" t="str">
            <v>SDN</v>
          </cell>
          <cell r="C163" t="str">
            <v>Sudan</v>
          </cell>
          <cell r="D163" t="str">
            <v>e-GDDS</v>
          </cell>
        </row>
        <row r="164">
          <cell r="B164" t="str">
            <v>SUR</v>
          </cell>
          <cell r="C164" t="str">
            <v>Suriname</v>
          </cell>
          <cell r="D164" t="str">
            <v>e-GDDS</v>
          </cell>
        </row>
        <row r="165">
          <cell r="B165" t="str">
            <v>SWE</v>
          </cell>
          <cell r="C165" t="str">
            <v>Sweden</v>
          </cell>
          <cell r="D165" t="str">
            <v>SSDS Plus</v>
          </cell>
        </row>
        <row r="166">
          <cell r="B166" t="str">
            <v>CHE</v>
          </cell>
          <cell r="C166" t="str">
            <v>Switzerland</v>
          </cell>
          <cell r="D166" t="str">
            <v>SDDS</v>
          </cell>
        </row>
        <row r="167">
          <cell r="B167" t="str">
            <v>SYR</v>
          </cell>
          <cell r="C167" t="str">
            <v>Syrian Arab Republic</v>
          </cell>
          <cell r="D167" t="str">
            <v>e-GDDS</v>
          </cell>
        </row>
        <row r="168">
          <cell r="B168" t="str">
            <v>TJK</v>
          </cell>
          <cell r="C168" t="str">
            <v>Tajikistan</v>
          </cell>
          <cell r="D168" t="str">
            <v>e-GDDS</v>
          </cell>
        </row>
        <row r="169">
          <cell r="B169" t="str">
            <v>TZA</v>
          </cell>
          <cell r="C169" t="str">
            <v>Tanzania</v>
          </cell>
          <cell r="D169" t="str">
            <v>e-GDDS</v>
          </cell>
        </row>
        <row r="170">
          <cell r="B170" t="str">
            <v>THA</v>
          </cell>
          <cell r="C170" t="str">
            <v>Thailand</v>
          </cell>
          <cell r="D170" t="str">
            <v>SDDS</v>
          </cell>
        </row>
        <row r="171">
          <cell r="B171" t="str">
            <v>TLS</v>
          </cell>
          <cell r="C171" t="str">
            <v>Timor-Leste</v>
          </cell>
          <cell r="D171" t="str">
            <v>e-GDDS</v>
          </cell>
        </row>
        <row r="172">
          <cell r="B172" t="str">
            <v>TGO</v>
          </cell>
          <cell r="C172" t="str">
            <v>Togo</v>
          </cell>
          <cell r="D172" t="str">
            <v>e-GDDS</v>
          </cell>
        </row>
        <row r="173">
          <cell r="B173" t="str">
            <v>TON</v>
          </cell>
          <cell r="C173" t="str">
            <v>Tonga</v>
          </cell>
          <cell r="D173" t="str">
            <v>e-GDDS</v>
          </cell>
        </row>
        <row r="174">
          <cell r="B174" t="str">
            <v>TTO</v>
          </cell>
          <cell r="C174" t="str">
            <v>Trinidad and Tobago</v>
          </cell>
          <cell r="D174" t="str">
            <v>e-GDDS</v>
          </cell>
        </row>
        <row r="175">
          <cell r="B175" t="str">
            <v>TUN</v>
          </cell>
          <cell r="C175" t="str">
            <v>Tunisia</v>
          </cell>
          <cell r="D175" t="str">
            <v>SDDS</v>
          </cell>
        </row>
        <row r="176">
          <cell r="B176" t="str">
            <v>TUR</v>
          </cell>
          <cell r="C176" t="str">
            <v>Turkey</v>
          </cell>
          <cell r="D176" t="str">
            <v>SDDS</v>
          </cell>
        </row>
        <row r="177">
          <cell r="B177" t="str">
            <v>TKM</v>
          </cell>
          <cell r="C177" t="str">
            <v>Turkmenistan</v>
          </cell>
          <cell r="D177">
            <v>0</v>
          </cell>
        </row>
        <row r="178">
          <cell r="B178" t="str">
            <v>TUV</v>
          </cell>
          <cell r="C178" t="str">
            <v>Tuvalu</v>
          </cell>
          <cell r="D178" t="str">
            <v>e-GDDS</v>
          </cell>
        </row>
        <row r="179">
          <cell r="B179" t="str">
            <v>UGA</v>
          </cell>
          <cell r="C179" t="str">
            <v>Uganda</v>
          </cell>
          <cell r="D179" t="str">
            <v>e-GDDS</v>
          </cell>
        </row>
        <row r="180">
          <cell r="B180" t="str">
            <v>UKR</v>
          </cell>
          <cell r="C180" t="str">
            <v>Ukraine</v>
          </cell>
          <cell r="D180" t="str">
            <v>SDDS</v>
          </cell>
        </row>
        <row r="181">
          <cell r="B181" t="str">
            <v>ARE</v>
          </cell>
          <cell r="C181" t="str">
            <v>United Arab Emirates</v>
          </cell>
          <cell r="D181" t="str">
            <v>e-GDDS</v>
          </cell>
        </row>
        <row r="182">
          <cell r="B182" t="str">
            <v>GBR</v>
          </cell>
          <cell r="C182" t="str">
            <v>United Kingdom</v>
          </cell>
          <cell r="D182" t="str">
            <v>SDDS</v>
          </cell>
        </row>
        <row r="183">
          <cell r="B183" t="str">
            <v>USA</v>
          </cell>
          <cell r="C183" t="str">
            <v>United States</v>
          </cell>
          <cell r="D183" t="str">
            <v>SSDS Plus</v>
          </cell>
        </row>
        <row r="184">
          <cell r="B184" t="str">
            <v>URY</v>
          </cell>
          <cell r="C184" t="str">
            <v>Uruguay</v>
          </cell>
          <cell r="D184" t="str">
            <v>SDDS</v>
          </cell>
        </row>
        <row r="185">
          <cell r="B185" t="str">
            <v>UZB</v>
          </cell>
          <cell r="C185" t="str">
            <v>Uzbekistan</v>
          </cell>
          <cell r="D185" t="str">
            <v>e-GDDS</v>
          </cell>
        </row>
        <row r="186">
          <cell r="B186" t="str">
            <v>VUT</v>
          </cell>
          <cell r="C186" t="str">
            <v>Vanuatu</v>
          </cell>
          <cell r="D186" t="str">
            <v>e-GDDS</v>
          </cell>
        </row>
        <row r="187">
          <cell r="B187" t="str">
            <v>VEN</v>
          </cell>
          <cell r="C187" t="str">
            <v>Venezuela, RB</v>
          </cell>
          <cell r="D187" t="str">
            <v>e-GDDS</v>
          </cell>
        </row>
        <row r="188">
          <cell r="B188" t="str">
            <v>VNM</v>
          </cell>
          <cell r="C188" t="str">
            <v>Vietnam</v>
          </cell>
          <cell r="D188" t="str">
            <v>e-GDDS</v>
          </cell>
        </row>
        <row r="189">
          <cell r="B189" t="str">
            <v>YEM</v>
          </cell>
          <cell r="C189" t="str">
            <v>Yemen, Rep.</v>
          </cell>
          <cell r="D189" t="str">
            <v>e-GDDS</v>
          </cell>
        </row>
        <row r="190">
          <cell r="B190" t="str">
            <v>ZMB</v>
          </cell>
          <cell r="C190" t="str">
            <v>Zambia</v>
          </cell>
          <cell r="D190" t="str">
            <v>e-GDDS</v>
          </cell>
        </row>
        <row r="191">
          <cell r="B191" t="str">
            <v>ZWE</v>
          </cell>
          <cell r="C191" t="str">
            <v>Zimbabwe</v>
          </cell>
          <cell r="D191" t="str">
            <v>e-GDDS</v>
          </cell>
        </row>
        <row r="192">
          <cell r="B192" t="str">
            <v>PSE</v>
          </cell>
          <cell r="C192" t="str">
            <v>West Bank and Gaza</v>
          </cell>
          <cell r="D192" t="str">
            <v>SDDS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1.SNAU"/>
      <sheetName val="2016 SPI DATA D1-1.SNAU"/>
      <sheetName val="2016 data"/>
      <sheetName val="Sheet1"/>
    </sheetNames>
    <sheetDataSet>
      <sheetData sheetId="0"/>
      <sheetData sheetId="1"/>
      <sheetData sheetId="2">
        <row r="1">
          <cell r="B1">
            <v>1</v>
          </cell>
          <cell r="C1">
            <v>2</v>
          </cell>
          <cell r="D1">
            <v>3</v>
          </cell>
        </row>
        <row r="2">
          <cell r="B2" t="str">
            <v>Code</v>
          </cell>
          <cell r="C2" t="str">
            <v>Country</v>
          </cell>
          <cell r="D2" t="str">
            <v>Sna in use
08/16/2019</v>
          </cell>
        </row>
        <row r="3">
          <cell r="B3" t="str">
            <v>AFG</v>
          </cell>
          <cell r="C3" t="str">
            <v>Afghanistan</v>
          </cell>
          <cell r="D3" t="str">
            <v>SNA 1993</v>
          </cell>
        </row>
        <row r="4">
          <cell r="B4" t="str">
            <v>ALB</v>
          </cell>
          <cell r="C4" t="str">
            <v>Albania</v>
          </cell>
          <cell r="D4" t="str">
            <v>SNA 1993</v>
          </cell>
        </row>
        <row r="5">
          <cell r="B5" t="str">
            <v>DZA</v>
          </cell>
          <cell r="C5" t="str">
            <v>Algeria</v>
          </cell>
          <cell r="D5" t="str">
            <v>SNA 1993</v>
          </cell>
        </row>
        <row r="6">
          <cell r="B6" t="str">
            <v>AGO</v>
          </cell>
          <cell r="C6" t="str">
            <v>Angola</v>
          </cell>
          <cell r="D6" t="str">
            <v>ESA 1995</v>
          </cell>
        </row>
        <row r="7">
          <cell r="B7" t="str">
            <v>ATG</v>
          </cell>
          <cell r="C7" t="str">
            <v>Antigua and Barbuda</v>
          </cell>
          <cell r="D7" t="str">
            <v>SNA 1993</v>
          </cell>
        </row>
        <row r="8">
          <cell r="B8" t="str">
            <v>ARG</v>
          </cell>
          <cell r="C8" t="str">
            <v>Argentina</v>
          </cell>
          <cell r="D8" t="str">
            <v>SNA 2008</v>
          </cell>
        </row>
        <row r="9">
          <cell r="B9" t="str">
            <v>ARM</v>
          </cell>
          <cell r="C9" t="str">
            <v>Armenia</v>
          </cell>
          <cell r="D9" t="str">
            <v>SNA 2008</v>
          </cell>
        </row>
        <row r="10">
          <cell r="B10" t="str">
            <v>AUS</v>
          </cell>
          <cell r="C10" t="str">
            <v>Australia</v>
          </cell>
          <cell r="D10" t="str">
            <v>SNA 2008</v>
          </cell>
        </row>
        <row r="11">
          <cell r="B11" t="str">
            <v>AUT</v>
          </cell>
          <cell r="C11" t="str">
            <v>Austria</v>
          </cell>
          <cell r="D11" t="str">
            <v>ESA 2010</v>
          </cell>
        </row>
        <row r="12">
          <cell r="B12" t="str">
            <v>AZE</v>
          </cell>
          <cell r="C12" t="str">
            <v>Azerbaijan</v>
          </cell>
          <cell r="D12" t="str">
            <v>SNA 1993</v>
          </cell>
        </row>
        <row r="13">
          <cell r="B13" t="str">
            <v>BHS</v>
          </cell>
          <cell r="C13" t="str">
            <v>Bahamas, The</v>
          </cell>
          <cell r="D13" t="str">
            <v>SNA 1993</v>
          </cell>
        </row>
        <row r="14">
          <cell r="B14" t="str">
            <v>BHR</v>
          </cell>
          <cell r="C14" t="str">
            <v>Bahrain</v>
          </cell>
          <cell r="D14" t="str">
            <v>SNA 2008</v>
          </cell>
        </row>
        <row r="15">
          <cell r="B15" t="str">
            <v>BGD</v>
          </cell>
          <cell r="C15" t="str">
            <v>Bangladesh</v>
          </cell>
          <cell r="D15" t="str">
            <v>SNA 1993</v>
          </cell>
        </row>
        <row r="16">
          <cell r="B16" t="str">
            <v>BRB</v>
          </cell>
          <cell r="C16" t="str">
            <v>Barbados</v>
          </cell>
          <cell r="D16" t="str">
            <v>SNA 1993</v>
          </cell>
        </row>
        <row r="17">
          <cell r="B17" t="str">
            <v>BLR</v>
          </cell>
          <cell r="C17" t="str">
            <v>Belarus</v>
          </cell>
          <cell r="D17" t="str">
            <v>ESA 1995</v>
          </cell>
        </row>
        <row r="18">
          <cell r="B18" t="str">
            <v>BEL</v>
          </cell>
          <cell r="C18" t="str">
            <v>Belgium</v>
          </cell>
          <cell r="D18" t="str">
            <v>ESA 2010</v>
          </cell>
        </row>
        <row r="19">
          <cell r="B19" t="str">
            <v>BLZ</v>
          </cell>
          <cell r="C19" t="str">
            <v>Belize</v>
          </cell>
          <cell r="D19" t="str">
            <v>SNA 1993</v>
          </cell>
        </row>
        <row r="20">
          <cell r="B20" t="str">
            <v>BEN</v>
          </cell>
          <cell r="C20" t="str">
            <v>Benin</v>
          </cell>
          <cell r="D20" t="str">
            <v>SNA 1993</v>
          </cell>
        </row>
        <row r="21">
          <cell r="B21" t="str">
            <v>BTN</v>
          </cell>
          <cell r="C21" t="str">
            <v>Bhutan</v>
          </cell>
          <cell r="D21" t="str">
            <v>SNA 1993</v>
          </cell>
        </row>
        <row r="22">
          <cell r="B22" t="str">
            <v>BOL</v>
          </cell>
          <cell r="C22" t="str">
            <v>Bolivia</v>
          </cell>
          <cell r="D22" t="str">
            <v>other</v>
          </cell>
        </row>
        <row r="23">
          <cell r="B23" t="str">
            <v>BIH</v>
          </cell>
          <cell r="C23" t="str">
            <v>Bosnia and Herzegovina</v>
          </cell>
          <cell r="D23" t="str">
            <v>SNA 1993</v>
          </cell>
        </row>
        <row r="24">
          <cell r="B24" t="str">
            <v>BWA</v>
          </cell>
          <cell r="C24" t="str">
            <v>Botswana</v>
          </cell>
          <cell r="D24" t="str">
            <v>SNA 1993</v>
          </cell>
        </row>
        <row r="25">
          <cell r="B25" t="str">
            <v>BRA</v>
          </cell>
          <cell r="C25" t="str">
            <v>Brazil</v>
          </cell>
          <cell r="D25" t="str">
            <v>SNA 2008</v>
          </cell>
        </row>
        <row r="26">
          <cell r="B26" t="str">
            <v>BRN</v>
          </cell>
          <cell r="C26" t="str">
            <v>Brunei Darussalam</v>
          </cell>
          <cell r="D26" t="str">
            <v>SNA 1993</v>
          </cell>
        </row>
        <row r="27">
          <cell r="B27" t="str">
            <v>BGR</v>
          </cell>
          <cell r="C27" t="str">
            <v>Bulgaria</v>
          </cell>
          <cell r="D27" t="str">
            <v>ESA 2010</v>
          </cell>
        </row>
        <row r="28">
          <cell r="B28" t="str">
            <v>BFA</v>
          </cell>
          <cell r="C28" t="str">
            <v>Burkina Faso</v>
          </cell>
          <cell r="D28" t="str">
            <v>SNA 1993</v>
          </cell>
        </row>
        <row r="29">
          <cell r="B29" t="str">
            <v>BDI</v>
          </cell>
          <cell r="C29" t="str">
            <v>Burundi</v>
          </cell>
          <cell r="D29" t="str">
            <v>SNA 1993</v>
          </cell>
        </row>
        <row r="30">
          <cell r="B30" t="str">
            <v>CPV</v>
          </cell>
          <cell r="C30" t="str">
            <v>Cabo Verde</v>
          </cell>
          <cell r="D30" t="str">
            <v>SNA 1993</v>
          </cell>
        </row>
        <row r="31">
          <cell r="B31" t="str">
            <v>KHM</v>
          </cell>
          <cell r="C31" t="str">
            <v>Cambodia</v>
          </cell>
          <cell r="D31" t="str">
            <v>SNA 1993</v>
          </cell>
        </row>
        <row r="32">
          <cell r="B32" t="str">
            <v>CMR</v>
          </cell>
          <cell r="C32" t="str">
            <v>Cameroon</v>
          </cell>
          <cell r="D32" t="str">
            <v>SNA 1993</v>
          </cell>
        </row>
        <row r="33">
          <cell r="B33" t="str">
            <v>CAN</v>
          </cell>
          <cell r="C33" t="str">
            <v>Canada</v>
          </cell>
          <cell r="D33" t="str">
            <v>SNA 2008</v>
          </cell>
        </row>
        <row r="34">
          <cell r="B34" t="str">
            <v>CAF</v>
          </cell>
          <cell r="C34" t="str">
            <v>Central African Republic</v>
          </cell>
          <cell r="D34" t="str">
            <v>SNA 1993</v>
          </cell>
        </row>
        <row r="35">
          <cell r="B35" t="str">
            <v>TCD</v>
          </cell>
          <cell r="C35" t="str">
            <v>Chad</v>
          </cell>
          <cell r="D35" t="str">
            <v>other</v>
          </cell>
        </row>
        <row r="36">
          <cell r="B36" t="str">
            <v>CHL</v>
          </cell>
          <cell r="C36" t="str">
            <v>Chile</v>
          </cell>
          <cell r="D36" t="str">
            <v>SNA 2008</v>
          </cell>
        </row>
        <row r="37">
          <cell r="B37" t="str">
            <v>CHN</v>
          </cell>
          <cell r="C37" t="str">
            <v>China</v>
          </cell>
          <cell r="D37" t="str">
            <v>SNA 2008</v>
          </cell>
        </row>
        <row r="38">
          <cell r="B38" t="str">
            <v>COL</v>
          </cell>
          <cell r="C38" t="str">
            <v>Colombia</v>
          </cell>
          <cell r="D38" t="str">
            <v>other</v>
          </cell>
        </row>
        <row r="39">
          <cell r="B39" t="str">
            <v>COM</v>
          </cell>
          <cell r="C39" t="str">
            <v>Comoros</v>
          </cell>
          <cell r="D39" t="str">
            <v>other</v>
          </cell>
        </row>
        <row r="40">
          <cell r="B40" t="str">
            <v>COD</v>
          </cell>
          <cell r="C40" t="str">
            <v>Congo, Dem. Rep.</v>
          </cell>
          <cell r="D40" t="str">
            <v>SNA 1993</v>
          </cell>
        </row>
        <row r="41">
          <cell r="B41" t="str">
            <v>COG</v>
          </cell>
          <cell r="C41" t="str">
            <v>Congo, Rep.</v>
          </cell>
          <cell r="D41" t="str">
            <v>SNA 1968</v>
          </cell>
        </row>
        <row r="42">
          <cell r="B42" t="str">
            <v>CRI</v>
          </cell>
          <cell r="C42" t="str">
            <v>Costa Rica</v>
          </cell>
          <cell r="D42" t="str">
            <v>SNA 1993</v>
          </cell>
        </row>
        <row r="43">
          <cell r="B43" t="str">
            <v>CIV</v>
          </cell>
          <cell r="C43" t="str">
            <v>Côte d'Ivoire</v>
          </cell>
          <cell r="D43" t="str">
            <v>SNA 1993</v>
          </cell>
        </row>
        <row r="44">
          <cell r="B44" t="str">
            <v>HRV</v>
          </cell>
          <cell r="C44" t="str">
            <v>Croatia</v>
          </cell>
          <cell r="D44" t="str">
            <v>ESA 2010</v>
          </cell>
        </row>
        <row r="45">
          <cell r="B45" t="str">
            <v>CYP</v>
          </cell>
          <cell r="C45" t="str">
            <v>Cyprus</v>
          </cell>
          <cell r="D45" t="str">
            <v>ESA 2010</v>
          </cell>
        </row>
        <row r="46">
          <cell r="B46" t="str">
            <v>CZE</v>
          </cell>
          <cell r="C46" t="str">
            <v>Czech Republic</v>
          </cell>
          <cell r="D46" t="str">
            <v>ESA 2010</v>
          </cell>
        </row>
        <row r="47">
          <cell r="B47" t="str">
            <v>DNK</v>
          </cell>
          <cell r="C47" t="str">
            <v>Denmark</v>
          </cell>
          <cell r="D47" t="str">
            <v>ESA 2010</v>
          </cell>
        </row>
        <row r="48">
          <cell r="B48" t="str">
            <v>DJI</v>
          </cell>
          <cell r="C48" t="str">
            <v>Djibouti</v>
          </cell>
          <cell r="D48" t="str">
            <v>other</v>
          </cell>
        </row>
        <row r="49">
          <cell r="B49" t="str">
            <v>DMA</v>
          </cell>
          <cell r="C49" t="str">
            <v>Dominica</v>
          </cell>
          <cell r="D49" t="str">
            <v>SNA 1993</v>
          </cell>
        </row>
        <row r="50">
          <cell r="B50" t="str">
            <v>DOM</v>
          </cell>
          <cell r="C50" t="str">
            <v>Dominican Republic</v>
          </cell>
          <cell r="D50" t="str">
            <v>SNA 2008</v>
          </cell>
        </row>
        <row r="51">
          <cell r="B51" t="str">
            <v>ECU</v>
          </cell>
          <cell r="C51" t="str">
            <v>Ecuador</v>
          </cell>
          <cell r="D51" t="str">
            <v>SNA 1993</v>
          </cell>
        </row>
        <row r="52">
          <cell r="B52" t="str">
            <v>EGY</v>
          </cell>
          <cell r="C52" t="str">
            <v>Egypt, Arab Rep.</v>
          </cell>
          <cell r="D52" t="str">
            <v>Sna 1993</v>
          </cell>
        </row>
        <row r="53">
          <cell r="B53" t="str">
            <v>SLV</v>
          </cell>
          <cell r="C53" t="str">
            <v>El Salvador</v>
          </cell>
          <cell r="D53" t="str">
            <v>other</v>
          </cell>
        </row>
        <row r="54">
          <cell r="B54" t="str">
            <v>GNQ</v>
          </cell>
          <cell r="C54" t="str">
            <v>Equatorial Guinea</v>
          </cell>
          <cell r="D54" t="str">
            <v>SNA 1993</v>
          </cell>
        </row>
        <row r="55">
          <cell r="B55" t="str">
            <v>ERI</v>
          </cell>
          <cell r="C55" t="str">
            <v>Eritrea</v>
          </cell>
          <cell r="D55" t="str">
            <v>SNA 1968</v>
          </cell>
        </row>
        <row r="56">
          <cell r="B56" t="str">
            <v>EST</v>
          </cell>
          <cell r="C56" t="str">
            <v>Estonia</v>
          </cell>
          <cell r="D56" t="str">
            <v>ESA 2010</v>
          </cell>
        </row>
        <row r="57">
          <cell r="B57" t="str">
            <v>SWZ</v>
          </cell>
          <cell r="C57" t="str">
            <v>Swaziland</v>
          </cell>
          <cell r="D57" t="str">
            <v>Sna 1993</v>
          </cell>
        </row>
        <row r="58">
          <cell r="B58" t="str">
            <v>ETH</v>
          </cell>
          <cell r="C58" t="str">
            <v>Ethiopia</v>
          </cell>
          <cell r="D58" t="str">
            <v>SNA 1993</v>
          </cell>
        </row>
        <row r="59">
          <cell r="B59" t="str">
            <v>FJI</v>
          </cell>
          <cell r="C59" t="str">
            <v>Fiji</v>
          </cell>
          <cell r="D59" t="str">
            <v>Sna 1993</v>
          </cell>
        </row>
        <row r="60">
          <cell r="B60" t="str">
            <v>FIN</v>
          </cell>
          <cell r="C60" t="str">
            <v>Finland</v>
          </cell>
          <cell r="D60" t="str">
            <v>ESA 2010</v>
          </cell>
        </row>
        <row r="61">
          <cell r="B61" t="str">
            <v>FRA</v>
          </cell>
          <cell r="C61" t="str">
            <v>France</v>
          </cell>
          <cell r="D61" t="str">
            <v>ESA 2010</v>
          </cell>
        </row>
        <row r="62">
          <cell r="B62" t="str">
            <v>GAB</v>
          </cell>
          <cell r="C62" t="str">
            <v>Gabon</v>
          </cell>
          <cell r="D62" t="str">
            <v>SNA 1993</v>
          </cell>
        </row>
        <row r="63">
          <cell r="B63" t="str">
            <v>GMB</v>
          </cell>
          <cell r="C63" t="str">
            <v>Gambia, The</v>
          </cell>
          <cell r="D63" t="str">
            <v>SNA 1993</v>
          </cell>
        </row>
        <row r="64">
          <cell r="B64" t="str">
            <v>GEO</v>
          </cell>
          <cell r="C64" t="str">
            <v>Georgia</v>
          </cell>
          <cell r="D64" t="str">
            <v>SNA 1993</v>
          </cell>
        </row>
        <row r="65">
          <cell r="B65" t="str">
            <v>DEU</v>
          </cell>
          <cell r="C65" t="str">
            <v>Germany</v>
          </cell>
          <cell r="D65" t="str">
            <v>ESA 2010</v>
          </cell>
        </row>
        <row r="66">
          <cell r="B66" t="str">
            <v>GHA</v>
          </cell>
          <cell r="C66" t="str">
            <v>Ghana</v>
          </cell>
          <cell r="D66" t="str">
            <v>SNA 1993</v>
          </cell>
        </row>
        <row r="67">
          <cell r="B67" t="str">
            <v>GRC</v>
          </cell>
          <cell r="C67" t="str">
            <v>Greece</v>
          </cell>
          <cell r="D67" t="str">
            <v>ESA 2010</v>
          </cell>
        </row>
        <row r="68">
          <cell r="B68" t="str">
            <v>GRD</v>
          </cell>
          <cell r="C68" t="str">
            <v>Grenada</v>
          </cell>
          <cell r="D68" t="str">
            <v>SNA 1993</v>
          </cell>
        </row>
        <row r="69">
          <cell r="B69" t="str">
            <v>GTM</v>
          </cell>
          <cell r="C69" t="str">
            <v>Guatemala</v>
          </cell>
          <cell r="D69" t="str">
            <v>SNA 1993</v>
          </cell>
        </row>
        <row r="70">
          <cell r="B70" t="str">
            <v>GIN</v>
          </cell>
          <cell r="C70" t="str">
            <v>Guinea</v>
          </cell>
          <cell r="D70" t="str">
            <v>SNA 1993</v>
          </cell>
        </row>
        <row r="71">
          <cell r="B71" t="str">
            <v>GNB</v>
          </cell>
          <cell r="C71" t="str">
            <v>Guinea-Bissau</v>
          </cell>
          <cell r="D71" t="str">
            <v>SNA 1993</v>
          </cell>
        </row>
        <row r="72">
          <cell r="B72" t="str">
            <v>GUY</v>
          </cell>
          <cell r="C72" t="str">
            <v>Guyana</v>
          </cell>
          <cell r="D72" t="str">
            <v>SNA 1993</v>
          </cell>
        </row>
        <row r="73">
          <cell r="B73" t="str">
            <v>HTI</v>
          </cell>
          <cell r="C73" t="str">
            <v>Haiti</v>
          </cell>
          <cell r="D73" t="str">
            <v>SNA 1968</v>
          </cell>
        </row>
        <row r="74">
          <cell r="B74" t="str">
            <v>HND</v>
          </cell>
          <cell r="C74" t="str">
            <v>Honduras</v>
          </cell>
          <cell r="D74" t="str">
            <v>SNA 1993</v>
          </cell>
        </row>
        <row r="75">
          <cell r="B75" t="str">
            <v>HUN</v>
          </cell>
          <cell r="C75" t="str">
            <v>Hungary</v>
          </cell>
          <cell r="D75" t="str">
            <v>ESA 2010</v>
          </cell>
        </row>
        <row r="76">
          <cell r="B76" t="str">
            <v>ISL</v>
          </cell>
          <cell r="C76" t="str">
            <v>Iceland</v>
          </cell>
          <cell r="D76" t="str">
            <v>ESA 2010</v>
          </cell>
        </row>
        <row r="77">
          <cell r="B77" t="str">
            <v>IND</v>
          </cell>
          <cell r="C77" t="str">
            <v>India</v>
          </cell>
          <cell r="D77" t="str">
            <v>SNA 1993</v>
          </cell>
        </row>
        <row r="78">
          <cell r="B78" t="str">
            <v>IDN</v>
          </cell>
          <cell r="C78" t="str">
            <v>Indonesia</v>
          </cell>
          <cell r="D78" t="str">
            <v>SNA 2008</v>
          </cell>
        </row>
        <row r="79">
          <cell r="B79" t="str">
            <v>IRN</v>
          </cell>
          <cell r="C79" t="str">
            <v>Iran, Islamic Rep.</v>
          </cell>
          <cell r="D79" t="str">
            <v>SNA 1993</v>
          </cell>
        </row>
        <row r="80">
          <cell r="B80" t="str">
            <v>IRQ</v>
          </cell>
          <cell r="C80" t="str">
            <v>Iraq</v>
          </cell>
          <cell r="D80" t="str">
            <v>Sna 1968</v>
          </cell>
        </row>
        <row r="81">
          <cell r="B81" t="str">
            <v>IRL</v>
          </cell>
          <cell r="C81" t="str">
            <v>Ireland</v>
          </cell>
          <cell r="D81" t="str">
            <v>ESA 2010</v>
          </cell>
        </row>
        <row r="82">
          <cell r="B82" t="str">
            <v>ISR</v>
          </cell>
          <cell r="C82" t="str">
            <v>Israel</v>
          </cell>
          <cell r="D82" t="str">
            <v>Sna 2008</v>
          </cell>
        </row>
        <row r="83">
          <cell r="B83" t="str">
            <v>ITA</v>
          </cell>
          <cell r="C83" t="str">
            <v>Italy</v>
          </cell>
          <cell r="D83" t="str">
            <v>ESA 2010</v>
          </cell>
        </row>
        <row r="84">
          <cell r="B84" t="str">
            <v>JAM</v>
          </cell>
          <cell r="C84" t="str">
            <v>Jamaica</v>
          </cell>
          <cell r="D84" t="str">
            <v>Sna 1993</v>
          </cell>
        </row>
        <row r="85">
          <cell r="B85" t="str">
            <v>JPN</v>
          </cell>
          <cell r="C85" t="str">
            <v>Japan</v>
          </cell>
          <cell r="D85" t="str">
            <v>Sna 2008</v>
          </cell>
        </row>
        <row r="86">
          <cell r="B86" t="str">
            <v>JOR</v>
          </cell>
          <cell r="C86" t="str">
            <v>Jordan</v>
          </cell>
          <cell r="D86" t="str">
            <v>other</v>
          </cell>
        </row>
        <row r="87">
          <cell r="B87" t="str">
            <v>KAZ</v>
          </cell>
          <cell r="C87" t="str">
            <v>Kazakhstan</v>
          </cell>
          <cell r="D87" t="str">
            <v>Sna 1993</v>
          </cell>
        </row>
        <row r="88">
          <cell r="B88" t="str">
            <v>KEN</v>
          </cell>
          <cell r="C88" t="str">
            <v>Kenya</v>
          </cell>
          <cell r="D88" t="str">
            <v>Sna 2008</v>
          </cell>
        </row>
        <row r="89">
          <cell r="B89" t="str">
            <v>KIR</v>
          </cell>
          <cell r="C89" t="str">
            <v>Kiribati</v>
          </cell>
          <cell r="D89" t="str">
            <v>SNA 1993</v>
          </cell>
        </row>
        <row r="90">
          <cell r="B90" t="str">
            <v>KOR</v>
          </cell>
          <cell r="C90" t="str">
            <v>Korea, Rep.</v>
          </cell>
          <cell r="D90" t="str">
            <v>Sna 2008</v>
          </cell>
        </row>
        <row r="91">
          <cell r="B91" t="str">
            <v>XKX</v>
          </cell>
          <cell r="C91" t="str">
            <v>Kosovo</v>
          </cell>
          <cell r="D91" t="str">
            <v>SNA 1993</v>
          </cell>
        </row>
        <row r="92">
          <cell r="B92" t="str">
            <v>KWT</v>
          </cell>
          <cell r="C92" t="str">
            <v>Kuwait</v>
          </cell>
          <cell r="D92" t="str">
            <v>Sna 1993</v>
          </cell>
        </row>
        <row r="93">
          <cell r="B93" t="str">
            <v>KGZ</v>
          </cell>
          <cell r="C93" t="str">
            <v>Kyrgyz Republic</v>
          </cell>
          <cell r="D93" t="str">
            <v>Sna 1993</v>
          </cell>
        </row>
        <row r="94">
          <cell r="B94" t="str">
            <v>LAO</v>
          </cell>
          <cell r="C94" t="str">
            <v>Lao PDR</v>
          </cell>
          <cell r="D94" t="str">
            <v>Sna 1993</v>
          </cell>
        </row>
        <row r="95">
          <cell r="B95" t="str">
            <v>LVA</v>
          </cell>
          <cell r="C95" t="str">
            <v>Latvia</v>
          </cell>
          <cell r="D95" t="str">
            <v>ESA 2010</v>
          </cell>
        </row>
        <row r="96">
          <cell r="B96" t="str">
            <v>LBN</v>
          </cell>
          <cell r="C96" t="str">
            <v>Lebanon</v>
          </cell>
          <cell r="D96" t="str">
            <v>Sna 2008</v>
          </cell>
        </row>
        <row r="97">
          <cell r="B97" t="str">
            <v>LSO</v>
          </cell>
          <cell r="C97" t="str">
            <v>Lesotho</v>
          </cell>
          <cell r="D97" t="str">
            <v>other</v>
          </cell>
        </row>
        <row r="98">
          <cell r="B98" t="str">
            <v>LBR</v>
          </cell>
          <cell r="C98" t="str">
            <v>Liberia</v>
          </cell>
          <cell r="D98" t="str">
            <v>Sna 1993</v>
          </cell>
        </row>
        <row r="99">
          <cell r="B99" t="str">
            <v>LBY</v>
          </cell>
          <cell r="C99" t="str">
            <v>Libya</v>
          </cell>
          <cell r="D99" t="str">
            <v>Sna 1993</v>
          </cell>
        </row>
        <row r="100">
          <cell r="B100" t="str">
            <v>LTU</v>
          </cell>
          <cell r="C100" t="str">
            <v>Lithuania</v>
          </cell>
          <cell r="D100" t="str">
            <v>ESA 2010</v>
          </cell>
        </row>
        <row r="101">
          <cell r="B101" t="str">
            <v>LUX</v>
          </cell>
          <cell r="C101" t="str">
            <v>Luxembourg</v>
          </cell>
          <cell r="D101" t="str">
            <v>ESA 2010</v>
          </cell>
        </row>
        <row r="102">
          <cell r="B102" t="str">
            <v>MDG</v>
          </cell>
          <cell r="C102" t="str">
            <v>Madagascar</v>
          </cell>
          <cell r="D102" t="str">
            <v>Sna 1968</v>
          </cell>
        </row>
        <row r="103">
          <cell r="B103" t="str">
            <v>MWI</v>
          </cell>
          <cell r="C103" t="str">
            <v>Malawi</v>
          </cell>
          <cell r="D103" t="str">
            <v>Sna 2008</v>
          </cell>
        </row>
        <row r="104">
          <cell r="B104" t="str">
            <v>MYS</v>
          </cell>
          <cell r="C104" t="str">
            <v>Malaysia</v>
          </cell>
          <cell r="D104" t="str">
            <v>Sna 2008</v>
          </cell>
        </row>
        <row r="105">
          <cell r="B105" t="str">
            <v>MDV</v>
          </cell>
          <cell r="C105" t="str">
            <v>Maldives</v>
          </cell>
          <cell r="D105" t="str">
            <v>Sna 1993</v>
          </cell>
        </row>
        <row r="106">
          <cell r="B106" t="str">
            <v>MLI</v>
          </cell>
          <cell r="C106" t="str">
            <v>Mali</v>
          </cell>
          <cell r="D106" t="str">
            <v>Sna 1993</v>
          </cell>
        </row>
        <row r="107">
          <cell r="B107" t="str">
            <v>MLT</v>
          </cell>
          <cell r="C107" t="str">
            <v>Malta</v>
          </cell>
          <cell r="D107" t="str">
            <v>ESA 2010</v>
          </cell>
        </row>
        <row r="108">
          <cell r="B108" t="str">
            <v>MHL</v>
          </cell>
          <cell r="C108" t="str">
            <v>Marshall Islands</v>
          </cell>
          <cell r="D108" t="str">
            <v>other</v>
          </cell>
        </row>
        <row r="109">
          <cell r="B109" t="str">
            <v>MRT</v>
          </cell>
          <cell r="C109" t="str">
            <v>Mauritania</v>
          </cell>
          <cell r="D109" t="str">
            <v>Sna 1993</v>
          </cell>
        </row>
        <row r="110">
          <cell r="B110" t="str">
            <v>MUS</v>
          </cell>
          <cell r="C110" t="str">
            <v>Mauritius</v>
          </cell>
          <cell r="D110" t="str">
            <v>Sna 1993</v>
          </cell>
        </row>
        <row r="111">
          <cell r="B111" t="str">
            <v>MEX</v>
          </cell>
          <cell r="C111" t="str">
            <v>Mexico</v>
          </cell>
          <cell r="D111" t="str">
            <v>Sna 2008</v>
          </cell>
        </row>
        <row r="112">
          <cell r="B112" t="str">
            <v>FSM</v>
          </cell>
          <cell r="C112" t="str">
            <v>Micronesia, Fed. Sts.</v>
          </cell>
          <cell r="D112" t="str">
            <v>other</v>
          </cell>
        </row>
        <row r="113">
          <cell r="B113" t="str">
            <v>MDA</v>
          </cell>
          <cell r="C113" t="str">
            <v>Moldova</v>
          </cell>
          <cell r="D113" t="str">
            <v>Sna 1993</v>
          </cell>
        </row>
        <row r="114">
          <cell r="B114" t="str">
            <v>MNG</v>
          </cell>
          <cell r="C114" t="str">
            <v>Mongolia</v>
          </cell>
          <cell r="D114" t="str">
            <v>Sna 1993</v>
          </cell>
        </row>
        <row r="115">
          <cell r="B115" t="str">
            <v>MNE</v>
          </cell>
          <cell r="C115" t="str">
            <v>Montenegro</v>
          </cell>
          <cell r="D115" t="str">
            <v>ESA 1995</v>
          </cell>
        </row>
        <row r="116">
          <cell r="B116" t="str">
            <v>MAR</v>
          </cell>
          <cell r="C116" t="str">
            <v>Morocco</v>
          </cell>
          <cell r="D116" t="str">
            <v>Sna 1993</v>
          </cell>
        </row>
        <row r="117">
          <cell r="B117" t="str">
            <v>MOZ</v>
          </cell>
          <cell r="C117" t="str">
            <v>Mozambique</v>
          </cell>
          <cell r="D117" t="str">
            <v>Sna 1993</v>
          </cell>
        </row>
        <row r="118">
          <cell r="B118" t="str">
            <v>MMR</v>
          </cell>
          <cell r="C118" t="str">
            <v>Myanmar</v>
          </cell>
          <cell r="D118" t="str">
            <v>other</v>
          </cell>
        </row>
        <row r="119">
          <cell r="B119" t="str">
            <v>NAM</v>
          </cell>
          <cell r="C119" t="str">
            <v>Namibia</v>
          </cell>
          <cell r="D119" t="str">
            <v>Sna 1993</v>
          </cell>
        </row>
        <row r="120">
          <cell r="B120" t="str">
            <v>NRU</v>
          </cell>
          <cell r="C120" t="str">
            <v>Nauru</v>
          </cell>
          <cell r="D120">
            <v>0</v>
          </cell>
        </row>
        <row r="121">
          <cell r="B121" t="str">
            <v>NPL</v>
          </cell>
          <cell r="C121" t="str">
            <v>Nepal</v>
          </cell>
          <cell r="D121" t="str">
            <v>Sna 1993</v>
          </cell>
        </row>
        <row r="122">
          <cell r="B122" t="str">
            <v>NLD</v>
          </cell>
          <cell r="C122" t="str">
            <v>Netherlands</v>
          </cell>
          <cell r="D122" t="str">
            <v>ESA 2010</v>
          </cell>
        </row>
        <row r="123">
          <cell r="B123" t="str">
            <v>NZL</v>
          </cell>
          <cell r="C123" t="str">
            <v>New Zealand</v>
          </cell>
          <cell r="D123" t="str">
            <v>other</v>
          </cell>
        </row>
        <row r="124">
          <cell r="B124" t="str">
            <v>NIC</v>
          </cell>
          <cell r="C124" t="str">
            <v>Nicaragua</v>
          </cell>
          <cell r="D124" t="str">
            <v>Sna 1993</v>
          </cell>
        </row>
        <row r="125">
          <cell r="B125" t="str">
            <v>NER</v>
          </cell>
          <cell r="C125" t="str">
            <v>Niger</v>
          </cell>
          <cell r="D125" t="str">
            <v>Sna 1993</v>
          </cell>
        </row>
        <row r="126">
          <cell r="B126" t="str">
            <v>NGA</v>
          </cell>
          <cell r="C126" t="str">
            <v>Nigeria</v>
          </cell>
          <cell r="D126" t="str">
            <v>Sna 2008</v>
          </cell>
        </row>
        <row r="127">
          <cell r="B127" t="str">
            <v>MKD</v>
          </cell>
          <cell r="C127" t="str">
            <v>Macedonia, FYR</v>
          </cell>
          <cell r="D127" t="str">
            <v>ESA 2010</v>
          </cell>
        </row>
        <row r="128">
          <cell r="B128" t="str">
            <v>NOR</v>
          </cell>
          <cell r="C128" t="str">
            <v>Norway</v>
          </cell>
          <cell r="D128" t="str">
            <v>ESA 2010</v>
          </cell>
        </row>
        <row r="129">
          <cell r="B129" t="str">
            <v>OMN</v>
          </cell>
          <cell r="C129" t="str">
            <v>Oman</v>
          </cell>
          <cell r="D129" t="str">
            <v>Sna 1993</v>
          </cell>
        </row>
        <row r="130">
          <cell r="B130" t="str">
            <v>PAK</v>
          </cell>
          <cell r="C130" t="str">
            <v>Pakistan</v>
          </cell>
          <cell r="D130" t="str">
            <v>SNA 2008</v>
          </cell>
        </row>
        <row r="131">
          <cell r="B131" t="str">
            <v>PLW</v>
          </cell>
          <cell r="C131" t="str">
            <v>Palau</v>
          </cell>
          <cell r="D131" t="str">
            <v>other</v>
          </cell>
        </row>
        <row r="132">
          <cell r="B132" t="str">
            <v>PAN</v>
          </cell>
          <cell r="C132" t="str">
            <v>Panama</v>
          </cell>
          <cell r="D132" t="str">
            <v>Sna 1993</v>
          </cell>
        </row>
        <row r="133">
          <cell r="B133" t="str">
            <v>PNG</v>
          </cell>
          <cell r="C133" t="str">
            <v>Papua New Guinea</v>
          </cell>
          <cell r="D133" t="str">
            <v>Sna 1993</v>
          </cell>
        </row>
        <row r="134">
          <cell r="B134" t="str">
            <v>PRY</v>
          </cell>
          <cell r="C134" t="str">
            <v>Paraguay</v>
          </cell>
          <cell r="D134" t="str">
            <v>Sna 1993</v>
          </cell>
        </row>
        <row r="135">
          <cell r="B135" t="str">
            <v>PER</v>
          </cell>
          <cell r="C135" t="str">
            <v>Peru</v>
          </cell>
          <cell r="D135" t="str">
            <v>Sna 1993</v>
          </cell>
        </row>
        <row r="136">
          <cell r="B136" t="str">
            <v>PHL</v>
          </cell>
          <cell r="C136" t="str">
            <v>Philippines</v>
          </cell>
          <cell r="D136" t="str">
            <v>Sna 2008</v>
          </cell>
        </row>
        <row r="137">
          <cell r="B137" t="str">
            <v>POL</v>
          </cell>
          <cell r="C137" t="str">
            <v>Poland</v>
          </cell>
          <cell r="D137" t="str">
            <v>ESA 2010</v>
          </cell>
        </row>
        <row r="138">
          <cell r="B138" t="str">
            <v>PRT</v>
          </cell>
          <cell r="C138" t="str">
            <v>Portugal</v>
          </cell>
          <cell r="D138" t="str">
            <v>ESA 2010</v>
          </cell>
        </row>
        <row r="139">
          <cell r="B139" t="str">
            <v>QAT</v>
          </cell>
          <cell r="C139" t="str">
            <v>Qatar</v>
          </cell>
          <cell r="D139" t="str">
            <v>Sna 1993</v>
          </cell>
        </row>
        <row r="140">
          <cell r="B140" t="str">
            <v>ROU</v>
          </cell>
          <cell r="C140" t="str">
            <v>Romania</v>
          </cell>
          <cell r="D140" t="str">
            <v>ESA 2010</v>
          </cell>
        </row>
        <row r="141">
          <cell r="B141" t="str">
            <v>RUS</v>
          </cell>
          <cell r="C141" t="str">
            <v>Russian Federation</v>
          </cell>
          <cell r="D141" t="str">
            <v>Sna 2008</v>
          </cell>
        </row>
        <row r="142">
          <cell r="B142" t="str">
            <v>RWA</v>
          </cell>
          <cell r="C142" t="str">
            <v>Rwanda</v>
          </cell>
          <cell r="D142" t="str">
            <v>Sna 1993</v>
          </cell>
        </row>
        <row r="143">
          <cell r="B143" t="str">
            <v>WSM</v>
          </cell>
          <cell r="C143" t="str">
            <v>Samoa</v>
          </cell>
          <cell r="D143" t="str">
            <v>Sna 1993</v>
          </cell>
        </row>
        <row r="144">
          <cell r="B144" t="str">
            <v>SMR</v>
          </cell>
          <cell r="C144" t="str">
            <v>San Marino</v>
          </cell>
          <cell r="D144" t="str">
            <v>other</v>
          </cell>
        </row>
        <row r="145">
          <cell r="B145" t="str">
            <v>STP</v>
          </cell>
          <cell r="C145" t="str">
            <v>São Tomé and Principe</v>
          </cell>
          <cell r="D145" t="str">
            <v>Sna 1993</v>
          </cell>
        </row>
        <row r="146">
          <cell r="B146" t="str">
            <v>SAU</v>
          </cell>
          <cell r="C146" t="str">
            <v>Saudi Arabia</v>
          </cell>
          <cell r="D146" t="str">
            <v>Sna 1993</v>
          </cell>
        </row>
        <row r="147">
          <cell r="B147" t="str">
            <v>SEN</v>
          </cell>
          <cell r="C147" t="str">
            <v>Senegal</v>
          </cell>
          <cell r="D147" t="str">
            <v>Sna 1993</v>
          </cell>
        </row>
        <row r="148">
          <cell r="B148" t="str">
            <v>SRB</v>
          </cell>
          <cell r="C148" t="str">
            <v>Serbia</v>
          </cell>
          <cell r="D148" t="str">
            <v>ESA 2010</v>
          </cell>
        </row>
        <row r="149">
          <cell r="B149" t="str">
            <v>SYC</v>
          </cell>
          <cell r="C149" t="str">
            <v>Seychelles</v>
          </cell>
          <cell r="D149" t="str">
            <v>Sna 1993</v>
          </cell>
        </row>
        <row r="150">
          <cell r="B150" t="str">
            <v>SLE</v>
          </cell>
          <cell r="C150" t="str">
            <v>Sierra Leone</v>
          </cell>
          <cell r="D150" t="str">
            <v>Sna 1993</v>
          </cell>
        </row>
        <row r="151">
          <cell r="B151" t="str">
            <v>SGP</v>
          </cell>
          <cell r="C151" t="str">
            <v>Singapore</v>
          </cell>
          <cell r="D151" t="str">
            <v>Sna 1993</v>
          </cell>
        </row>
        <row r="152">
          <cell r="B152" t="str">
            <v>SVK</v>
          </cell>
          <cell r="C152" t="str">
            <v>Slovak Republic</v>
          </cell>
          <cell r="D152" t="str">
            <v>ESA 2010</v>
          </cell>
        </row>
        <row r="153">
          <cell r="B153" t="str">
            <v>SVN</v>
          </cell>
          <cell r="C153" t="str">
            <v>Slovenia</v>
          </cell>
          <cell r="D153" t="str">
            <v>ESA 2010</v>
          </cell>
        </row>
        <row r="154">
          <cell r="B154" t="str">
            <v>SLB</v>
          </cell>
          <cell r="C154" t="str">
            <v>Solomon Islands</v>
          </cell>
          <cell r="D154" t="str">
            <v>Sna 1993</v>
          </cell>
        </row>
        <row r="155">
          <cell r="B155" t="str">
            <v>SOM</v>
          </cell>
          <cell r="C155" t="str">
            <v>Somalia</v>
          </cell>
          <cell r="D155" t="str">
            <v>Sna 1968</v>
          </cell>
        </row>
        <row r="156">
          <cell r="B156" t="str">
            <v>ZAF</v>
          </cell>
          <cell r="C156" t="str">
            <v>South Africa</v>
          </cell>
          <cell r="D156" t="str">
            <v>Sna 1993</v>
          </cell>
        </row>
        <row r="157">
          <cell r="B157" t="str">
            <v>SSD</v>
          </cell>
          <cell r="C157" t="str">
            <v>South Sudan</v>
          </cell>
          <cell r="D157" t="str">
            <v>Sna 1993</v>
          </cell>
        </row>
        <row r="158">
          <cell r="B158" t="str">
            <v>ESP</v>
          </cell>
          <cell r="C158" t="str">
            <v>Spain</v>
          </cell>
          <cell r="D158" t="str">
            <v>ESA 2010</v>
          </cell>
        </row>
        <row r="159">
          <cell r="B159" t="str">
            <v>LKA</v>
          </cell>
          <cell r="C159" t="str">
            <v>Sri Lanka</v>
          </cell>
          <cell r="D159" t="str">
            <v>Sna 1993</v>
          </cell>
        </row>
        <row r="160">
          <cell r="B160" t="str">
            <v>KNA</v>
          </cell>
          <cell r="C160" t="str">
            <v>St. Kitts and Nevis</v>
          </cell>
          <cell r="D160" t="str">
            <v>Sna 1993</v>
          </cell>
        </row>
        <row r="161">
          <cell r="B161" t="str">
            <v>LCA</v>
          </cell>
          <cell r="C161" t="str">
            <v>St. Lucia</v>
          </cell>
          <cell r="D161" t="str">
            <v>Sna 1993</v>
          </cell>
        </row>
        <row r="162">
          <cell r="B162" t="str">
            <v>VCT</v>
          </cell>
          <cell r="C162" t="str">
            <v>St. Vincent and the Grenadines</v>
          </cell>
          <cell r="D162" t="str">
            <v>Sna 1993</v>
          </cell>
        </row>
        <row r="163">
          <cell r="B163" t="str">
            <v>SDN</v>
          </cell>
          <cell r="C163" t="str">
            <v>Sudan</v>
          </cell>
          <cell r="D163" t="str">
            <v>other</v>
          </cell>
        </row>
        <row r="164">
          <cell r="B164" t="str">
            <v>SUR</v>
          </cell>
          <cell r="C164" t="str">
            <v>Suriname</v>
          </cell>
          <cell r="D164" t="str">
            <v>Sna 1993</v>
          </cell>
        </row>
        <row r="165">
          <cell r="B165" t="str">
            <v>SWE</v>
          </cell>
          <cell r="C165" t="str">
            <v>Sweden</v>
          </cell>
          <cell r="D165" t="str">
            <v>ESA 2010</v>
          </cell>
        </row>
        <row r="166">
          <cell r="B166" t="str">
            <v>CHE</v>
          </cell>
          <cell r="C166" t="str">
            <v>Switzerland</v>
          </cell>
          <cell r="D166" t="str">
            <v>ESA 2010</v>
          </cell>
        </row>
        <row r="167">
          <cell r="B167" t="str">
            <v>SYR</v>
          </cell>
          <cell r="C167" t="str">
            <v>Syrian Arab Republic</v>
          </cell>
          <cell r="D167" t="str">
            <v>SNA 1968</v>
          </cell>
        </row>
        <row r="168">
          <cell r="B168" t="str">
            <v>TJK</v>
          </cell>
          <cell r="C168" t="str">
            <v>Tajikistan</v>
          </cell>
          <cell r="D168" t="str">
            <v>Sna 1993</v>
          </cell>
        </row>
        <row r="169">
          <cell r="B169" t="str">
            <v>TZA</v>
          </cell>
          <cell r="C169" t="str">
            <v>Tanzania</v>
          </cell>
          <cell r="D169" t="str">
            <v>Sna 1993</v>
          </cell>
        </row>
        <row r="170">
          <cell r="B170" t="str">
            <v>THA</v>
          </cell>
          <cell r="C170" t="str">
            <v>Thailand</v>
          </cell>
          <cell r="D170" t="str">
            <v>Sna 1993</v>
          </cell>
        </row>
        <row r="171">
          <cell r="B171" t="str">
            <v>TLS</v>
          </cell>
          <cell r="C171" t="str">
            <v>Timor-Leste</v>
          </cell>
          <cell r="D171" t="str">
            <v>Sna 2008</v>
          </cell>
        </row>
        <row r="172">
          <cell r="B172" t="str">
            <v>TGO</v>
          </cell>
          <cell r="C172" t="str">
            <v>Togo</v>
          </cell>
          <cell r="D172" t="str">
            <v>Sna 1993</v>
          </cell>
        </row>
        <row r="173">
          <cell r="B173" t="str">
            <v>TON</v>
          </cell>
          <cell r="C173" t="str">
            <v>Tonga</v>
          </cell>
          <cell r="D173" t="str">
            <v>Sna 1993</v>
          </cell>
        </row>
        <row r="174">
          <cell r="B174" t="str">
            <v>TTO</v>
          </cell>
          <cell r="C174" t="str">
            <v>Trinidad and Tobago</v>
          </cell>
          <cell r="D174" t="str">
            <v>Sna 1993</v>
          </cell>
        </row>
        <row r="175">
          <cell r="B175" t="str">
            <v>TUN</v>
          </cell>
          <cell r="C175" t="str">
            <v>Tunisia</v>
          </cell>
          <cell r="D175" t="str">
            <v>Sna 1993</v>
          </cell>
        </row>
        <row r="176">
          <cell r="B176" t="str">
            <v>TUR</v>
          </cell>
          <cell r="C176" t="str">
            <v>Turkey</v>
          </cell>
          <cell r="D176" t="str">
            <v>ESA 1995</v>
          </cell>
        </row>
        <row r="177">
          <cell r="B177" t="str">
            <v>TKM</v>
          </cell>
          <cell r="C177" t="str">
            <v>Turkmenistan</v>
          </cell>
          <cell r="D177" t="str">
            <v>Sna 1993</v>
          </cell>
        </row>
        <row r="178">
          <cell r="B178" t="str">
            <v>TUV</v>
          </cell>
          <cell r="C178" t="str">
            <v>Tuvalu</v>
          </cell>
          <cell r="D178" t="str">
            <v>SNA 1968</v>
          </cell>
        </row>
        <row r="179">
          <cell r="B179" t="str">
            <v>UGA</v>
          </cell>
          <cell r="C179" t="str">
            <v>Uganda</v>
          </cell>
          <cell r="D179" t="str">
            <v>Sna 1993</v>
          </cell>
        </row>
        <row r="180">
          <cell r="B180" t="str">
            <v>UKR</v>
          </cell>
          <cell r="C180" t="str">
            <v>Ukraine</v>
          </cell>
          <cell r="D180" t="str">
            <v>Sna 2008</v>
          </cell>
        </row>
        <row r="181">
          <cell r="B181" t="str">
            <v>ARE</v>
          </cell>
          <cell r="C181" t="str">
            <v>United Arab Emirates</v>
          </cell>
          <cell r="D181" t="str">
            <v>Sna 1993</v>
          </cell>
        </row>
        <row r="182">
          <cell r="B182" t="str">
            <v>GBR</v>
          </cell>
          <cell r="C182" t="str">
            <v>United Kingdom</v>
          </cell>
          <cell r="D182" t="str">
            <v>ESA 2010</v>
          </cell>
        </row>
        <row r="183">
          <cell r="B183" t="str">
            <v>USA</v>
          </cell>
          <cell r="C183" t="str">
            <v>United States</v>
          </cell>
          <cell r="D183" t="str">
            <v>other</v>
          </cell>
        </row>
        <row r="184">
          <cell r="B184" t="str">
            <v>URY</v>
          </cell>
          <cell r="C184" t="str">
            <v>Uruguay</v>
          </cell>
          <cell r="D184" t="str">
            <v>Sna 1993</v>
          </cell>
        </row>
        <row r="185">
          <cell r="B185" t="str">
            <v>UZB</v>
          </cell>
          <cell r="C185" t="str">
            <v>Uzbekistan</v>
          </cell>
          <cell r="D185" t="str">
            <v>Sna 1993</v>
          </cell>
        </row>
        <row r="186">
          <cell r="B186" t="str">
            <v>VUT</v>
          </cell>
          <cell r="C186" t="str">
            <v>Vanuatu</v>
          </cell>
          <cell r="D186" t="str">
            <v>Sna 1993</v>
          </cell>
        </row>
        <row r="187">
          <cell r="B187" t="str">
            <v>VEN</v>
          </cell>
          <cell r="C187" t="str">
            <v>Venezuela, RB</v>
          </cell>
          <cell r="D187" t="str">
            <v>SNA 1993</v>
          </cell>
        </row>
        <row r="188">
          <cell r="B188" t="str">
            <v>VNM</v>
          </cell>
          <cell r="C188" t="str">
            <v>Vietnam</v>
          </cell>
          <cell r="D188" t="str">
            <v>Sna 1993</v>
          </cell>
        </row>
        <row r="189">
          <cell r="B189" t="str">
            <v>YEM</v>
          </cell>
          <cell r="C189" t="str">
            <v>Yemen, Rep.</v>
          </cell>
          <cell r="D189" t="str">
            <v>Sna 1993</v>
          </cell>
        </row>
        <row r="190">
          <cell r="B190" t="str">
            <v>ZMB</v>
          </cell>
          <cell r="C190" t="str">
            <v>Zambia</v>
          </cell>
          <cell r="D190" t="str">
            <v>Sna 2008</v>
          </cell>
        </row>
        <row r="191">
          <cell r="B191" t="str">
            <v>ZWE</v>
          </cell>
          <cell r="C191" t="str">
            <v>Zimbabwe</v>
          </cell>
          <cell r="D191" t="str">
            <v>other</v>
          </cell>
        </row>
        <row r="192">
          <cell r="B192" t="str">
            <v>PSE</v>
          </cell>
          <cell r="C192" t="str">
            <v>West Bank and Gaza</v>
          </cell>
          <cell r="D192" t="str">
            <v>Sna 1993</v>
          </cell>
        </row>
      </sheetData>
      <sheetData sheetId="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11.CRVS"/>
      <sheetName val="2016 SPI DATA D1-11.CRVS"/>
      <sheetName val="2016 data"/>
    </sheetNames>
    <sheetDataSet>
      <sheetData sheetId="0"/>
      <sheetData sheetId="1"/>
      <sheetData sheetId="2">
        <row r="1">
          <cell r="B1">
            <v>1</v>
          </cell>
          <cell r="C1">
            <v>2</v>
          </cell>
        </row>
        <row r="2">
          <cell r="B2" t="str">
            <v>Code</v>
          </cell>
          <cell r="C2" t="str">
            <v>Country</v>
          </cell>
          <cell r="D2" t="str">
            <v>CRVS</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t="str">
            <v>Yes</v>
          </cell>
        </row>
        <row r="8">
          <cell r="B8" t="str">
            <v>ARG</v>
          </cell>
          <cell r="C8" t="str">
            <v>Argentina</v>
          </cell>
          <cell r="D8" t="str">
            <v>Yes</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t="str">
            <v>Yes</v>
          </cell>
        </row>
        <row r="15">
          <cell r="B15" t="str">
            <v>BGD</v>
          </cell>
          <cell r="C15" t="str">
            <v>Bangladesh</v>
          </cell>
          <cell r="D15">
            <v>0</v>
          </cell>
        </row>
        <row r="16">
          <cell r="B16" t="str">
            <v>BRB</v>
          </cell>
          <cell r="C16" t="str">
            <v>Barbados</v>
          </cell>
          <cell r="D16" t="str">
            <v>Yes</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t="str">
            <v>Yes</v>
          </cell>
        </row>
        <row r="24">
          <cell r="B24" t="str">
            <v>BWA</v>
          </cell>
          <cell r="C24" t="str">
            <v>Botswana</v>
          </cell>
          <cell r="D24">
            <v>0</v>
          </cell>
        </row>
        <row r="25">
          <cell r="B25" t="str">
            <v>BRA</v>
          </cell>
          <cell r="C25" t="str">
            <v>Brazil</v>
          </cell>
          <cell r="D25">
            <v>0</v>
          </cell>
        </row>
        <row r="26">
          <cell r="B26" t="str">
            <v>BRN</v>
          </cell>
          <cell r="C26" t="str">
            <v>Brunei Darussalam</v>
          </cell>
          <cell r="D26" t="str">
            <v>Yes</v>
          </cell>
        </row>
        <row r="27">
          <cell r="B27" t="str">
            <v>BGR</v>
          </cell>
          <cell r="C27" t="str">
            <v>Bulgaria</v>
          </cell>
          <cell r="D27" t="str">
            <v>Yes</v>
          </cell>
        </row>
        <row r="28">
          <cell r="B28" t="str">
            <v>BFA</v>
          </cell>
          <cell r="C28" t="str">
            <v>Burkina Faso</v>
          </cell>
          <cell r="D28">
            <v>0</v>
          </cell>
        </row>
        <row r="29">
          <cell r="B29" t="str">
            <v>BDI</v>
          </cell>
          <cell r="C29" t="str">
            <v>Burundi</v>
          </cell>
          <cell r="D29">
            <v>0</v>
          </cell>
        </row>
        <row r="30">
          <cell r="B30" t="str">
            <v>CPV</v>
          </cell>
          <cell r="C30" t="str">
            <v>Cabo Verde</v>
          </cell>
          <cell r="D30" t="str">
            <v>Yes</v>
          </cell>
        </row>
        <row r="31">
          <cell r="B31" t="str">
            <v>KHM</v>
          </cell>
          <cell r="C31" t="str">
            <v>Cambodia</v>
          </cell>
          <cell r="D31">
            <v>0</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t="str">
            <v>Yes</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t="str">
            <v>Yes</v>
          </cell>
        </row>
        <row r="48">
          <cell r="B48" t="str">
            <v>DJI</v>
          </cell>
          <cell r="C48" t="str">
            <v>Djibouti</v>
          </cell>
          <cell r="D48">
            <v>0</v>
          </cell>
        </row>
        <row r="49">
          <cell r="B49" t="str">
            <v>DMA</v>
          </cell>
          <cell r="C49" t="str">
            <v>Dominica</v>
          </cell>
          <cell r="D49" t="str">
            <v>Yes</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t="str">
            <v>Yes</v>
          </cell>
        </row>
        <row r="54">
          <cell r="B54" t="str">
            <v>GNQ</v>
          </cell>
          <cell r="C54" t="str">
            <v>Equatorial Guinea</v>
          </cell>
          <cell r="D54">
            <v>0</v>
          </cell>
        </row>
        <row r="55">
          <cell r="B55" t="str">
            <v>ERI</v>
          </cell>
          <cell r="C55" t="str">
            <v>Eritrea</v>
          </cell>
          <cell r="D55">
            <v>0</v>
          </cell>
        </row>
        <row r="56">
          <cell r="B56" t="str">
            <v>EST</v>
          </cell>
          <cell r="C56" t="str">
            <v>Estonia</v>
          </cell>
          <cell r="D56" t="str">
            <v>Yes</v>
          </cell>
        </row>
        <row r="57">
          <cell r="B57" t="str">
            <v>SWZ</v>
          </cell>
          <cell r="C57" t="str">
            <v>Eswatini</v>
          </cell>
          <cell r="D57">
            <v>0</v>
          </cell>
        </row>
        <row r="58">
          <cell r="B58" t="str">
            <v>ETH</v>
          </cell>
          <cell r="C58" t="str">
            <v>Ethiopia</v>
          </cell>
          <cell r="D58">
            <v>0</v>
          </cell>
        </row>
        <row r="59">
          <cell r="B59" t="str">
            <v>FJI</v>
          </cell>
          <cell r="C59" t="str">
            <v>Fiji</v>
          </cell>
          <cell r="D59" t="str">
            <v>Yes</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t="str">
            <v>Yes</v>
          </cell>
        </row>
        <row r="68">
          <cell r="B68" t="str">
            <v>GRD</v>
          </cell>
          <cell r="C68" t="str">
            <v>Grenada</v>
          </cell>
          <cell r="D68" t="str">
            <v>Yes</v>
          </cell>
        </row>
        <row r="69">
          <cell r="B69" t="str">
            <v>GTM</v>
          </cell>
          <cell r="C69" t="str">
            <v>Guatemala</v>
          </cell>
          <cell r="D69" t="str">
            <v>Yes</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t="str">
            <v>Yes</v>
          </cell>
        </row>
        <row r="80">
          <cell r="B80" t="str">
            <v>IRQ</v>
          </cell>
          <cell r="C80" t="str">
            <v>Iraq</v>
          </cell>
          <cell r="D80">
            <v>0</v>
          </cell>
        </row>
        <row r="81">
          <cell r="B81" t="str">
            <v>IRL</v>
          </cell>
          <cell r="C81" t="str">
            <v>Ireland</v>
          </cell>
          <cell r="D81" t="str">
            <v>Yes</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t="str">
            <v>Yes</v>
          </cell>
        </row>
        <row r="86">
          <cell r="B86" t="str">
            <v>JOR</v>
          </cell>
          <cell r="C86" t="str">
            <v>Jordan</v>
          </cell>
          <cell r="D86">
            <v>0</v>
          </cell>
        </row>
        <row r="87">
          <cell r="B87" t="str">
            <v>KAZ</v>
          </cell>
          <cell r="C87" t="str">
            <v>Kazakhstan</v>
          </cell>
          <cell r="D87" t="str">
            <v>Yes</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t="str">
            <v>Yes</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t="str">
            <v>Yes</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t="str">
            <v>Yes</v>
          </cell>
        </row>
        <row r="102">
          <cell r="B102" t="str">
            <v>MDG</v>
          </cell>
          <cell r="C102" t="str">
            <v>Madagascar</v>
          </cell>
          <cell r="D102">
            <v>0</v>
          </cell>
        </row>
        <row r="103">
          <cell r="B103" t="str">
            <v>MWI</v>
          </cell>
          <cell r="C103" t="str">
            <v>Malawi</v>
          </cell>
          <cell r="D103">
            <v>0</v>
          </cell>
        </row>
        <row r="104">
          <cell r="B104" t="str">
            <v>MYS</v>
          </cell>
          <cell r="C104" t="str">
            <v>Malaysia</v>
          </cell>
          <cell r="D104" t="str">
            <v>Yes</v>
          </cell>
        </row>
        <row r="105">
          <cell r="B105" t="str">
            <v>MDV</v>
          </cell>
          <cell r="C105" t="str">
            <v>Maldives</v>
          </cell>
          <cell r="D105" t="str">
            <v>Yes</v>
          </cell>
        </row>
        <row r="106">
          <cell r="B106" t="str">
            <v>MLI</v>
          </cell>
          <cell r="C106" t="str">
            <v>Mali</v>
          </cell>
          <cell r="D106">
            <v>0</v>
          </cell>
        </row>
        <row r="107">
          <cell r="B107" t="str">
            <v>MLT</v>
          </cell>
          <cell r="C107" t="str">
            <v>Malta</v>
          </cell>
          <cell r="D107" t="str">
            <v>Yes</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t="str">
            <v>Yes</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t="str">
            <v>Yes</v>
          </cell>
        </row>
        <row r="115">
          <cell r="B115" t="str">
            <v>MNE</v>
          </cell>
          <cell r="C115" t="str">
            <v>Montenegro</v>
          </cell>
          <cell r="D115" t="str">
            <v>Yes</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t="str">
            <v>Yes</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t="str">
            <v>Yes</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t="str">
            <v>Yes</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t="str">
            <v>Yes</v>
          </cell>
        </row>
        <row r="140">
          <cell r="B140" t="str">
            <v>ROU</v>
          </cell>
          <cell r="C140" t="str">
            <v>Romania</v>
          </cell>
          <cell r="D140" t="str">
            <v>Yes</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t="str">
            <v>Yes</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t="str">
            <v>Yes</v>
          </cell>
        </row>
        <row r="150">
          <cell r="B150" t="str">
            <v>SLE</v>
          </cell>
          <cell r="C150" t="str">
            <v>Sierra Leone</v>
          </cell>
          <cell r="D150">
            <v>0</v>
          </cell>
        </row>
        <row r="151">
          <cell r="B151" t="str">
            <v>SGP</v>
          </cell>
          <cell r="C151" t="str">
            <v>Singapore</v>
          </cell>
          <cell r="D151" t="str">
            <v>Yes</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v>0</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t="str">
            <v>Yes</v>
          </cell>
        </row>
        <row r="160">
          <cell r="B160" t="str">
            <v>KNA</v>
          </cell>
          <cell r="C160" t="str">
            <v>St. Kitts and Nevis</v>
          </cell>
          <cell r="D160" t="str">
            <v>Yes</v>
          </cell>
        </row>
        <row r="161">
          <cell r="B161" t="str">
            <v>LCA</v>
          </cell>
          <cell r="C161" t="str">
            <v>St. Lucia</v>
          </cell>
          <cell r="D161" t="str">
            <v>Yes</v>
          </cell>
        </row>
        <row r="162">
          <cell r="B162" t="str">
            <v>VCT</v>
          </cell>
          <cell r="C162" t="str">
            <v>St. Vincent and the Grenadines</v>
          </cell>
          <cell r="D162" t="str">
            <v>Yes</v>
          </cell>
        </row>
        <row r="163">
          <cell r="B163" t="str">
            <v>SDN</v>
          </cell>
          <cell r="C163" t="str">
            <v>Sudan</v>
          </cell>
          <cell r="D163">
            <v>0</v>
          </cell>
        </row>
        <row r="164">
          <cell r="B164" t="str">
            <v>SUR</v>
          </cell>
          <cell r="C164" t="str">
            <v>Suriname</v>
          </cell>
          <cell r="D164" t="str">
            <v>Yes</v>
          </cell>
        </row>
        <row r="165">
          <cell r="B165" t="str">
            <v>SWE</v>
          </cell>
          <cell r="C165" t="str">
            <v>Sweden</v>
          </cell>
          <cell r="D165" t="str">
            <v>Yes</v>
          </cell>
        </row>
        <row r="166">
          <cell r="B166" t="str">
            <v>CHE</v>
          </cell>
          <cell r="C166" t="str">
            <v>Switzerland</v>
          </cell>
          <cell r="D166" t="str">
            <v>Yes</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t="str">
            <v>Yes</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t="str">
            <v>Yes</v>
          </cell>
        </row>
        <row r="184">
          <cell r="B184" t="str">
            <v>URY</v>
          </cell>
          <cell r="C184" t="str">
            <v>Uruguay</v>
          </cell>
          <cell r="D184" t="str">
            <v>Yes</v>
          </cell>
        </row>
        <row r="185">
          <cell r="B185" t="str">
            <v>UZB</v>
          </cell>
          <cell r="C185" t="str">
            <v>Uzbekistan</v>
          </cell>
          <cell r="D185" t="str">
            <v>Yes</v>
          </cell>
        </row>
        <row r="186">
          <cell r="B186" t="str">
            <v>VUT</v>
          </cell>
          <cell r="C186" t="str">
            <v>Vanuatu</v>
          </cell>
          <cell r="D186">
            <v>0</v>
          </cell>
        </row>
        <row r="187">
          <cell r="B187" t="str">
            <v>VEN</v>
          </cell>
          <cell r="C187" t="str">
            <v>Venezuela, RB</v>
          </cell>
          <cell r="D187">
            <v>0</v>
          </cell>
        </row>
        <row r="188">
          <cell r="B188" t="str">
            <v>VNM</v>
          </cell>
          <cell r="C188" t="str">
            <v>Vietnam</v>
          </cell>
          <cell r="D188" t="str">
            <v>Yes</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11.CRVS"/>
      <sheetName val="2017 SPI DATA D1-11.CRVS"/>
      <sheetName val="2017 data"/>
    </sheetNames>
    <sheetDataSet>
      <sheetData sheetId="0"/>
      <sheetData sheetId="1"/>
      <sheetData sheetId="2">
        <row r="1">
          <cell r="B1">
            <v>1</v>
          </cell>
          <cell r="C1">
            <v>2</v>
          </cell>
        </row>
        <row r="2">
          <cell r="B2" t="str">
            <v>Code</v>
          </cell>
          <cell r="C2" t="str">
            <v>Country</v>
          </cell>
          <cell r="D2" t="str">
            <v>CRVS</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t="str">
            <v>Yes</v>
          </cell>
        </row>
        <row r="8">
          <cell r="B8" t="str">
            <v>ARG</v>
          </cell>
          <cell r="C8" t="str">
            <v>Argentina</v>
          </cell>
          <cell r="D8" t="str">
            <v>Yes</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t="str">
            <v>Yes</v>
          </cell>
        </row>
        <row r="15">
          <cell r="B15" t="str">
            <v>BGD</v>
          </cell>
          <cell r="C15" t="str">
            <v>Bangladesh</v>
          </cell>
          <cell r="D15">
            <v>0</v>
          </cell>
        </row>
        <row r="16">
          <cell r="B16" t="str">
            <v>BRB</v>
          </cell>
          <cell r="C16" t="str">
            <v>Barbados</v>
          </cell>
          <cell r="D16" t="str">
            <v>Yes</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t="str">
            <v>Yes</v>
          </cell>
        </row>
        <row r="24">
          <cell r="B24" t="str">
            <v>BWA</v>
          </cell>
          <cell r="C24" t="str">
            <v>Botswana</v>
          </cell>
          <cell r="D24">
            <v>0</v>
          </cell>
        </row>
        <row r="25">
          <cell r="B25" t="str">
            <v>BRA</v>
          </cell>
          <cell r="C25" t="str">
            <v>Brazil</v>
          </cell>
          <cell r="D25">
            <v>0</v>
          </cell>
        </row>
        <row r="26">
          <cell r="B26" t="str">
            <v>BRN</v>
          </cell>
          <cell r="C26" t="str">
            <v>Brunei Darussalam</v>
          </cell>
          <cell r="D26" t="str">
            <v>Yes</v>
          </cell>
        </row>
        <row r="27">
          <cell r="B27" t="str">
            <v>BGR</v>
          </cell>
          <cell r="C27" t="str">
            <v>Bulgaria</v>
          </cell>
          <cell r="D27" t="str">
            <v>Yes</v>
          </cell>
        </row>
        <row r="28">
          <cell r="B28" t="str">
            <v>BFA</v>
          </cell>
          <cell r="C28" t="str">
            <v>Burkina Faso</v>
          </cell>
          <cell r="D28">
            <v>0</v>
          </cell>
        </row>
        <row r="29">
          <cell r="B29" t="str">
            <v>BDI</v>
          </cell>
          <cell r="C29" t="str">
            <v>Burundi</v>
          </cell>
          <cell r="D29">
            <v>0</v>
          </cell>
        </row>
        <row r="30">
          <cell r="B30" t="str">
            <v>CPV</v>
          </cell>
          <cell r="C30" t="str">
            <v>Cabo Verde</v>
          </cell>
          <cell r="D30" t="str">
            <v>Yes</v>
          </cell>
        </row>
        <row r="31">
          <cell r="B31" t="str">
            <v>KHM</v>
          </cell>
          <cell r="C31" t="str">
            <v>Cambodia</v>
          </cell>
          <cell r="D31">
            <v>0</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t="str">
            <v>Yes</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t="str">
            <v>Yes</v>
          </cell>
        </row>
        <row r="48">
          <cell r="B48" t="str">
            <v>DJI</v>
          </cell>
          <cell r="C48" t="str">
            <v>Djibouti</v>
          </cell>
          <cell r="D48">
            <v>0</v>
          </cell>
        </row>
        <row r="49">
          <cell r="B49" t="str">
            <v>DMA</v>
          </cell>
          <cell r="C49" t="str">
            <v>Dominica</v>
          </cell>
          <cell r="D49" t="str">
            <v>Yes</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t="str">
            <v>Yes</v>
          </cell>
        </row>
        <row r="54">
          <cell r="B54" t="str">
            <v>GNQ</v>
          </cell>
          <cell r="C54" t="str">
            <v>Equatorial Guinea</v>
          </cell>
          <cell r="D54">
            <v>0</v>
          </cell>
        </row>
        <row r="55">
          <cell r="B55" t="str">
            <v>ERI</v>
          </cell>
          <cell r="C55" t="str">
            <v>Eritrea</v>
          </cell>
          <cell r="D55">
            <v>0</v>
          </cell>
        </row>
        <row r="56">
          <cell r="B56" t="str">
            <v>EST</v>
          </cell>
          <cell r="C56" t="str">
            <v>Estonia</v>
          </cell>
          <cell r="D56" t="str">
            <v>Yes</v>
          </cell>
        </row>
        <row r="57">
          <cell r="B57" t="str">
            <v>SWZ</v>
          </cell>
          <cell r="C57" t="str">
            <v>Eswatini</v>
          </cell>
          <cell r="D57">
            <v>0</v>
          </cell>
        </row>
        <row r="58">
          <cell r="B58" t="str">
            <v>ETH</v>
          </cell>
          <cell r="C58" t="str">
            <v>Ethiopia</v>
          </cell>
          <cell r="D58">
            <v>0</v>
          </cell>
        </row>
        <row r="59">
          <cell r="B59" t="str">
            <v>FJI</v>
          </cell>
          <cell r="C59" t="str">
            <v>Fiji</v>
          </cell>
          <cell r="D59" t="str">
            <v>Yes</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t="str">
            <v>Yes</v>
          </cell>
        </row>
        <row r="68">
          <cell r="B68" t="str">
            <v>GRD</v>
          </cell>
          <cell r="C68" t="str">
            <v>Grenada</v>
          </cell>
          <cell r="D68" t="str">
            <v>Yes</v>
          </cell>
        </row>
        <row r="69">
          <cell r="B69" t="str">
            <v>GTM</v>
          </cell>
          <cell r="C69" t="str">
            <v>Guatemala</v>
          </cell>
          <cell r="D69" t="str">
            <v>Yes</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t="str">
            <v>Yes</v>
          </cell>
        </row>
        <row r="80">
          <cell r="B80" t="str">
            <v>IRQ</v>
          </cell>
          <cell r="C80" t="str">
            <v>Iraq</v>
          </cell>
          <cell r="D80">
            <v>0</v>
          </cell>
        </row>
        <row r="81">
          <cell r="B81" t="str">
            <v>IRL</v>
          </cell>
          <cell r="C81" t="str">
            <v>Ireland</v>
          </cell>
          <cell r="D81" t="str">
            <v>Yes</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t="str">
            <v>Yes</v>
          </cell>
        </row>
        <row r="86">
          <cell r="B86" t="str">
            <v>JOR</v>
          </cell>
          <cell r="C86" t="str">
            <v>Jordan</v>
          </cell>
          <cell r="D86">
            <v>0</v>
          </cell>
        </row>
        <row r="87">
          <cell r="B87" t="str">
            <v>KAZ</v>
          </cell>
          <cell r="C87" t="str">
            <v>Kazakhstan</v>
          </cell>
          <cell r="D87" t="str">
            <v>Yes</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t="str">
            <v>Yes</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t="str">
            <v>Yes</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t="str">
            <v>Yes</v>
          </cell>
        </row>
        <row r="102">
          <cell r="B102" t="str">
            <v>MDG</v>
          </cell>
          <cell r="C102" t="str">
            <v>Madagascar</v>
          </cell>
          <cell r="D102">
            <v>0</v>
          </cell>
        </row>
        <row r="103">
          <cell r="B103" t="str">
            <v>MWI</v>
          </cell>
          <cell r="C103" t="str">
            <v>Malawi</v>
          </cell>
          <cell r="D103">
            <v>0</v>
          </cell>
        </row>
        <row r="104">
          <cell r="B104" t="str">
            <v>MYS</v>
          </cell>
          <cell r="C104" t="str">
            <v>Malaysia</v>
          </cell>
          <cell r="D104" t="str">
            <v>Yes</v>
          </cell>
        </row>
        <row r="105">
          <cell r="B105" t="str">
            <v>MDV</v>
          </cell>
          <cell r="C105" t="str">
            <v>Maldives</v>
          </cell>
          <cell r="D105" t="str">
            <v>Yes</v>
          </cell>
        </row>
        <row r="106">
          <cell r="B106" t="str">
            <v>MLI</v>
          </cell>
          <cell r="C106" t="str">
            <v>Mali</v>
          </cell>
          <cell r="D106">
            <v>0</v>
          </cell>
        </row>
        <row r="107">
          <cell r="B107" t="str">
            <v>MLT</v>
          </cell>
          <cell r="C107" t="str">
            <v>Malta</v>
          </cell>
          <cell r="D107" t="str">
            <v>Yes</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t="str">
            <v>Yes</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t="str">
            <v>Yes</v>
          </cell>
        </row>
        <row r="115">
          <cell r="B115" t="str">
            <v>MNE</v>
          </cell>
          <cell r="C115" t="str">
            <v>Montenegro</v>
          </cell>
          <cell r="D115" t="str">
            <v>Yes</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t="str">
            <v>Yes</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t="str">
            <v>Yes</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t="str">
            <v>Yes</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t="str">
            <v>Yes</v>
          </cell>
        </row>
        <row r="140">
          <cell r="B140" t="str">
            <v>ROU</v>
          </cell>
          <cell r="C140" t="str">
            <v>Romania</v>
          </cell>
          <cell r="D140" t="str">
            <v>Yes</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t="str">
            <v>Yes</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t="str">
            <v>Yes</v>
          </cell>
        </row>
        <row r="150">
          <cell r="B150" t="str">
            <v>SLE</v>
          </cell>
          <cell r="C150" t="str">
            <v>Sierra Leone</v>
          </cell>
          <cell r="D150">
            <v>0</v>
          </cell>
        </row>
        <row r="151">
          <cell r="B151" t="str">
            <v>SGP</v>
          </cell>
          <cell r="C151" t="str">
            <v>Singapore</v>
          </cell>
          <cell r="D151" t="str">
            <v>Yes</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v>0</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t="str">
            <v>Yes</v>
          </cell>
        </row>
        <row r="160">
          <cell r="B160" t="str">
            <v>KNA</v>
          </cell>
          <cell r="C160" t="str">
            <v>St. Kitts and Nevis</v>
          </cell>
          <cell r="D160" t="str">
            <v>Yes</v>
          </cell>
        </row>
        <row r="161">
          <cell r="B161" t="str">
            <v>LCA</v>
          </cell>
          <cell r="C161" t="str">
            <v>St. Lucia</v>
          </cell>
          <cell r="D161" t="str">
            <v>Yes</v>
          </cell>
        </row>
        <row r="162">
          <cell r="B162" t="str">
            <v>VCT</v>
          </cell>
          <cell r="C162" t="str">
            <v>St. Vincent and the Grenadines</v>
          </cell>
          <cell r="D162" t="str">
            <v>Yes</v>
          </cell>
        </row>
        <row r="163">
          <cell r="B163" t="str">
            <v>SDN</v>
          </cell>
          <cell r="C163" t="str">
            <v>Sudan</v>
          </cell>
          <cell r="D163">
            <v>0</v>
          </cell>
        </row>
        <row r="164">
          <cell r="B164" t="str">
            <v>SUR</v>
          </cell>
          <cell r="C164" t="str">
            <v>Suriname</v>
          </cell>
          <cell r="D164" t="str">
            <v>Yes</v>
          </cell>
        </row>
        <row r="165">
          <cell r="B165" t="str">
            <v>SWE</v>
          </cell>
          <cell r="C165" t="str">
            <v>Sweden</v>
          </cell>
          <cell r="D165" t="str">
            <v>Yes</v>
          </cell>
        </row>
        <row r="166">
          <cell r="B166" t="str">
            <v>CHE</v>
          </cell>
          <cell r="C166" t="str">
            <v>Switzerland</v>
          </cell>
          <cell r="D166" t="str">
            <v>Yes</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t="str">
            <v>Yes</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t="str">
            <v>Yes</v>
          </cell>
        </row>
        <row r="184">
          <cell r="B184" t="str">
            <v>URY</v>
          </cell>
          <cell r="C184" t="str">
            <v>Uruguay</v>
          </cell>
          <cell r="D184" t="str">
            <v>Yes</v>
          </cell>
        </row>
        <row r="185">
          <cell r="B185" t="str">
            <v>UZB</v>
          </cell>
          <cell r="C185" t="str">
            <v>Uzbekistan</v>
          </cell>
          <cell r="D185" t="str">
            <v>Yes</v>
          </cell>
        </row>
        <row r="186">
          <cell r="B186" t="str">
            <v>VUT</v>
          </cell>
          <cell r="C186" t="str">
            <v>Vanuatu</v>
          </cell>
          <cell r="D186">
            <v>0</v>
          </cell>
        </row>
        <row r="187">
          <cell r="B187" t="str">
            <v>VEN</v>
          </cell>
          <cell r="C187" t="str">
            <v>Venezuela, RB</v>
          </cell>
          <cell r="D187">
            <v>0</v>
          </cell>
        </row>
        <row r="188">
          <cell r="B188" t="str">
            <v>VNM</v>
          </cell>
          <cell r="C188" t="str">
            <v>Vietnam</v>
          </cell>
          <cell r="D188" t="str">
            <v>Yes</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11.CRVS"/>
      <sheetName val="2018 SPI DATA D1-11.CRVS"/>
      <sheetName val="2018 data"/>
    </sheetNames>
    <sheetDataSet>
      <sheetData sheetId="0"/>
      <sheetData sheetId="1"/>
      <sheetData sheetId="2">
        <row r="1">
          <cell r="B1">
            <v>1</v>
          </cell>
          <cell r="C1">
            <v>2</v>
          </cell>
        </row>
        <row r="2">
          <cell r="B2" t="str">
            <v>Code</v>
          </cell>
          <cell r="C2" t="str">
            <v>Country</v>
          </cell>
          <cell r="D2" t="str">
            <v>CRVS</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t="str">
            <v>Yes</v>
          </cell>
        </row>
        <row r="8">
          <cell r="B8" t="str">
            <v>ARG</v>
          </cell>
          <cell r="C8" t="str">
            <v>Argentina</v>
          </cell>
          <cell r="D8" t="str">
            <v>Yes</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t="str">
            <v>Yes</v>
          </cell>
        </row>
        <row r="15">
          <cell r="B15" t="str">
            <v>BGD</v>
          </cell>
          <cell r="C15" t="str">
            <v>Bangladesh</v>
          </cell>
          <cell r="D15">
            <v>0</v>
          </cell>
        </row>
        <row r="16">
          <cell r="B16" t="str">
            <v>BRB</v>
          </cell>
          <cell r="C16" t="str">
            <v>Barbados</v>
          </cell>
          <cell r="D16" t="str">
            <v>Yes</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t="str">
            <v>Yes</v>
          </cell>
        </row>
        <row r="24">
          <cell r="B24" t="str">
            <v>BWA</v>
          </cell>
          <cell r="C24" t="str">
            <v>Botswana</v>
          </cell>
          <cell r="D24">
            <v>0</v>
          </cell>
        </row>
        <row r="25">
          <cell r="B25" t="str">
            <v>BRA</v>
          </cell>
          <cell r="C25" t="str">
            <v>Brazil</v>
          </cell>
          <cell r="D25" t="str">
            <v>Yes</v>
          </cell>
        </row>
        <row r="26">
          <cell r="B26" t="str">
            <v>BRN</v>
          </cell>
          <cell r="C26" t="str">
            <v>Brunei Darussalam</v>
          </cell>
          <cell r="D26" t="str">
            <v>Yes</v>
          </cell>
        </row>
        <row r="27">
          <cell r="B27" t="str">
            <v>BGR</v>
          </cell>
          <cell r="C27" t="str">
            <v>Bulgaria</v>
          </cell>
          <cell r="D27" t="str">
            <v>Yes</v>
          </cell>
        </row>
        <row r="28">
          <cell r="B28" t="str">
            <v>BFA</v>
          </cell>
          <cell r="C28" t="str">
            <v>Burkina Faso</v>
          </cell>
          <cell r="D28">
            <v>0</v>
          </cell>
        </row>
        <row r="29">
          <cell r="B29" t="str">
            <v>BDI</v>
          </cell>
          <cell r="C29" t="str">
            <v>Burundi</v>
          </cell>
          <cell r="D29" t="str">
            <v>Yes</v>
          </cell>
        </row>
        <row r="30">
          <cell r="B30" t="str">
            <v>CPV</v>
          </cell>
          <cell r="C30" t="str">
            <v>Cabo Verde</v>
          </cell>
          <cell r="D30" t="str">
            <v>Yes</v>
          </cell>
        </row>
        <row r="31">
          <cell r="B31" t="str">
            <v>KHM</v>
          </cell>
          <cell r="C31" t="str">
            <v>Cambodia</v>
          </cell>
          <cell r="D31">
            <v>0</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t="str">
            <v>Yes</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t="str">
            <v>Yes</v>
          </cell>
        </row>
        <row r="48">
          <cell r="B48" t="str">
            <v>DJI</v>
          </cell>
          <cell r="C48" t="str">
            <v>Djibouti</v>
          </cell>
          <cell r="D48">
            <v>0</v>
          </cell>
        </row>
        <row r="49">
          <cell r="B49" t="str">
            <v>DMA</v>
          </cell>
          <cell r="C49" t="str">
            <v>Dominica</v>
          </cell>
          <cell r="D49" t="str">
            <v>Yes</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t="str">
            <v>Yes</v>
          </cell>
        </row>
        <row r="54">
          <cell r="B54" t="str">
            <v>GNQ</v>
          </cell>
          <cell r="C54" t="str">
            <v>Equatorial Guinea</v>
          </cell>
          <cell r="D54">
            <v>0</v>
          </cell>
        </row>
        <row r="55">
          <cell r="B55" t="str">
            <v>ERI</v>
          </cell>
          <cell r="C55" t="str">
            <v>Eritrea</v>
          </cell>
          <cell r="D55">
            <v>0</v>
          </cell>
        </row>
        <row r="56">
          <cell r="B56" t="str">
            <v>EST</v>
          </cell>
          <cell r="C56" t="str">
            <v>Estonia</v>
          </cell>
          <cell r="D56" t="str">
            <v>Yes</v>
          </cell>
        </row>
        <row r="57">
          <cell r="B57" t="str">
            <v>SWZ</v>
          </cell>
          <cell r="C57" t="str">
            <v>Eswatini</v>
          </cell>
          <cell r="D57">
            <v>0</v>
          </cell>
        </row>
        <row r="58">
          <cell r="B58" t="str">
            <v>ETH</v>
          </cell>
          <cell r="C58" t="str">
            <v>Ethiopia</v>
          </cell>
          <cell r="D58">
            <v>0</v>
          </cell>
        </row>
        <row r="59">
          <cell r="B59" t="str">
            <v>FJI</v>
          </cell>
          <cell r="C59" t="str">
            <v>Fiji</v>
          </cell>
          <cell r="D59" t="str">
            <v>Yes</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t="str">
            <v>Yes</v>
          </cell>
        </row>
        <row r="68">
          <cell r="B68" t="str">
            <v>GRD</v>
          </cell>
          <cell r="C68" t="str">
            <v>Grenada</v>
          </cell>
          <cell r="D68" t="str">
            <v>Yes</v>
          </cell>
        </row>
        <row r="69">
          <cell r="B69" t="str">
            <v>GTM</v>
          </cell>
          <cell r="C69" t="str">
            <v>Guatemala</v>
          </cell>
          <cell r="D69" t="str">
            <v>Yes</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t="str">
            <v>Yes</v>
          </cell>
        </row>
        <row r="80">
          <cell r="B80" t="str">
            <v>IRQ</v>
          </cell>
          <cell r="C80" t="str">
            <v>Iraq</v>
          </cell>
          <cell r="D80">
            <v>0</v>
          </cell>
        </row>
        <row r="81">
          <cell r="B81" t="str">
            <v>IRL</v>
          </cell>
          <cell r="C81" t="str">
            <v>Ireland</v>
          </cell>
          <cell r="D81" t="str">
            <v>Yes</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t="str">
            <v>Yes</v>
          </cell>
        </row>
        <row r="86">
          <cell r="B86" t="str">
            <v>JOR</v>
          </cell>
          <cell r="C86" t="str">
            <v>Jordan</v>
          </cell>
          <cell r="D86">
            <v>0</v>
          </cell>
        </row>
        <row r="87">
          <cell r="B87" t="str">
            <v>KAZ</v>
          </cell>
          <cell r="C87" t="str">
            <v>Kazakhstan</v>
          </cell>
          <cell r="D87">
            <v>0</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t="str">
            <v>Yes</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t="str">
            <v>Yes</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t="str">
            <v>Yes</v>
          </cell>
        </row>
        <row r="102">
          <cell r="B102" t="str">
            <v>MDG</v>
          </cell>
          <cell r="C102" t="str">
            <v>Madagascar</v>
          </cell>
          <cell r="D102">
            <v>0</v>
          </cell>
        </row>
        <row r="103">
          <cell r="B103" t="str">
            <v>MWI</v>
          </cell>
          <cell r="C103" t="str">
            <v>Malawi</v>
          </cell>
          <cell r="D103">
            <v>0</v>
          </cell>
        </row>
        <row r="104">
          <cell r="B104" t="str">
            <v>MYS</v>
          </cell>
          <cell r="C104" t="str">
            <v>Malaysia</v>
          </cell>
          <cell r="D104" t="str">
            <v>Yes</v>
          </cell>
        </row>
        <row r="105">
          <cell r="B105" t="str">
            <v>MDV</v>
          </cell>
          <cell r="C105" t="str">
            <v>Maldives</v>
          </cell>
          <cell r="D105" t="str">
            <v>Yes</v>
          </cell>
        </row>
        <row r="106">
          <cell r="B106" t="str">
            <v>MLI</v>
          </cell>
          <cell r="C106" t="str">
            <v>Mali</v>
          </cell>
          <cell r="D106">
            <v>0</v>
          </cell>
        </row>
        <row r="107">
          <cell r="B107" t="str">
            <v>MLT</v>
          </cell>
          <cell r="C107" t="str">
            <v>Malta</v>
          </cell>
          <cell r="D107" t="str">
            <v>Yes</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t="str">
            <v>Yes</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t="str">
            <v>Yes</v>
          </cell>
        </row>
        <row r="115">
          <cell r="B115" t="str">
            <v>MNE</v>
          </cell>
          <cell r="C115" t="str">
            <v>Montenegro</v>
          </cell>
          <cell r="D115" t="str">
            <v>Yes</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t="str">
            <v>Yes</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t="str">
            <v>Yes</v>
          </cell>
        </row>
        <row r="132">
          <cell r="B132" t="str">
            <v>PAN</v>
          </cell>
          <cell r="C132" t="str">
            <v>Panama</v>
          </cell>
          <cell r="D132" t="str">
            <v>Yes</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t="str">
            <v>Yes</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t="str">
            <v>Yes</v>
          </cell>
        </row>
        <row r="140">
          <cell r="B140" t="str">
            <v>ROU</v>
          </cell>
          <cell r="C140" t="str">
            <v>Romania</v>
          </cell>
          <cell r="D140" t="str">
            <v>Yes</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t="str">
            <v>Yes</v>
          </cell>
        </row>
        <row r="145">
          <cell r="B145" t="str">
            <v>STP</v>
          </cell>
          <cell r="C145" t="str">
            <v>São Tomé and Principe</v>
          </cell>
          <cell r="D145" t="str">
            <v>Yes</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t="str">
            <v>Yes</v>
          </cell>
        </row>
        <row r="150">
          <cell r="B150" t="str">
            <v>SLE</v>
          </cell>
          <cell r="C150" t="str">
            <v>Sierra Leone</v>
          </cell>
          <cell r="D150">
            <v>0</v>
          </cell>
        </row>
        <row r="151">
          <cell r="B151" t="str">
            <v>SGP</v>
          </cell>
          <cell r="C151" t="str">
            <v>Singapore</v>
          </cell>
          <cell r="D151" t="str">
            <v>Yes</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v>0</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t="str">
            <v>Yes</v>
          </cell>
        </row>
        <row r="160">
          <cell r="B160" t="str">
            <v>KNA</v>
          </cell>
          <cell r="C160" t="str">
            <v>St. Kitts and Nevis</v>
          </cell>
          <cell r="D160" t="str">
            <v>Yes</v>
          </cell>
        </row>
        <row r="161">
          <cell r="B161" t="str">
            <v>LCA</v>
          </cell>
          <cell r="C161" t="str">
            <v>St. Lucia</v>
          </cell>
          <cell r="D161" t="str">
            <v>Yes</v>
          </cell>
        </row>
        <row r="162">
          <cell r="B162" t="str">
            <v>VCT</v>
          </cell>
          <cell r="C162" t="str">
            <v>St. Vincent and the Grenadines</v>
          </cell>
          <cell r="D162" t="str">
            <v>Yes</v>
          </cell>
        </row>
        <row r="163">
          <cell r="B163" t="str">
            <v>SDN</v>
          </cell>
          <cell r="C163" t="str">
            <v>Sudan</v>
          </cell>
          <cell r="D163">
            <v>0</v>
          </cell>
        </row>
        <row r="164">
          <cell r="B164" t="str">
            <v>SUR</v>
          </cell>
          <cell r="C164" t="str">
            <v>Suriname</v>
          </cell>
          <cell r="D164" t="str">
            <v>Yes</v>
          </cell>
        </row>
        <row r="165">
          <cell r="B165" t="str">
            <v>SWE</v>
          </cell>
          <cell r="C165" t="str">
            <v>Sweden</v>
          </cell>
          <cell r="D165" t="str">
            <v>Yes</v>
          </cell>
        </row>
        <row r="166">
          <cell r="B166" t="str">
            <v>CHE</v>
          </cell>
          <cell r="C166" t="str">
            <v>Switzerland</v>
          </cell>
          <cell r="D166" t="str">
            <v>Yes</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t="str">
            <v>Yes</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t="str">
            <v>Yes</v>
          </cell>
        </row>
        <row r="184">
          <cell r="B184" t="str">
            <v>URY</v>
          </cell>
          <cell r="C184" t="str">
            <v>Uruguay</v>
          </cell>
          <cell r="D184" t="str">
            <v>Yes</v>
          </cell>
        </row>
        <row r="185">
          <cell r="B185" t="str">
            <v>UZB</v>
          </cell>
          <cell r="C185" t="str">
            <v>Uzbekistan</v>
          </cell>
          <cell r="D185" t="str">
            <v>Yes</v>
          </cell>
        </row>
        <row r="186">
          <cell r="B186" t="str">
            <v>VUT</v>
          </cell>
          <cell r="C186" t="str">
            <v>Vanuatu</v>
          </cell>
          <cell r="D186">
            <v>0</v>
          </cell>
        </row>
        <row r="187">
          <cell r="B187" t="str">
            <v>VEN</v>
          </cell>
          <cell r="C187" t="str">
            <v>Venezuela, RB</v>
          </cell>
          <cell r="D187">
            <v>0</v>
          </cell>
        </row>
        <row r="188">
          <cell r="B188" t="str">
            <v>VNM</v>
          </cell>
          <cell r="C188" t="str">
            <v>Vietnam</v>
          </cell>
          <cell r="D188" t="str">
            <v>Yes</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12.GSBP"/>
      <sheetName val="2016 SPI DATA D1-12.GSBP"/>
      <sheetName val="2016 data"/>
    </sheetNames>
    <sheetDataSet>
      <sheetData sheetId="0"/>
      <sheetData sheetId="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v>0</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v>0</v>
          </cell>
        </row>
        <row r="18">
          <cell r="B18" t="str">
            <v>BEL</v>
          </cell>
          <cell r="C18" t="str">
            <v>Belgium</v>
          </cell>
          <cell r="D18">
            <v>0</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v>0</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v>0</v>
          </cell>
        </row>
        <row r="46">
          <cell r="B46" t="str">
            <v>CZE</v>
          </cell>
          <cell r="C46" t="str">
            <v>Czech Republic</v>
          </cell>
          <cell r="D46" t="str">
            <v>yes</v>
          </cell>
        </row>
        <row r="47">
          <cell r="B47" t="str">
            <v>DNK</v>
          </cell>
          <cell r="C47" t="str">
            <v>Denmark</v>
          </cell>
          <cell r="D47" t="str">
            <v>yes</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v>0</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v>0</v>
          </cell>
        </row>
        <row r="62">
          <cell r="B62" t="str">
            <v>GAB</v>
          </cell>
          <cell r="C62" t="str">
            <v>Gabon</v>
          </cell>
          <cell r="D62">
            <v>0</v>
          </cell>
        </row>
        <row r="63">
          <cell r="B63" t="str">
            <v>GMB</v>
          </cell>
          <cell r="C63" t="str">
            <v>Gambia, The</v>
          </cell>
          <cell r="D63">
            <v>0</v>
          </cell>
        </row>
        <row r="64">
          <cell r="B64" t="str">
            <v>GEO</v>
          </cell>
          <cell r="C64" t="str">
            <v>Georgia</v>
          </cell>
          <cell r="D64">
            <v>0</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v>0</v>
          </cell>
        </row>
        <row r="76">
          <cell r="B76" t="str">
            <v>ISL</v>
          </cell>
          <cell r="C76" t="str">
            <v>Iceland</v>
          </cell>
          <cell r="D76">
            <v>0</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t="str">
            <v>yes</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v>0</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v>0</v>
          </cell>
        </row>
        <row r="93">
          <cell r="B93" t="str">
            <v>KGZ</v>
          </cell>
          <cell r="C93" t="str">
            <v>Kyrgyz Republic</v>
          </cell>
          <cell r="D93">
            <v>0</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v>0</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v>0</v>
          </cell>
        </row>
        <row r="112">
          <cell r="B112" t="str">
            <v>FSM</v>
          </cell>
          <cell r="C112" t="str">
            <v>Micronesia, Fed. Sts.</v>
          </cell>
          <cell r="D112">
            <v>0</v>
          </cell>
        </row>
        <row r="113">
          <cell r="B113" t="str">
            <v>MDA</v>
          </cell>
          <cell r="C113" t="str">
            <v>Moldova</v>
          </cell>
          <cell r="D113">
            <v>0</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v>0</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v>0</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v>0</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v>0</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v>0</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12.GSBP"/>
      <sheetName val="2017 SPI DATA D1-12.GSBP"/>
      <sheetName val="2017 data"/>
    </sheetNames>
    <sheetDataSet>
      <sheetData sheetId="0"/>
      <sheetData sheetId="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v>0</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v>0</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v>0</v>
          </cell>
        </row>
        <row r="18">
          <cell r="B18" t="str">
            <v>BEL</v>
          </cell>
          <cell r="C18" t="str">
            <v>Belgium</v>
          </cell>
          <cell r="D18">
            <v>0</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v>0</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v>0</v>
          </cell>
        </row>
        <row r="46">
          <cell r="B46" t="str">
            <v>CZE</v>
          </cell>
          <cell r="C46" t="str">
            <v>Czech Republic</v>
          </cell>
          <cell r="D46" t="str">
            <v>yes</v>
          </cell>
        </row>
        <row r="47">
          <cell r="B47" t="str">
            <v>DNK</v>
          </cell>
          <cell r="C47" t="str">
            <v>Denmark</v>
          </cell>
          <cell r="D47">
            <v>0</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v>0</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v>0</v>
          </cell>
        </row>
        <row r="62">
          <cell r="B62" t="str">
            <v>GAB</v>
          </cell>
          <cell r="C62" t="str">
            <v>Gabon</v>
          </cell>
          <cell r="D62">
            <v>0</v>
          </cell>
        </row>
        <row r="63">
          <cell r="B63" t="str">
            <v>GMB</v>
          </cell>
          <cell r="C63" t="str">
            <v>Gambia, The</v>
          </cell>
          <cell r="D63">
            <v>0</v>
          </cell>
        </row>
        <row r="64">
          <cell r="B64" t="str">
            <v>GEO</v>
          </cell>
          <cell r="C64" t="str">
            <v>Georgia</v>
          </cell>
          <cell r="D64">
            <v>0</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v>0</v>
          </cell>
        </row>
        <row r="76">
          <cell r="B76" t="str">
            <v>ISL</v>
          </cell>
          <cell r="C76" t="str">
            <v>Iceland</v>
          </cell>
          <cell r="D76">
            <v>0</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v>0</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v>0</v>
          </cell>
        </row>
        <row r="88">
          <cell r="B88" t="str">
            <v>KEN</v>
          </cell>
          <cell r="C88" t="str">
            <v>Kenya</v>
          </cell>
          <cell r="D88">
            <v>0</v>
          </cell>
        </row>
        <row r="89">
          <cell r="B89" t="str">
            <v>KIR</v>
          </cell>
          <cell r="C89" t="str">
            <v>Kiribati</v>
          </cell>
          <cell r="D89">
            <v>0</v>
          </cell>
        </row>
        <row r="90">
          <cell r="B90" t="str">
            <v>KOR</v>
          </cell>
          <cell r="C90" t="str">
            <v>Korea, Rep.</v>
          </cell>
          <cell r="D90">
            <v>0</v>
          </cell>
        </row>
        <row r="91">
          <cell r="B91" t="str">
            <v>XKX</v>
          </cell>
          <cell r="C91" t="str">
            <v>Kosovo</v>
          </cell>
          <cell r="D91">
            <v>0</v>
          </cell>
        </row>
        <row r="92">
          <cell r="B92" t="str">
            <v>KWT</v>
          </cell>
          <cell r="C92" t="str">
            <v>Kuwait</v>
          </cell>
          <cell r="D92">
            <v>0</v>
          </cell>
        </row>
        <row r="93">
          <cell r="B93" t="str">
            <v>KGZ</v>
          </cell>
          <cell r="C93" t="str">
            <v>Kyrgyz Republic</v>
          </cell>
          <cell r="D93">
            <v>0</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v>0</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v>0</v>
          </cell>
        </row>
        <row r="112">
          <cell r="B112" t="str">
            <v>FSM</v>
          </cell>
          <cell r="C112" t="str">
            <v>Micronesia, Fed. Sts.</v>
          </cell>
          <cell r="D112">
            <v>0</v>
          </cell>
        </row>
        <row r="113">
          <cell r="B113" t="str">
            <v>MDA</v>
          </cell>
          <cell r="C113" t="str">
            <v>Moldova</v>
          </cell>
          <cell r="D113">
            <v>0</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v>0</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v>0</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v>0</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v>0</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v>0</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v>0</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12.GSBP"/>
      <sheetName val="2018 SPI DATA D1-12.GSBP"/>
      <sheetName val="2018 data"/>
    </sheetNames>
    <sheetDataSet>
      <sheetData sheetId="0"/>
      <sheetData sheetId="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v>0</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v>0</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v>0</v>
          </cell>
        </row>
        <row r="18">
          <cell r="B18" t="str">
            <v>BEL</v>
          </cell>
          <cell r="C18" t="str">
            <v>Belgium</v>
          </cell>
          <cell r="D18">
            <v>0</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v>0</v>
          </cell>
        </row>
        <row r="37">
          <cell r="B37" t="str">
            <v>CHN</v>
          </cell>
          <cell r="C37" t="str">
            <v>China</v>
          </cell>
          <cell r="D37">
            <v>0</v>
          </cell>
        </row>
        <row r="38">
          <cell r="B38" t="str">
            <v>COL</v>
          </cell>
          <cell r="C38" t="str">
            <v>Colombia</v>
          </cell>
          <cell r="D38">
            <v>0</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v>0</v>
          </cell>
        </row>
        <row r="46">
          <cell r="B46" t="str">
            <v>CZE</v>
          </cell>
          <cell r="C46" t="str">
            <v>Czech Republic</v>
          </cell>
          <cell r="D46" t="str">
            <v>yes</v>
          </cell>
        </row>
        <row r="47">
          <cell r="B47" t="str">
            <v>DNK</v>
          </cell>
          <cell r="C47" t="str">
            <v>Denmark</v>
          </cell>
          <cell r="D47">
            <v>0</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v>0</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v>0</v>
          </cell>
        </row>
        <row r="62">
          <cell r="B62" t="str">
            <v>GAB</v>
          </cell>
          <cell r="C62" t="str">
            <v>Gabon</v>
          </cell>
          <cell r="D62">
            <v>0</v>
          </cell>
        </row>
        <row r="63">
          <cell r="B63" t="str">
            <v>GMB</v>
          </cell>
          <cell r="C63" t="str">
            <v>Gambia, The</v>
          </cell>
          <cell r="D63">
            <v>0</v>
          </cell>
        </row>
        <row r="64">
          <cell r="B64" t="str">
            <v>GEO</v>
          </cell>
          <cell r="C64" t="str">
            <v>Georgia</v>
          </cell>
          <cell r="D64">
            <v>0</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v>0</v>
          </cell>
        </row>
        <row r="76">
          <cell r="B76" t="str">
            <v>ISL</v>
          </cell>
          <cell r="C76" t="str">
            <v>Iceland</v>
          </cell>
          <cell r="D76">
            <v>0</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v>0</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v>0</v>
          </cell>
        </row>
        <row r="88">
          <cell r="B88" t="str">
            <v>KEN</v>
          </cell>
          <cell r="C88" t="str">
            <v>Kenya</v>
          </cell>
          <cell r="D88">
            <v>0</v>
          </cell>
        </row>
        <row r="89">
          <cell r="B89" t="str">
            <v>KIR</v>
          </cell>
          <cell r="C89" t="str">
            <v>Kiribati</v>
          </cell>
          <cell r="D89">
            <v>0</v>
          </cell>
        </row>
        <row r="90">
          <cell r="B90" t="str">
            <v>KOR</v>
          </cell>
          <cell r="C90" t="str">
            <v>Korea, Rep.</v>
          </cell>
          <cell r="D90">
            <v>0</v>
          </cell>
        </row>
        <row r="91">
          <cell r="B91" t="str">
            <v>XKX</v>
          </cell>
          <cell r="C91" t="str">
            <v>Kosovo</v>
          </cell>
          <cell r="D91">
            <v>0</v>
          </cell>
        </row>
        <row r="92">
          <cell r="B92" t="str">
            <v>KWT</v>
          </cell>
          <cell r="C92" t="str">
            <v>Kuwait</v>
          </cell>
          <cell r="D92">
            <v>0</v>
          </cell>
        </row>
        <row r="93">
          <cell r="B93" t="str">
            <v>KGZ</v>
          </cell>
          <cell r="C93" t="str">
            <v>Kyrgyz Republic</v>
          </cell>
          <cell r="D93">
            <v>0</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v>0</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v>0</v>
          </cell>
        </row>
        <row r="112">
          <cell r="B112" t="str">
            <v>FSM</v>
          </cell>
          <cell r="C112" t="str">
            <v>Micronesia, Fed. Sts.</v>
          </cell>
          <cell r="D112">
            <v>0</v>
          </cell>
        </row>
        <row r="113">
          <cell r="B113" t="str">
            <v>MDA</v>
          </cell>
          <cell r="C113" t="str">
            <v>Moldova</v>
          </cell>
          <cell r="D113">
            <v>0</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v>0</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v>0</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v>0</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v>0</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v>0</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v>0</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v>0</v>
          </cell>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2018 SPI DCS D1-2.NABY"/>
      <sheetName val="2016-2018 SPI DATA D1-2.NABY"/>
      <sheetName val="2016-2018 data"/>
    </sheetNames>
    <sheetDataSet>
      <sheetData sheetId="0" refreshError="1"/>
      <sheetData sheetId="1" refreshError="1"/>
      <sheetData sheetId="2">
        <row r="1">
          <cell r="AR1">
            <v>42</v>
          </cell>
          <cell r="AT1">
            <v>43</v>
          </cell>
          <cell r="AU1">
            <v>43697</v>
          </cell>
          <cell r="AV1">
            <v>43697</v>
          </cell>
        </row>
        <row r="2">
          <cell r="AR2" t="str">
            <v>WDI-OCT2016</v>
          </cell>
          <cell r="AT2" t="str">
            <v>WDI-OCT2016</v>
          </cell>
          <cell r="AU2" t="str">
            <v>WDI-OCT2017</v>
          </cell>
          <cell r="AV2" t="str">
            <v>WDI-OCT2018</v>
          </cell>
        </row>
        <row r="3">
          <cell r="AR3" t="str">
            <v>2002/03</v>
          </cell>
          <cell r="AS3" t="str">
            <v>AFG</v>
          </cell>
          <cell r="AT3">
            <v>2003</v>
          </cell>
          <cell r="AU3">
            <v>2003</v>
          </cell>
          <cell r="AV3">
            <v>2003</v>
          </cell>
        </row>
        <row r="4">
          <cell r="AR4" t="str">
            <v>Original chained constant price data are rescaled.</v>
          </cell>
          <cell r="AS4" t="str">
            <v>ALB</v>
          </cell>
          <cell r="AT4" t="str">
            <v>Original chained constant price data are rescaled.</v>
          </cell>
          <cell r="AU4" t="str">
            <v>Original chained constant price data are rescaled.</v>
          </cell>
          <cell r="AV4" t="str">
            <v>Original chained constant price data are rescaled.</v>
          </cell>
        </row>
        <row r="5">
          <cell r="AR5">
            <v>1980</v>
          </cell>
          <cell r="AS5" t="str">
            <v>DZA</v>
          </cell>
          <cell r="AT5">
            <v>1980</v>
          </cell>
          <cell r="AU5">
            <v>1999</v>
          </cell>
          <cell r="AV5">
            <v>1999</v>
          </cell>
        </row>
        <row r="6">
          <cell r="AR6">
            <v>2002</v>
          </cell>
          <cell r="AS6" t="str">
            <v>AGO</v>
          </cell>
          <cell r="AT6">
            <v>2002</v>
          </cell>
          <cell r="AU6">
            <v>2002</v>
          </cell>
          <cell r="AV6">
            <v>2002</v>
          </cell>
        </row>
        <row r="7">
          <cell r="AR7">
            <v>2006</v>
          </cell>
          <cell r="AS7" t="str">
            <v>ATG</v>
          </cell>
          <cell r="AT7">
            <v>2006</v>
          </cell>
          <cell r="AU7">
            <v>2006</v>
          </cell>
          <cell r="AV7">
            <v>2006</v>
          </cell>
        </row>
        <row r="8">
          <cell r="AR8">
            <v>2004</v>
          </cell>
          <cell r="AS8" t="str">
            <v>ARG</v>
          </cell>
          <cell r="AT8">
            <v>2004</v>
          </cell>
          <cell r="AU8">
            <v>2004</v>
          </cell>
          <cell r="AV8">
            <v>2004</v>
          </cell>
        </row>
        <row r="9">
          <cell r="AR9" t="str">
            <v>Original chained constant price data are rescaled.</v>
          </cell>
          <cell r="AS9" t="str">
            <v>ARM</v>
          </cell>
          <cell r="AT9" t="str">
            <v>Original chained constant price data are rescaled.</v>
          </cell>
          <cell r="AU9" t="str">
            <v>Original chained constant price data are rescaled.</v>
          </cell>
          <cell r="AV9" t="str">
            <v>Original chained constant price data are rescaled.</v>
          </cell>
        </row>
        <row r="10">
          <cell r="AR10" t="str">
            <v>Original chained constant price data are rescaled.</v>
          </cell>
          <cell r="AS10" t="str">
            <v>AUS</v>
          </cell>
          <cell r="AT10" t="str">
            <v>Original chained constant price data are rescaled.</v>
          </cell>
          <cell r="AU10" t="str">
            <v>Original chained constant price data are rescaled.</v>
          </cell>
          <cell r="AV10" t="str">
            <v>Original chained constant price data are rescaled.</v>
          </cell>
        </row>
        <row r="11">
          <cell r="AR11" t="str">
            <v>Original chained constant price data are rescaled.</v>
          </cell>
          <cell r="AS11" t="str">
            <v>AUT</v>
          </cell>
          <cell r="AT11" t="str">
            <v>Original chained constant price data are rescaled.</v>
          </cell>
          <cell r="AU11" t="str">
            <v>Original chained constant price data are rescaled.</v>
          </cell>
          <cell r="AV11" t="str">
            <v>Original chained constant price data are rescaled.</v>
          </cell>
        </row>
        <row r="12">
          <cell r="AR12">
            <v>2000</v>
          </cell>
          <cell r="AS12" t="str">
            <v>AZE</v>
          </cell>
          <cell r="AT12">
            <v>2000</v>
          </cell>
          <cell r="AU12">
            <v>2000</v>
          </cell>
          <cell r="AV12" t="str">
            <v>Original chained constant price data are rescaled.</v>
          </cell>
        </row>
        <row r="13">
          <cell r="AR13">
            <v>2006</v>
          </cell>
          <cell r="AS13" t="str">
            <v>BHS</v>
          </cell>
          <cell r="AT13">
            <v>2006</v>
          </cell>
          <cell r="AU13">
            <v>2006</v>
          </cell>
          <cell r="AV13">
            <v>2012</v>
          </cell>
        </row>
        <row r="14">
          <cell r="AR14">
            <v>2010</v>
          </cell>
          <cell r="AS14" t="str">
            <v>BHR</v>
          </cell>
          <cell r="AT14">
            <v>2010</v>
          </cell>
          <cell r="AU14">
            <v>2010</v>
          </cell>
          <cell r="AV14">
            <v>2010</v>
          </cell>
        </row>
        <row r="15">
          <cell r="AR15" t="str">
            <v>2005/06</v>
          </cell>
          <cell r="AS15" t="str">
            <v>BGD</v>
          </cell>
          <cell r="AT15">
            <v>2006</v>
          </cell>
          <cell r="AU15">
            <v>2006</v>
          </cell>
          <cell r="AV15">
            <v>2006</v>
          </cell>
        </row>
        <row r="16">
          <cell r="AR16">
            <v>1974</v>
          </cell>
          <cell r="AS16" t="str">
            <v>BRB</v>
          </cell>
          <cell r="AT16">
            <v>1974</v>
          </cell>
          <cell r="AU16">
            <v>1974</v>
          </cell>
          <cell r="AV16">
            <v>1974</v>
          </cell>
        </row>
        <row r="17">
          <cell r="AR17" t="str">
            <v>Original chained constant price data are rescaled.</v>
          </cell>
          <cell r="AS17" t="str">
            <v>BLR</v>
          </cell>
          <cell r="AT17" t="str">
            <v>Original chained constant price data are rescaled.</v>
          </cell>
          <cell r="AU17" t="str">
            <v>Original chained constant price data are rescaled.</v>
          </cell>
          <cell r="AV17" t="str">
            <v>Original chained constant price data are rescaled.</v>
          </cell>
        </row>
        <row r="18">
          <cell r="AR18" t="str">
            <v>Original chained constant price data are rescaled.</v>
          </cell>
          <cell r="AS18" t="str">
            <v>BEL</v>
          </cell>
          <cell r="AT18" t="str">
            <v>Original chained constant price data are rescaled.</v>
          </cell>
          <cell r="AU18" t="str">
            <v>Original chained constant price data are rescaled.</v>
          </cell>
          <cell r="AV18" t="str">
            <v>Original chained constant price data are rescaled.</v>
          </cell>
        </row>
        <row r="19">
          <cell r="AR19">
            <v>2000</v>
          </cell>
          <cell r="AS19" t="str">
            <v>BLZ</v>
          </cell>
          <cell r="AT19">
            <v>2000</v>
          </cell>
          <cell r="AU19">
            <v>2000</v>
          </cell>
          <cell r="AV19">
            <v>2000</v>
          </cell>
        </row>
        <row r="20">
          <cell r="AR20">
            <v>2007</v>
          </cell>
          <cell r="AS20" t="str">
            <v>BEN</v>
          </cell>
          <cell r="AT20">
            <v>2007</v>
          </cell>
          <cell r="AU20">
            <v>2007</v>
          </cell>
          <cell r="AV20">
            <v>2007</v>
          </cell>
        </row>
        <row r="21">
          <cell r="AR21">
            <v>2000</v>
          </cell>
          <cell r="AS21" t="str">
            <v>BTN</v>
          </cell>
          <cell r="AT21">
            <v>2000</v>
          </cell>
          <cell r="AU21">
            <v>2000</v>
          </cell>
          <cell r="AV21">
            <v>2000</v>
          </cell>
        </row>
        <row r="22">
          <cell r="AR22">
            <v>1990</v>
          </cell>
          <cell r="AS22" t="str">
            <v>BOL</v>
          </cell>
          <cell r="AT22">
            <v>1990</v>
          </cell>
          <cell r="AU22">
            <v>1990</v>
          </cell>
          <cell r="AV22">
            <v>1990</v>
          </cell>
        </row>
        <row r="23">
          <cell r="AR23" t="str">
            <v>Original chained constant price data are rescaled.</v>
          </cell>
          <cell r="AS23" t="str">
            <v>BIH</v>
          </cell>
          <cell r="AT23" t="str">
            <v>Original chained constant price data are rescaled.</v>
          </cell>
          <cell r="AU23" t="str">
            <v>Original chained constant price data are rescaled.</v>
          </cell>
          <cell r="AV23" t="str">
            <v>Original chained constant price data are rescaled.</v>
          </cell>
        </row>
        <row r="24">
          <cell r="AR24">
            <v>2006</v>
          </cell>
          <cell r="AS24" t="str">
            <v>BWA</v>
          </cell>
          <cell r="AT24">
            <v>2006</v>
          </cell>
          <cell r="AU24">
            <v>2006</v>
          </cell>
          <cell r="AV24">
            <v>2006</v>
          </cell>
        </row>
        <row r="25">
          <cell r="AR25">
            <v>1995</v>
          </cell>
          <cell r="AS25" t="str">
            <v>BRA</v>
          </cell>
          <cell r="AT25">
            <v>1995</v>
          </cell>
          <cell r="AU25">
            <v>1995</v>
          </cell>
          <cell r="AV25" t="str">
            <v>Original chained constant price data are rescaled.</v>
          </cell>
        </row>
        <row r="26">
          <cell r="AR26">
            <v>2000</v>
          </cell>
          <cell r="AS26" t="str">
            <v>BRN</v>
          </cell>
          <cell r="AT26">
            <v>2000</v>
          </cell>
          <cell r="AU26">
            <v>2010</v>
          </cell>
          <cell r="AV26">
            <v>2010</v>
          </cell>
        </row>
        <row r="27">
          <cell r="AR27" t="str">
            <v>Original chained constant price data are rescaled.</v>
          </cell>
          <cell r="AS27" t="str">
            <v>BGR</v>
          </cell>
          <cell r="AT27" t="str">
            <v>Original chained constant price data are rescaled.</v>
          </cell>
          <cell r="AU27" t="str">
            <v>Original chained constant price data are rescaled.</v>
          </cell>
          <cell r="AV27" t="str">
            <v>Original chained constant price data are rescaled.</v>
          </cell>
        </row>
        <row r="28">
          <cell r="AR28">
            <v>1999</v>
          </cell>
          <cell r="AS28" t="str">
            <v>BFA</v>
          </cell>
          <cell r="AT28">
            <v>1999</v>
          </cell>
          <cell r="AU28">
            <v>1999</v>
          </cell>
          <cell r="AV28">
            <v>1999</v>
          </cell>
        </row>
        <row r="29">
          <cell r="AR29">
            <v>2005</v>
          </cell>
          <cell r="AS29" t="str">
            <v>BDI</v>
          </cell>
          <cell r="AT29">
            <v>2005</v>
          </cell>
          <cell r="AU29">
            <v>2005</v>
          </cell>
          <cell r="AV29">
            <v>2005</v>
          </cell>
        </row>
        <row r="30">
          <cell r="AR30">
            <v>2007</v>
          </cell>
          <cell r="AS30" t="str">
            <v>CPV</v>
          </cell>
          <cell r="AT30">
            <v>2007</v>
          </cell>
          <cell r="AU30">
            <v>2007</v>
          </cell>
          <cell r="AV30">
            <v>2007</v>
          </cell>
        </row>
        <row r="31">
          <cell r="AR31">
            <v>2000</v>
          </cell>
          <cell r="AS31" t="str">
            <v>KHM</v>
          </cell>
          <cell r="AT31">
            <v>2000</v>
          </cell>
          <cell r="AU31">
            <v>2000</v>
          </cell>
          <cell r="AV31">
            <v>2000</v>
          </cell>
        </row>
        <row r="32">
          <cell r="AR32">
            <v>2000</v>
          </cell>
          <cell r="AS32" t="str">
            <v>CMR</v>
          </cell>
          <cell r="AT32">
            <v>2000</v>
          </cell>
          <cell r="AU32">
            <v>2000</v>
          </cell>
          <cell r="AV32">
            <v>2005</v>
          </cell>
        </row>
        <row r="33">
          <cell r="AR33" t="str">
            <v>Original chained constant price data are rescaled.</v>
          </cell>
          <cell r="AS33" t="str">
            <v>CAN</v>
          </cell>
          <cell r="AT33" t="str">
            <v>Original chained constant price data are rescaled.</v>
          </cell>
          <cell r="AU33" t="str">
            <v>Original chained constant price data are rescaled.</v>
          </cell>
          <cell r="AV33" t="str">
            <v>Original chained constant price data are rescaled.</v>
          </cell>
        </row>
        <row r="34">
          <cell r="AR34">
            <v>1985</v>
          </cell>
          <cell r="AS34" t="str">
            <v>CAF</v>
          </cell>
          <cell r="AT34">
            <v>1985</v>
          </cell>
          <cell r="AU34">
            <v>1985</v>
          </cell>
          <cell r="AV34">
            <v>2005</v>
          </cell>
        </row>
        <row r="35">
          <cell r="AR35">
            <v>2005</v>
          </cell>
          <cell r="AS35" t="str">
            <v>TCD</v>
          </cell>
          <cell r="AT35">
            <v>2005</v>
          </cell>
          <cell r="AU35">
            <v>2005</v>
          </cell>
          <cell r="AV35">
            <v>2005</v>
          </cell>
        </row>
        <row r="36">
          <cell r="AR36">
            <v>2008</v>
          </cell>
          <cell r="AS36" t="str">
            <v>CHL</v>
          </cell>
          <cell r="AT36">
            <v>2008</v>
          </cell>
          <cell r="AU36">
            <v>2013</v>
          </cell>
          <cell r="AV36" t="str">
            <v>Original chained constant price data are rescaled.</v>
          </cell>
        </row>
        <row r="37">
          <cell r="AR37">
            <v>2000</v>
          </cell>
          <cell r="AS37" t="str">
            <v>CHN</v>
          </cell>
          <cell r="AT37">
            <v>2000</v>
          </cell>
          <cell r="AU37">
            <v>2010</v>
          </cell>
          <cell r="AV37">
            <v>2015</v>
          </cell>
        </row>
        <row r="38">
          <cell r="AR38">
            <v>2005</v>
          </cell>
          <cell r="AS38" t="str">
            <v>COL</v>
          </cell>
          <cell r="AT38">
            <v>2005</v>
          </cell>
          <cell r="AU38">
            <v>2005</v>
          </cell>
          <cell r="AV38">
            <v>2005</v>
          </cell>
        </row>
        <row r="39">
          <cell r="AR39">
            <v>1990</v>
          </cell>
          <cell r="AS39" t="str">
            <v>COM</v>
          </cell>
          <cell r="AT39">
            <v>1990</v>
          </cell>
          <cell r="AU39">
            <v>1990</v>
          </cell>
          <cell r="AV39">
            <v>1990</v>
          </cell>
        </row>
        <row r="40">
          <cell r="AR40">
            <v>2005</v>
          </cell>
          <cell r="AS40" t="str">
            <v>COD</v>
          </cell>
          <cell r="AT40">
            <v>2005</v>
          </cell>
          <cell r="AU40">
            <v>2005</v>
          </cell>
          <cell r="AV40">
            <v>2005</v>
          </cell>
        </row>
        <row r="41">
          <cell r="AR41">
            <v>1990</v>
          </cell>
          <cell r="AS41" t="str">
            <v>COG</v>
          </cell>
          <cell r="AT41">
            <v>1990</v>
          </cell>
          <cell r="AU41">
            <v>1990</v>
          </cell>
          <cell r="AV41">
            <v>1990</v>
          </cell>
        </row>
        <row r="42">
          <cell r="AR42">
            <v>1991</v>
          </cell>
          <cell r="AS42" t="str">
            <v>CRI</v>
          </cell>
          <cell r="AT42">
            <v>1991</v>
          </cell>
          <cell r="AU42" t="str">
            <v>Original chained constant price data are rescaled.</v>
          </cell>
          <cell r="AV42" t="str">
            <v>Original chained constant price data are rescaled.</v>
          </cell>
        </row>
        <row r="43">
          <cell r="AR43">
            <v>2009</v>
          </cell>
          <cell r="AS43" t="str">
            <v>CIV</v>
          </cell>
          <cell r="AT43">
            <v>2009</v>
          </cell>
          <cell r="AU43">
            <v>2009</v>
          </cell>
          <cell r="AV43">
            <v>2009</v>
          </cell>
        </row>
        <row r="44">
          <cell r="AR44" t="str">
            <v>Original chained constant price data are rescaled.</v>
          </cell>
          <cell r="AS44" t="str">
            <v>HRV</v>
          </cell>
          <cell r="AT44" t="str">
            <v>Original chained constant price data are rescaled.</v>
          </cell>
          <cell r="AU44" t="str">
            <v>Original chained constant price data are rescaled.</v>
          </cell>
          <cell r="AV44" t="str">
            <v>Original chained constant price data are rescaled.</v>
          </cell>
        </row>
        <row r="45">
          <cell r="AR45" t="str">
            <v>Original chained constant price data are rescaled.</v>
          </cell>
          <cell r="AS45" t="str">
            <v>CYP</v>
          </cell>
          <cell r="AT45" t="str">
            <v>Original chained constant price data are rescaled.</v>
          </cell>
          <cell r="AU45" t="str">
            <v>Original chained constant price data are rescaled.</v>
          </cell>
          <cell r="AV45" t="str">
            <v>Original chained constant price data are rescaled.</v>
          </cell>
        </row>
        <row r="46">
          <cell r="AR46" t="str">
            <v>Original chained constant price data are rescaled.</v>
          </cell>
          <cell r="AS46" t="str">
            <v>CZE</v>
          </cell>
          <cell r="AT46" t="str">
            <v>Original chained constant price data are rescaled.</v>
          </cell>
          <cell r="AU46" t="str">
            <v>Original chained constant price data are rescaled.</v>
          </cell>
          <cell r="AV46" t="str">
            <v>Original chained constant price data are rescaled.</v>
          </cell>
        </row>
        <row r="47">
          <cell r="AR47" t="str">
            <v>Original chained constant price data are rescaled.</v>
          </cell>
          <cell r="AS47" t="str">
            <v>DNK</v>
          </cell>
          <cell r="AT47" t="str">
            <v>Original chained constant price data are rescaled.</v>
          </cell>
          <cell r="AU47" t="str">
            <v>Original chained constant price data are rescaled.</v>
          </cell>
          <cell r="AV47" t="str">
            <v>Original chained constant price data are rescaled.</v>
          </cell>
        </row>
        <row r="48">
          <cell r="AR48">
            <v>1990</v>
          </cell>
          <cell r="AS48" t="str">
            <v>DJI</v>
          </cell>
          <cell r="AT48">
            <v>1990</v>
          </cell>
          <cell r="AU48">
            <v>1990</v>
          </cell>
          <cell r="AV48">
            <v>1990</v>
          </cell>
        </row>
        <row r="49">
          <cell r="AR49">
            <v>2006</v>
          </cell>
          <cell r="AS49" t="str">
            <v>DMA</v>
          </cell>
          <cell r="AT49">
            <v>2006</v>
          </cell>
          <cell r="AU49">
            <v>2006</v>
          </cell>
          <cell r="AV49">
            <v>2006</v>
          </cell>
        </row>
        <row r="50">
          <cell r="AR50">
            <v>2007</v>
          </cell>
          <cell r="AS50" t="str">
            <v>DOM</v>
          </cell>
          <cell r="AT50">
            <v>2007</v>
          </cell>
          <cell r="AU50">
            <v>2007</v>
          </cell>
          <cell r="AV50">
            <v>2007</v>
          </cell>
        </row>
        <row r="51">
          <cell r="AR51">
            <v>2007</v>
          </cell>
          <cell r="AS51" t="str">
            <v>ECU</v>
          </cell>
          <cell r="AT51">
            <v>2007</v>
          </cell>
          <cell r="AU51">
            <v>2007</v>
          </cell>
          <cell r="AV51">
            <v>2007</v>
          </cell>
        </row>
        <row r="52">
          <cell r="AR52" t="str">
            <v>2011/12</v>
          </cell>
          <cell r="AS52" t="str">
            <v>EGY</v>
          </cell>
          <cell r="AT52">
            <v>2012</v>
          </cell>
          <cell r="AU52">
            <v>2012</v>
          </cell>
          <cell r="AV52">
            <v>2012</v>
          </cell>
        </row>
        <row r="53">
          <cell r="AR53">
            <v>1990</v>
          </cell>
          <cell r="AS53" t="str">
            <v>SLV</v>
          </cell>
          <cell r="AT53">
            <v>1990</v>
          </cell>
          <cell r="AU53">
            <v>1990</v>
          </cell>
          <cell r="AV53">
            <v>2005</v>
          </cell>
        </row>
        <row r="54">
          <cell r="AR54">
            <v>2006</v>
          </cell>
          <cell r="AS54" t="str">
            <v>GNQ</v>
          </cell>
          <cell r="AT54">
            <v>2006</v>
          </cell>
          <cell r="AU54">
            <v>2006</v>
          </cell>
          <cell r="AV54">
            <v>2006</v>
          </cell>
        </row>
        <row r="55">
          <cell r="AR55">
            <v>2000</v>
          </cell>
          <cell r="AS55" t="str">
            <v>ERI</v>
          </cell>
          <cell r="AT55">
            <v>2000</v>
          </cell>
          <cell r="AU55">
            <v>2000</v>
          </cell>
          <cell r="AV55">
            <v>2000</v>
          </cell>
        </row>
        <row r="56">
          <cell r="AR56" t="str">
            <v>Original chained constant price data are rescaled.</v>
          </cell>
          <cell r="AS56" t="str">
            <v>EST</v>
          </cell>
          <cell r="AT56" t="str">
            <v>Original chained constant price data are rescaled.</v>
          </cell>
          <cell r="AU56" t="str">
            <v>Original chained constant price data are rescaled.</v>
          </cell>
          <cell r="AV56" t="str">
            <v>Original chained constant price data are rescaled.</v>
          </cell>
        </row>
        <row r="57">
          <cell r="AR57" t="str">
            <v>2010/11</v>
          </cell>
          <cell r="AS57" t="str">
            <v>ETH</v>
          </cell>
          <cell r="AT57">
            <v>2011</v>
          </cell>
          <cell r="AU57">
            <v>2011</v>
          </cell>
          <cell r="AV57">
            <v>2016</v>
          </cell>
        </row>
        <row r="58">
          <cell r="AR58">
            <v>2005</v>
          </cell>
          <cell r="AS58" t="str">
            <v>FJI</v>
          </cell>
          <cell r="AT58">
            <v>2005</v>
          </cell>
          <cell r="AU58">
            <v>2011</v>
          </cell>
          <cell r="AV58">
            <v>2011</v>
          </cell>
        </row>
        <row r="59">
          <cell r="AR59" t="str">
            <v>Original chained constant price data are rescaled.</v>
          </cell>
          <cell r="AS59" t="str">
            <v>FIN</v>
          </cell>
          <cell r="AT59" t="str">
            <v>Original chained constant price data are rescaled.</v>
          </cell>
          <cell r="AU59" t="str">
            <v>Original chained constant price data are rescaled.</v>
          </cell>
          <cell r="AV59" t="str">
            <v>Original chained constant price data are rescaled.</v>
          </cell>
        </row>
        <row r="60">
          <cell r="AR60" t="str">
            <v>Original chained constant price data are rescaled.</v>
          </cell>
          <cell r="AS60" t="str">
            <v>FRA</v>
          </cell>
          <cell r="AT60" t="str">
            <v>Original chained constant price data are rescaled.</v>
          </cell>
          <cell r="AU60" t="str">
            <v>Original chained constant price data are rescaled.</v>
          </cell>
          <cell r="AV60" t="str">
            <v>Original chained constant price data are rescaled.</v>
          </cell>
        </row>
        <row r="61">
          <cell r="AR61">
            <v>2001</v>
          </cell>
          <cell r="AS61" t="str">
            <v>GAB</v>
          </cell>
          <cell r="AT61">
            <v>2001</v>
          </cell>
          <cell r="AU61">
            <v>2001</v>
          </cell>
          <cell r="AV61">
            <v>2001</v>
          </cell>
        </row>
        <row r="62">
          <cell r="AR62">
            <v>2004</v>
          </cell>
          <cell r="AS62" t="str">
            <v>GMB</v>
          </cell>
          <cell r="AT62">
            <v>2004</v>
          </cell>
          <cell r="AU62">
            <v>2004</v>
          </cell>
          <cell r="AV62">
            <v>2004</v>
          </cell>
        </row>
        <row r="63">
          <cell r="AR63" t="str">
            <v>Original chained constant price data are rescaled.</v>
          </cell>
          <cell r="AS63" t="str">
            <v>GEO</v>
          </cell>
          <cell r="AT63" t="str">
            <v>Original chained constant price data are rescaled.</v>
          </cell>
          <cell r="AU63" t="str">
            <v>Original chained constant price data are rescaled.</v>
          </cell>
          <cell r="AV63" t="str">
            <v>Original chained constant price data are rescaled.</v>
          </cell>
        </row>
        <row r="64">
          <cell r="AR64" t="str">
            <v>Original chained constant price data are rescaled.</v>
          </cell>
          <cell r="AS64" t="str">
            <v>DEU</v>
          </cell>
          <cell r="AT64" t="str">
            <v>Original chained constant price data are rescaled.</v>
          </cell>
          <cell r="AU64" t="str">
            <v>Original chained constant price data are rescaled.</v>
          </cell>
          <cell r="AV64" t="str">
            <v>Original chained constant price data are rescaled.</v>
          </cell>
        </row>
        <row r="65">
          <cell r="AR65">
            <v>2006</v>
          </cell>
          <cell r="AS65" t="str">
            <v>GHA</v>
          </cell>
          <cell r="AT65">
            <v>2006</v>
          </cell>
          <cell r="AU65">
            <v>2006</v>
          </cell>
          <cell r="AV65">
            <v>2006</v>
          </cell>
        </row>
        <row r="66">
          <cell r="AR66" t="str">
            <v>Original chained constant price data are rescaled.</v>
          </cell>
          <cell r="AS66" t="str">
            <v>GRC</v>
          </cell>
          <cell r="AT66" t="str">
            <v>Original chained constant price data are rescaled.</v>
          </cell>
          <cell r="AU66" t="str">
            <v>Original chained constant price data are rescaled.</v>
          </cell>
          <cell r="AV66" t="str">
            <v>Original chained constant price data are rescaled.</v>
          </cell>
        </row>
        <row r="67">
          <cell r="AR67">
            <v>2006</v>
          </cell>
          <cell r="AS67" t="str">
            <v>GRD</v>
          </cell>
          <cell r="AT67">
            <v>2006</v>
          </cell>
          <cell r="AU67">
            <v>2006</v>
          </cell>
          <cell r="AV67">
            <v>2006</v>
          </cell>
        </row>
        <row r="68">
          <cell r="AR68">
            <v>2001</v>
          </cell>
          <cell r="AS68" t="str">
            <v>GTM</v>
          </cell>
          <cell r="AT68">
            <v>2001</v>
          </cell>
          <cell r="AU68">
            <v>2001</v>
          </cell>
          <cell r="AV68">
            <v>2001</v>
          </cell>
        </row>
        <row r="69">
          <cell r="AR69">
            <v>2003</v>
          </cell>
          <cell r="AS69" t="str">
            <v>GIN</v>
          </cell>
          <cell r="AT69">
            <v>2003</v>
          </cell>
          <cell r="AU69">
            <v>2003</v>
          </cell>
          <cell r="AV69">
            <v>2003</v>
          </cell>
        </row>
        <row r="70">
          <cell r="AR70">
            <v>2005</v>
          </cell>
          <cell r="AS70" t="str">
            <v>GNB</v>
          </cell>
          <cell r="AT70">
            <v>2005</v>
          </cell>
          <cell r="AU70">
            <v>2005</v>
          </cell>
          <cell r="AV70">
            <v>2005</v>
          </cell>
        </row>
        <row r="71">
          <cell r="AR71">
            <v>2006</v>
          </cell>
          <cell r="AS71" t="str">
            <v>GUY</v>
          </cell>
          <cell r="AT71">
            <v>2006</v>
          </cell>
          <cell r="AU71">
            <v>2006</v>
          </cell>
          <cell r="AV71">
            <v>2006</v>
          </cell>
        </row>
        <row r="72">
          <cell r="AR72" t="str">
            <v>1986/87</v>
          </cell>
          <cell r="AS72" t="str">
            <v>HTI</v>
          </cell>
          <cell r="AT72">
            <v>1987</v>
          </cell>
          <cell r="AU72">
            <v>1987</v>
          </cell>
          <cell r="AV72">
            <v>1987</v>
          </cell>
        </row>
        <row r="73">
          <cell r="AR73">
            <v>2000</v>
          </cell>
          <cell r="AS73" t="str">
            <v>HND</v>
          </cell>
          <cell r="AT73">
            <v>2000</v>
          </cell>
          <cell r="AU73">
            <v>2000</v>
          </cell>
          <cell r="AV73">
            <v>2000</v>
          </cell>
        </row>
        <row r="74">
          <cell r="AR74" t="str">
            <v>Original chained constant price data are rescaled.</v>
          </cell>
          <cell r="AS74" t="str">
            <v>HUN</v>
          </cell>
          <cell r="AT74" t="str">
            <v>Original chained constant price data are rescaled.</v>
          </cell>
          <cell r="AU74" t="str">
            <v>Original chained constant price data are rescaled.</v>
          </cell>
          <cell r="AV74" t="str">
            <v>Original chained constant price data are rescaled.</v>
          </cell>
        </row>
        <row r="75">
          <cell r="AR75" t="str">
            <v>Original chained constant price data are rescaled.</v>
          </cell>
          <cell r="AS75" t="str">
            <v>ISL</v>
          </cell>
          <cell r="AT75" t="str">
            <v>Original chained constant price data are rescaled.</v>
          </cell>
          <cell r="AU75" t="str">
            <v>Original chained constant price data are rescaled.</v>
          </cell>
          <cell r="AV75" t="str">
            <v>Original chained constant price data are rescaled.</v>
          </cell>
        </row>
        <row r="76">
          <cell r="AR76" t="str">
            <v>2011/12</v>
          </cell>
          <cell r="AS76" t="str">
            <v>IND</v>
          </cell>
          <cell r="AT76">
            <v>2012</v>
          </cell>
          <cell r="AU76">
            <v>2012</v>
          </cell>
          <cell r="AV76">
            <v>2012</v>
          </cell>
        </row>
        <row r="77">
          <cell r="AR77">
            <v>2010</v>
          </cell>
          <cell r="AS77" t="str">
            <v>IDN</v>
          </cell>
          <cell r="AT77">
            <v>2010</v>
          </cell>
          <cell r="AU77">
            <v>2010</v>
          </cell>
          <cell r="AV77">
            <v>2010</v>
          </cell>
        </row>
        <row r="78">
          <cell r="AR78" t="str">
            <v>2004/05</v>
          </cell>
          <cell r="AS78" t="str">
            <v>IRN</v>
          </cell>
          <cell r="AT78">
            <v>2005</v>
          </cell>
          <cell r="AU78">
            <v>2005</v>
          </cell>
          <cell r="AV78">
            <v>2011</v>
          </cell>
        </row>
        <row r="79">
          <cell r="AR79">
            <v>2007</v>
          </cell>
          <cell r="AS79" t="str">
            <v>IRQ</v>
          </cell>
          <cell r="AT79">
            <v>2007</v>
          </cell>
          <cell r="AU79">
            <v>2007</v>
          </cell>
          <cell r="AV79">
            <v>2007</v>
          </cell>
        </row>
        <row r="80">
          <cell r="AR80" t="str">
            <v>Original chained constant price data are rescaled.</v>
          </cell>
          <cell r="AS80" t="str">
            <v>IRL</v>
          </cell>
          <cell r="AT80" t="str">
            <v>Original chained constant price data are rescaled.</v>
          </cell>
          <cell r="AU80" t="str">
            <v>Original chained constant price data are rescaled.</v>
          </cell>
          <cell r="AV80" t="str">
            <v>Original chained constant price data are rescaled.</v>
          </cell>
        </row>
        <row r="81">
          <cell r="AR81" t="str">
            <v>Original chained constant price data are rescaled.</v>
          </cell>
          <cell r="AS81" t="str">
            <v>ISR</v>
          </cell>
          <cell r="AT81" t="str">
            <v>Original chained constant price data are rescaled.</v>
          </cell>
          <cell r="AU81" t="str">
            <v>Original chained constant price data are rescaled.</v>
          </cell>
          <cell r="AV81" t="str">
            <v>Original chained constant price data are rescaled.</v>
          </cell>
        </row>
        <row r="82">
          <cell r="AR82" t="str">
            <v>Original chained constant price data are rescaled.</v>
          </cell>
          <cell r="AS82" t="str">
            <v>ITA</v>
          </cell>
          <cell r="AT82" t="str">
            <v>Original chained constant price data are rescaled.</v>
          </cell>
          <cell r="AU82" t="str">
            <v>Original chained constant price data are rescaled.</v>
          </cell>
          <cell r="AV82" t="str">
            <v>Original chained constant price data are rescaled.</v>
          </cell>
        </row>
        <row r="83">
          <cell r="AR83">
            <v>2007</v>
          </cell>
          <cell r="AS83" t="str">
            <v>JAM</v>
          </cell>
          <cell r="AT83">
            <v>2007</v>
          </cell>
          <cell r="AU83">
            <v>2007</v>
          </cell>
          <cell r="AV83">
            <v>2007</v>
          </cell>
        </row>
        <row r="84">
          <cell r="AR84" t="str">
            <v>Original chained constant price data are rescaled.</v>
          </cell>
          <cell r="AS84" t="str">
            <v>JPN</v>
          </cell>
          <cell r="AT84" t="str">
            <v>Original chained constant price data are rescaled.</v>
          </cell>
          <cell r="AU84" t="str">
            <v>Original chained constant price data are rescaled.</v>
          </cell>
          <cell r="AV84" t="str">
            <v>Original chained constant price data are rescaled.</v>
          </cell>
        </row>
        <row r="85">
          <cell r="AR85">
            <v>1994</v>
          </cell>
          <cell r="AS85" t="str">
            <v>JOR</v>
          </cell>
          <cell r="AT85">
            <v>1994</v>
          </cell>
          <cell r="AU85">
            <v>1994</v>
          </cell>
          <cell r="AV85">
            <v>1994</v>
          </cell>
        </row>
        <row r="86">
          <cell r="AR86" t="str">
            <v>Original chained constant price data are rescaled.</v>
          </cell>
          <cell r="AS86" t="str">
            <v>KAZ</v>
          </cell>
          <cell r="AT86" t="str">
            <v>Original chained constant price data are rescaled.</v>
          </cell>
          <cell r="AU86" t="str">
            <v>Original chained constant price data are rescaled.</v>
          </cell>
          <cell r="AV86" t="str">
            <v>Original chained constant price data are rescaled.</v>
          </cell>
        </row>
        <row r="87">
          <cell r="AR87">
            <v>2009</v>
          </cell>
          <cell r="AS87" t="str">
            <v>KEN</v>
          </cell>
          <cell r="AT87">
            <v>2009</v>
          </cell>
          <cell r="AU87">
            <v>2009</v>
          </cell>
          <cell r="AV87">
            <v>2009</v>
          </cell>
        </row>
        <row r="88">
          <cell r="AR88">
            <v>2006</v>
          </cell>
          <cell r="AS88" t="str">
            <v>KIR</v>
          </cell>
          <cell r="AT88">
            <v>2006</v>
          </cell>
          <cell r="AU88">
            <v>2006</v>
          </cell>
          <cell r="AV88">
            <v>2006</v>
          </cell>
        </row>
        <row r="89">
          <cell r="AR89">
            <v>2010</v>
          </cell>
          <cell r="AS89" t="str">
            <v>KOR</v>
          </cell>
          <cell r="AT89">
            <v>2010</v>
          </cell>
          <cell r="AU89">
            <v>2010</v>
          </cell>
          <cell r="AV89">
            <v>2010</v>
          </cell>
        </row>
        <row r="90">
          <cell r="AR90">
            <v>2008</v>
          </cell>
          <cell r="AS90" t="str">
            <v>XKX</v>
          </cell>
          <cell r="AT90">
            <v>2008</v>
          </cell>
          <cell r="AU90">
            <v>2008</v>
          </cell>
          <cell r="AV90">
            <v>2008</v>
          </cell>
        </row>
        <row r="91">
          <cell r="AR91">
            <v>2010</v>
          </cell>
          <cell r="AS91" t="str">
            <v>KWT</v>
          </cell>
          <cell r="AT91">
            <v>2010</v>
          </cell>
          <cell r="AU91">
            <v>2010</v>
          </cell>
          <cell r="AV91">
            <v>2010</v>
          </cell>
        </row>
        <row r="92">
          <cell r="AR92" t="str">
            <v>Original chained constant price data are rescaled.</v>
          </cell>
          <cell r="AS92" t="str">
            <v>KGZ</v>
          </cell>
          <cell r="AT92" t="str">
            <v>Original chained constant price data are rescaled.</v>
          </cell>
          <cell r="AU92" t="str">
            <v>Original chained constant price data are rescaled.</v>
          </cell>
          <cell r="AV92" t="str">
            <v>Original chained constant price data are rescaled.</v>
          </cell>
        </row>
        <row r="93">
          <cell r="AR93">
            <v>2002</v>
          </cell>
          <cell r="AS93" t="str">
            <v>LAO</v>
          </cell>
          <cell r="AT93">
            <v>2002</v>
          </cell>
          <cell r="AU93">
            <v>2012</v>
          </cell>
          <cell r="AV93">
            <v>2012</v>
          </cell>
        </row>
        <row r="94">
          <cell r="AR94" t="str">
            <v>Original chained constant price data are rescaled.</v>
          </cell>
          <cell r="AS94" t="str">
            <v>LVA</v>
          </cell>
          <cell r="AT94" t="str">
            <v>Original chained constant price data are rescaled.</v>
          </cell>
          <cell r="AU94" t="str">
            <v>Original chained constant price data are rescaled.</v>
          </cell>
          <cell r="AV94" t="str">
            <v>Original chained constant price data are rescaled.</v>
          </cell>
        </row>
        <row r="95">
          <cell r="AR95">
            <v>1997</v>
          </cell>
          <cell r="AS95" t="str">
            <v>LBN</v>
          </cell>
          <cell r="AT95">
            <v>1997</v>
          </cell>
          <cell r="AU95">
            <v>2010</v>
          </cell>
          <cell r="AV95">
            <v>2010</v>
          </cell>
        </row>
        <row r="96">
          <cell r="AR96">
            <v>2004</v>
          </cell>
          <cell r="AS96" t="str">
            <v>LSO</v>
          </cell>
          <cell r="AT96">
            <v>2004</v>
          </cell>
          <cell r="AU96">
            <v>2012</v>
          </cell>
          <cell r="AV96">
            <v>2012</v>
          </cell>
        </row>
        <row r="97">
          <cell r="AR97">
            <v>2000</v>
          </cell>
          <cell r="AS97" t="str">
            <v>LBR</v>
          </cell>
          <cell r="AT97">
            <v>2000</v>
          </cell>
          <cell r="AU97">
            <v>2000</v>
          </cell>
          <cell r="AV97">
            <v>2000</v>
          </cell>
        </row>
        <row r="98">
          <cell r="AR98">
            <v>2003</v>
          </cell>
          <cell r="AS98" t="str">
            <v>LBY</v>
          </cell>
          <cell r="AT98">
            <v>2003</v>
          </cell>
          <cell r="AU98">
            <v>2003</v>
          </cell>
          <cell r="AV98">
            <v>2003</v>
          </cell>
        </row>
        <row r="99">
          <cell r="AR99" t="str">
            <v>Original chained constant price data are rescaled.</v>
          </cell>
          <cell r="AS99" t="str">
            <v>LTU</v>
          </cell>
          <cell r="AT99" t="str">
            <v>Original chained constant price data are rescaled.</v>
          </cell>
          <cell r="AU99" t="str">
            <v>Original chained constant price data are rescaled.</v>
          </cell>
          <cell r="AV99" t="str">
            <v>Original chained constant price data are rescaled.</v>
          </cell>
        </row>
        <row r="100">
          <cell r="AR100" t="str">
            <v>Original chained constant price data are rescaled.</v>
          </cell>
          <cell r="AS100" t="str">
            <v>LUX</v>
          </cell>
          <cell r="AT100" t="str">
            <v>Original chained constant price data are rescaled.</v>
          </cell>
          <cell r="AU100" t="str">
            <v>Original chained constant price data are rescaled.</v>
          </cell>
          <cell r="AV100" t="str">
            <v>Original chained constant price data are rescaled.</v>
          </cell>
        </row>
        <row r="101">
          <cell r="AR101">
            <v>2005</v>
          </cell>
          <cell r="AS101" t="str">
            <v>MKD</v>
          </cell>
          <cell r="AT101">
            <v>2005</v>
          </cell>
          <cell r="AU101">
            <v>2005</v>
          </cell>
          <cell r="AV101">
            <v>2005</v>
          </cell>
        </row>
        <row r="102">
          <cell r="AR102">
            <v>1984</v>
          </cell>
          <cell r="AS102" t="str">
            <v>MDG</v>
          </cell>
          <cell r="AT102">
            <v>1984</v>
          </cell>
          <cell r="AU102">
            <v>1984</v>
          </cell>
          <cell r="AV102">
            <v>1984</v>
          </cell>
        </row>
        <row r="103">
          <cell r="AR103">
            <v>2010</v>
          </cell>
          <cell r="AS103" t="str">
            <v>MWI</v>
          </cell>
          <cell r="AT103">
            <v>2010</v>
          </cell>
          <cell r="AU103">
            <v>2010</v>
          </cell>
          <cell r="AV103">
            <v>2010</v>
          </cell>
        </row>
        <row r="104">
          <cell r="AR104">
            <v>2010</v>
          </cell>
          <cell r="AS104" t="str">
            <v>MYS</v>
          </cell>
          <cell r="AT104">
            <v>2010</v>
          </cell>
          <cell r="AU104">
            <v>2010</v>
          </cell>
          <cell r="AV104">
            <v>2010</v>
          </cell>
        </row>
        <row r="105">
          <cell r="AR105">
            <v>2003</v>
          </cell>
          <cell r="AS105" t="str">
            <v>MDV</v>
          </cell>
          <cell r="AT105">
            <v>2003</v>
          </cell>
          <cell r="AU105">
            <v>2003</v>
          </cell>
          <cell r="AV105">
            <v>2014</v>
          </cell>
        </row>
        <row r="106">
          <cell r="AR106">
            <v>1999</v>
          </cell>
          <cell r="AS106" t="str">
            <v>MLI</v>
          </cell>
          <cell r="AT106">
            <v>1999</v>
          </cell>
          <cell r="AU106">
            <v>1999</v>
          </cell>
          <cell r="AV106">
            <v>1999</v>
          </cell>
        </row>
        <row r="107">
          <cell r="AR107" t="str">
            <v>Original chained constant price data are rescaled.</v>
          </cell>
          <cell r="AS107" t="str">
            <v>MLT</v>
          </cell>
          <cell r="AT107" t="str">
            <v>Original chained constant price data are rescaled.</v>
          </cell>
          <cell r="AU107" t="str">
            <v>Original chained constant price data are rescaled.</v>
          </cell>
          <cell r="AV107" t="str">
            <v>Original chained constant price data are rescaled.</v>
          </cell>
        </row>
        <row r="108">
          <cell r="AR108" t="str">
            <v>2003/04</v>
          </cell>
          <cell r="AS108" t="str">
            <v>MHL</v>
          </cell>
          <cell r="AT108">
            <v>2004</v>
          </cell>
          <cell r="AU108">
            <v>2004</v>
          </cell>
          <cell r="AV108">
            <v>2004</v>
          </cell>
        </row>
        <row r="109">
          <cell r="AR109">
            <v>2004</v>
          </cell>
          <cell r="AS109" t="str">
            <v>MRT</v>
          </cell>
          <cell r="AT109">
            <v>2004</v>
          </cell>
          <cell r="AU109">
            <v>2004</v>
          </cell>
          <cell r="AV109">
            <v>2004</v>
          </cell>
        </row>
        <row r="110">
          <cell r="AR110">
            <v>2006</v>
          </cell>
          <cell r="AS110" t="str">
            <v>MUS</v>
          </cell>
          <cell r="AT110">
            <v>2006</v>
          </cell>
          <cell r="AU110">
            <v>2006</v>
          </cell>
          <cell r="AV110">
            <v>2006</v>
          </cell>
        </row>
        <row r="111">
          <cell r="AR111">
            <v>2008</v>
          </cell>
          <cell r="AS111" t="str">
            <v>MEX</v>
          </cell>
          <cell r="AT111">
            <v>2008</v>
          </cell>
          <cell r="AU111">
            <v>2008</v>
          </cell>
          <cell r="AV111">
            <v>2013</v>
          </cell>
        </row>
        <row r="112">
          <cell r="AR112" t="str">
            <v>2003/04</v>
          </cell>
          <cell r="AS112" t="str">
            <v>FSM</v>
          </cell>
          <cell r="AT112">
            <v>2004</v>
          </cell>
          <cell r="AU112">
            <v>2004</v>
          </cell>
          <cell r="AV112">
            <v>2004</v>
          </cell>
        </row>
        <row r="113">
          <cell r="AR113" t="str">
            <v>Original chained constant price data are rescaled.</v>
          </cell>
          <cell r="AS113" t="str">
            <v>MDA</v>
          </cell>
          <cell r="AT113" t="str">
            <v>Original chained constant price data are rescaled.</v>
          </cell>
          <cell r="AU113" t="str">
            <v>Original chained constant price data are rescaled.</v>
          </cell>
          <cell r="AV113" t="str">
            <v>Original chained constant price data are rescaled.</v>
          </cell>
        </row>
        <row r="114">
          <cell r="AR114">
            <v>2010</v>
          </cell>
          <cell r="AS114" t="str">
            <v>MNG</v>
          </cell>
          <cell r="AT114">
            <v>2010</v>
          </cell>
          <cell r="AU114">
            <v>2010</v>
          </cell>
          <cell r="AV114">
            <v>2010</v>
          </cell>
        </row>
        <row r="115">
          <cell r="AR115">
            <v>2000</v>
          </cell>
          <cell r="AS115" t="str">
            <v>MNE</v>
          </cell>
          <cell r="AT115">
            <v>2000</v>
          </cell>
          <cell r="AU115">
            <v>2000</v>
          </cell>
          <cell r="AV115" t="str">
            <v>Original chained constant price data are rescaled.</v>
          </cell>
        </row>
        <row r="116">
          <cell r="AR116">
            <v>2007</v>
          </cell>
          <cell r="AS116" t="str">
            <v>MAR</v>
          </cell>
          <cell r="AT116">
            <v>2007</v>
          </cell>
          <cell r="AU116">
            <v>2007</v>
          </cell>
          <cell r="AV116">
            <v>2007</v>
          </cell>
        </row>
        <row r="117">
          <cell r="AR117">
            <v>2009</v>
          </cell>
          <cell r="AS117" t="str">
            <v>MOZ</v>
          </cell>
          <cell r="AT117">
            <v>2009</v>
          </cell>
          <cell r="AU117">
            <v>2009</v>
          </cell>
          <cell r="AV117">
            <v>2009</v>
          </cell>
        </row>
        <row r="118">
          <cell r="AR118" t="str">
            <v>2005/06</v>
          </cell>
          <cell r="AS118" t="str">
            <v>MMR</v>
          </cell>
          <cell r="AT118">
            <v>2006</v>
          </cell>
          <cell r="AU118">
            <v>2010</v>
          </cell>
          <cell r="AV118">
            <v>2010</v>
          </cell>
        </row>
        <row r="119">
          <cell r="AR119">
            <v>2010</v>
          </cell>
          <cell r="AS119" t="str">
            <v>NAM</v>
          </cell>
          <cell r="AT119">
            <v>2010</v>
          </cell>
          <cell r="AU119">
            <v>2010</v>
          </cell>
          <cell r="AV119">
            <v>2010</v>
          </cell>
        </row>
        <row r="120">
          <cell r="AR120">
            <v>0</v>
          </cell>
          <cell r="AS120" t="str">
            <v>NRU</v>
          </cell>
          <cell r="AT120">
            <v>0</v>
          </cell>
          <cell r="AU120">
            <v>2007</v>
          </cell>
          <cell r="AV120">
            <v>2007</v>
          </cell>
        </row>
        <row r="121">
          <cell r="AR121" t="str">
            <v>2000/01</v>
          </cell>
          <cell r="AS121" t="str">
            <v>NPL</v>
          </cell>
          <cell r="AT121">
            <v>2001</v>
          </cell>
          <cell r="AU121">
            <v>2001</v>
          </cell>
          <cell r="AV121">
            <v>2001</v>
          </cell>
        </row>
        <row r="122">
          <cell r="AR122" t="str">
            <v>Original chained constant price data are rescaled.</v>
          </cell>
          <cell r="AS122" t="str">
            <v>NLD</v>
          </cell>
          <cell r="AT122" t="str">
            <v>Original chained constant price data are rescaled.</v>
          </cell>
          <cell r="AU122" t="str">
            <v>Original chained constant price data are rescaled.</v>
          </cell>
          <cell r="AV122" t="str">
            <v>Original chained constant price data are rescaled.</v>
          </cell>
        </row>
        <row r="123">
          <cell r="AR123" t="str">
            <v>Original chained constant price data are rescaled.</v>
          </cell>
          <cell r="AS123" t="str">
            <v>NZL</v>
          </cell>
          <cell r="AT123" t="str">
            <v>Original chained constant price data are rescaled.</v>
          </cell>
          <cell r="AU123" t="str">
            <v>Original chained constant price data are rescaled.</v>
          </cell>
          <cell r="AV123" t="str">
            <v>Original chained constant price data are rescaled.</v>
          </cell>
        </row>
        <row r="124">
          <cell r="AR124">
            <v>2006</v>
          </cell>
          <cell r="AS124" t="str">
            <v>NIC</v>
          </cell>
          <cell r="AT124">
            <v>2006</v>
          </cell>
          <cell r="AU124" t="str">
            <v>Original chained constant price data are rescaled.</v>
          </cell>
          <cell r="AV124" t="str">
            <v>Original chained constant price data are rescaled.</v>
          </cell>
        </row>
        <row r="125">
          <cell r="AR125">
            <v>2006</v>
          </cell>
          <cell r="AS125" t="str">
            <v>NER</v>
          </cell>
          <cell r="AT125">
            <v>2006</v>
          </cell>
          <cell r="AU125">
            <v>2006</v>
          </cell>
          <cell r="AV125">
            <v>2006</v>
          </cell>
        </row>
        <row r="126">
          <cell r="AR126">
            <v>2010</v>
          </cell>
          <cell r="AS126" t="str">
            <v>NGA</v>
          </cell>
          <cell r="AT126">
            <v>2010</v>
          </cell>
          <cell r="AU126">
            <v>2010</v>
          </cell>
          <cell r="AV126">
            <v>2010</v>
          </cell>
        </row>
        <row r="127">
          <cell r="AR127" t="str">
            <v>Original chained constant price data are rescaled.</v>
          </cell>
          <cell r="AS127" t="str">
            <v>NOR</v>
          </cell>
          <cell r="AT127" t="str">
            <v>Original chained constant price data are rescaled.</v>
          </cell>
          <cell r="AU127" t="str">
            <v>Original chained constant price data are rescaled.</v>
          </cell>
          <cell r="AV127" t="str">
            <v>Original chained constant price data are rescaled.</v>
          </cell>
        </row>
        <row r="128">
          <cell r="AR128">
            <v>2010</v>
          </cell>
          <cell r="AS128" t="str">
            <v>OMN</v>
          </cell>
          <cell r="AT128">
            <v>2010</v>
          </cell>
          <cell r="AU128">
            <v>2010</v>
          </cell>
          <cell r="AV128">
            <v>2010</v>
          </cell>
        </row>
        <row r="129">
          <cell r="AR129" t="str">
            <v>2005/06</v>
          </cell>
          <cell r="AS129" t="str">
            <v>PAK</v>
          </cell>
          <cell r="AT129">
            <v>2006</v>
          </cell>
          <cell r="AU129">
            <v>2006</v>
          </cell>
          <cell r="AV129">
            <v>2006</v>
          </cell>
        </row>
        <row r="130">
          <cell r="AR130" t="str">
            <v>2004/05</v>
          </cell>
          <cell r="AS130" t="str">
            <v>PLW</v>
          </cell>
          <cell r="AT130">
            <v>2005</v>
          </cell>
          <cell r="AU130">
            <v>2005</v>
          </cell>
          <cell r="AV130">
            <v>2015</v>
          </cell>
        </row>
        <row r="131">
          <cell r="AR131">
            <v>2007</v>
          </cell>
          <cell r="AS131" t="str">
            <v>PAN</v>
          </cell>
          <cell r="AT131">
            <v>2007</v>
          </cell>
          <cell r="AU131">
            <v>2007</v>
          </cell>
          <cell r="AV131">
            <v>2007</v>
          </cell>
        </row>
        <row r="132">
          <cell r="AR132">
            <v>1998</v>
          </cell>
          <cell r="AS132" t="str">
            <v>PNG</v>
          </cell>
          <cell r="AT132">
            <v>1998</v>
          </cell>
          <cell r="AU132">
            <v>1998</v>
          </cell>
          <cell r="AV132">
            <v>2013</v>
          </cell>
        </row>
        <row r="133">
          <cell r="AR133">
            <v>1994</v>
          </cell>
          <cell r="AS133" t="str">
            <v>PRY</v>
          </cell>
          <cell r="AT133">
            <v>1994</v>
          </cell>
          <cell r="AU133">
            <v>1994</v>
          </cell>
          <cell r="AV133">
            <v>1994</v>
          </cell>
        </row>
        <row r="134">
          <cell r="AR134">
            <v>2007</v>
          </cell>
          <cell r="AS134" t="str">
            <v>PER</v>
          </cell>
          <cell r="AT134">
            <v>2007</v>
          </cell>
          <cell r="AU134">
            <v>2007</v>
          </cell>
          <cell r="AV134">
            <v>2007</v>
          </cell>
        </row>
        <row r="135">
          <cell r="AR135">
            <v>2000</v>
          </cell>
          <cell r="AS135" t="str">
            <v>PHL</v>
          </cell>
          <cell r="AT135">
            <v>2000</v>
          </cell>
          <cell r="AU135">
            <v>2000</v>
          </cell>
          <cell r="AV135">
            <v>2000</v>
          </cell>
        </row>
        <row r="136">
          <cell r="AR136" t="str">
            <v>Original chained constant price data are rescaled.</v>
          </cell>
          <cell r="AS136" t="str">
            <v>POL</v>
          </cell>
          <cell r="AT136" t="str">
            <v>Original chained constant price data are rescaled.</v>
          </cell>
          <cell r="AU136" t="str">
            <v>Original chained constant price data are rescaled.</v>
          </cell>
          <cell r="AV136" t="str">
            <v>Original chained constant price data are rescaled.</v>
          </cell>
        </row>
        <row r="137">
          <cell r="AR137" t="str">
            <v>Original chained constant price data are rescaled.</v>
          </cell>
          <cell r="AS137" t="str">
            <v>PRT</v>
          </cell>
          <cell r="AT137" t="str">
            <v>Original chained constant price data are rescaled.</v>
          </cell>
          <cell r="AU137" t="str">
            <v>Original chained constant price data are rescaled.</v>
          </cell>
          <cell r="AV137" t="str">
            <v>Original chained constant price data are rescaled.</v>
          </cell>
        </row>
        <row r="138">
          <cell r="AR138">
            <v>2013</v>
          </cell>
          <cell r="AS138" t="str">
            <v>QAT</v>
          </cell>
          <cell r="AT138">
            <v>2013</v>
          </cell>
          <cell r="AU138">
            <v>2013</v>
          </cell>
          <cell r="AV138">
            <v>2013</v>
          </cell>
        </row>
        <row r="139">
          <cell r="AR139">
            <v>2005</v>
          </cell>
          <cell r="AS139" t="str">
            <v>ROU</v>
          </cell>
          <cell r="AT139">
            <v>2005</v>
          </cell>
          <cell r="AU139">
            <v>2005</v>
          </cell>
          <cell r="AV139" t="str">
            <v>Original chained constant price data are rescaled.</v>
          </cell>
        </row>
        <row r="140">
          <cell r="AR140">
            <v>2011</v>
          </cell>
          <cell r="AS140" t="str">
            <v>RUS</v>
          </cell>
          <cell r="AT140">
            <v>2011</v>
          </cell>
          <cell r="AU140">
            <v>2011</v>
          </cell>
          <cell r="AV140">
            <v>2016</v>
          </cell>
        </row>
        <row r="141">
          <cell r="AR141">
            <v>2011</v>
          </cell>
          <cell r="AS141" t="str">
            <v>RWA</v>
          </cell>
          <cell r="AT141">
            <v>2011</v>
          </cell>
          <cell r="AU141">
            <v>2014</v>
          </cell>
          <cell r="AV141">
            <v>2014</v>
          </cell>
        </row>
        <row r="142">
          <cell r="AR142" t="str">
            <v>2008/09</v>
          </cell>
          <cell r="AS142" t="str">
            <v>WSM</v>
          </cell>
          <cell r="AT142">
            <v>2009</v>
          </cell>
          <cell r="AU142">
            <v>2009</v>
          </cell>
          <cell r="AV142">
            <v>2009</v>
          </cell>
        </row>
        <row r="143">
          <cell r="AR143">
            <v>1990</v>
          </cell>
          <cell r="AS143" t="str">
            <v>SMR</v>
          </cell>
          <cell r="AT143">
            <v>1990</v>
          </cell>
          <cell r="AU143">
            <v>1990</v>
          </cell>
          <cell r="AV143">
            <v>2007</v>
          </cell>
        </row>
        <row r="144">
          <cell r="AR144">
            <v>2001</v>
          </cell>
          <cell r="AS144" t="str">
            <v>STP</v>
          </cell>
          <cell r="AT144">
            <v>2001</v>
          </cell>
          <cell r="AU144">
            <v>2008</v>
          </cell>
          <cell r="AV144">
            <v>2008</v>
          </cell>
        </row>
        <row r="145">
          <cell r="AR145">
            <v>2010</v>
          </cell>
          <cell r="AS145" t="str">
            <v>SAU</v>
          </cell>
          <cell r="AT145">
            <v>2010</v>
          </cell>
          <cell r="AU145">
            <v>2010</v>
          </cell>
          <cell r="AV145">
            <v>2010</v>
          </cell>
        </row>
        <row r="146">
          <cell r="AR146">
            <v>1999</v>
          </cell>
          <cell r="AS146" t="str">
            <v>SEN</v>
          </cell>
          <cell r="AT146">
            <v>1999</v>
          </cell>
          <cell r="AU146">
            <v>1999</v>
          </cell>
          <cell r="AV146">
            <v>1999</v>
          </cell>
        </row>
        <row r="147">
          <cell r="AR147" t="str">
            <v>Original chained constant price data are rescaled.</v>
          </cell>
          <cell r="AS147" t="str">
            <v>SRB</v>
          </cell>
          <cell r="AT147" t="str">
            <v>Original chained constant price data are rescaled.</v>
          </cell>
          <cell r="AU147" t="str">
            <v>Original chained constant price data are rescaled.</v>
          </cell>
          <cell r="AV147" t="str">
            <v>Original chained constant price data are rescaled.</v>
          </cell>
        </row>
        <row r="148">
          <cell r="AR148">
            <v>2006</v>
          </cell>
          <cell r="AS148" t="str">
            <v>SYC</v>
          </cell>
          <cell r="AT148">
            <v>2006</v>
          </cell>
          <cell r="AU148">
            <v>2006</v>
          </cell>
          <cell r="AV148">
            <v>2006</v>
          </cell>
        </row>
        <row r="149">
          <cell r="AR149">
            <v>2006</v>
          </cell>
          <cell r="AS149" t="str">
            <v>SLE</v>
          </cell>
          <cell r="AT149">
            <v>2006</v>
          </cell>
          <cell r="AU149">
            <v>2006</v>
          </cell>
          <cell r="AV149">
            <v>2006</v>
          </cell>
        </row>
        <row r="150">
          <cell r="AR150">
            <v>2010</v>
          </cell>
          <cell r="AS150" t="str">
            <v>SGP</v>
          </cell>
          <cell r="AT150">
            <v>2010</v>
          </cell>
          <cell r="AU150">
            <v>2010</v>
          </cell>
          <cell r="AV150">
            <v>2010</v>
          </cell>
        </row>
        <row r="151">
          <cell r="AR151" t="str">
            <v>Original chained constant price data are rescaled.</v>
          </cell>
          <cell r="AS151" t="str">
            <v>SVK</v>
          </cell>
          <cell r="AT151" t="str">
            <v>Original chained constant price data are rescaled.</v>
          </cell>
          <cell r="AU151" t="str">
            <v>Original chained constant price data are rescaled.</v>
          </cell>
          <cell r="AV151" t="str">
            <v>Original chained constant price data are rescaled.</v>
          </cell>
        </row>
        <row r="152">
          <cell r="AR152" t="str">
            <v>Original chained constant price data are rescaled.</v>
          </cell>
          <cell r="AS152" t="str">
            <v>SVN</v>
          </cell>
          <cell r="AT152" t="str">
            <v>Original chained constant price data are rescaled.</v>
          </cell>
          <cell r="AU152" t="str">
            <v>Original chained constant price data are rescaled.</v>
          </cell>
          <cell r="AV152" t="str">
            <v>Original chained constant price data are rescaled.</v>
          </cell>
        </row>
        <row r="153">
          <cell r="AR153">
            <v>2004</v>
          </cell>
          <cell r="AS153" t="str">
            <v>SLB</v>
          </cell>
          <cell r="AT153">
            <v>2004</v>
          </cell>
          <cell r="AU153">
            <v>2004</v>
          </cell>
          <cell r="AV153">
            <v>2004</v>
          </cell>
        </row>
        <row r="154">
          <cell r="AR154">
            <v>1985</v>
          </cell>
          <cell r="AS154" t="str">
            <v>SOM</v>
          </cell>
          <cell r="AT154">
            <v>1985</v>
          </cell>
          <cell r="AU154">
            <v>1985</v>
          </cell>
          <cell r="AV154">
            <v>1985</v>
          </cell>
        </row>
        <row r="155">
          <cell r="AR155">
            <v>2010</v>
          </cell>
          <cell r="AS155" t="str">
            <v>ZAF</v>
          </cell>
          <cell r="AT155">
            <v>2010</v>
          </cell>
          <cell r="AU155">
            <v>2010</v>
          </cell>
          <cell r="AV155">
            <v>2010</v>
          </cell>
        </row>
        <row r="156">
          <cell r="AR156">
            <v>2009</v>
          </cell>
          <cell r="AS156" t="str">
            <v>SSD</v>
          </cell>
          <cell r="AT156">
            <v>2009</v>
          </cell>
          <cell r="AU156">
            <v>2009</v>
          </cell>
          <cell r="AV156">
            <v>2009</v>
          </cell>
        </row>
        <row r="157">
          <cell r="AR157" t="str">
            <v>Original chained constant price data are rescaled.</v>
          </cell>
          <cell r="AS157" t="str">
            <v>ESP</v>
          </cell>
          <cell r="AT157" t="str">
            <v>Original chained constant price data are rescaled.</v>
          </cell>
          <cell r="AU157" t="str">
            <v>Original chained constant price data are rescaled.</v>
          </cell>
          <cell r="AV157" t="str">
            <v>Original chained constant price data are rescaled.</v>
          </cell>
        </row>
        <row r="158">
          <cell r="AR158">
            <v>2010</v>
          </cell>
          <cell r="AS158" t="str">
            <v>LKA</v>
          </cell>
          <cell r="AT158">
            <v>2010</v>
          </cell>
          <cell r="AU158">
            <v>2010</v>
          </cell>
          <cell r="AV158">
            <v>2010</v>
          </cell>
        </row>
        <row r="159">
          <cell r="AR159">
            <v>2006</v>
          </cell>
          <cell r="AS159" t="str">
            <v>KNA</v>
          </cell>
          <cell r="AT159">
            <v>2006</v>
          </cell>
          <cell r="AU159">
            <v>2006</v>
          </cell>
          <cell r="AV159">
            <v>2006</v>
          </cell>
        </row>
        <row r="160">
          <cell r="AR160">
            <v>2006</v>
          </cell>
          <cell r="AS160" t="str">
            <v>LCA</v>
          </cell>
          <cell r="AT160">
            <v>2006</v>
          </cell>
          <cell r="AU160">
            <v>2006</v>
          </cell>
          <cell r="AV160">
            <v>2006</v>
          </cell>
        </row>
        <row r="161">
          <cell r="AR161">
            <v>2006</v>
          </cell>
          <cell r="AS161" t="str">
            <v>VCT</v>
          </cell>
          <cell r="AT161">
            <v>2006</v>
          </cell>
          <cell r="AU161">
            <v>2006</v>
          </cell>
          <cell r="AV161">
            <v>2006</v>
          </cell>
        </row>
        <row r="162">
          <cell r="AR162" t="str">
            <v>1981/82. Reporting period switch from fiscal year to calendar year from 1996. Pre-1996 data converted to calendar year.</v>
          </cell>
          <cell r="AS162" t="str">
            <v>SDN</v>
          </cell>
          <cell r="AT162">
            <v>1982</v>
          </cell>
          <cell r="AU162">
            <v>1982</v>
          </cell>
          <cell r="AV162">
            <v>1996</v>
          </cell>
        </row>
        <row r="163">
          <cell r="AR163">
            <v>2007</v>
          </cell>
          <cell r="AS163" t="str">
            <v>SUR</v>
          </cell>
          <cell r="AT163">
            <v>2007</v>
          </cell>
          <cell r="AU163">
            <v>2007</v>
          </cell>
          <cell r="AV163">
            <v>2007</v>
          </cell>
        </row>
        <row r="164">
          <cell r="AR164">
            <v>2011</v>
          </cell>
          <cell r="AS164" t="str">
            <v>SWZ</v>
          </cell>
          <cell r="AT164">
            <v>2011</v>
          </cell>
          <cell r="AU164">
            <v>2011</v>
          </cell>
          <cell r="AV164">
            <v>2011</v>
          </cell>
        </row>
        <row r="165">
          <cell r="AR165" t="str">
            <v>Original chained constant price data are rescaled.</v>
          </cell>
          <cell r="AS165" t="str">
            <v>SWE</v>
          </cell>
          <cell r="AT165" t="str">
            <v>Original chained constant price data are rescaled.</v>
          </cell>
          <cell r="AU165" t="str">
            <v>Original chained constant price data are rescaled.</v>
          </cell>
          <cell r="AV165" t="str">
            <v>Original chained constant price data are rescaled.</v>
          </cell>
        </row>
        <row r="166">
          <cell r="AR166" t="str">
            <v>Original chained constant price data are rescaled.</v>
          </cell>
          <cell r="AS166" t="str">
            <v>CHE</v>
          </cell>
          <cell r="AT166" t="str">
            <v>Original chained constant price data are rescaled.</v>
          </cell>
          <cell r="AU166" t="str">
            <v>Original chained constant price data are rescaled.</v>
          </cell>
          <cell r="AV166" t="str">
            <v>Original chained constant price data are rescaled.</v>
          </cell>
        </row>
        <row r="167">
          <cell r="AR167">
            <v>2000</v>
          </cell>
          <cell r="AS167" t="str">
            <v>SYR</v>
          </cell>
          <cell r="AT167">
            <v>2000</v>
          </cell>
          <cell r="AU167">
            <v>2000</v>
          </cell>
          <cell r="AV167">
            <v>2000</v>
          </cell>
        </row>
        <row r="168">
          <cell r="AR168" t="str">
            <v>Original chained constant price data are rescaled.</v>
          </cell>
          <cell r="AS168" t="str">
            <v>TJK</v>
          </cell>
          <cell r="AT168" t="str">
            <v>Original chained constant price data are rescaled.</v>
          </cell>
          <cell r="AU168" t="str">
            <v>Original chained constant price data are rescaled.</v>
          </cell>
          <cell r="AV168" t="str">
            <v>Original chained constant price data are rescaled.</v>
          </cell>
        </row>
        <row r="169">
          <cell r="AR169">
            <v>2007</v>
          </cell>
          <cell r="AS169" t="str">
            <v>TZA</v>
          </cell>
          <cell r="AT169">
            <v>2007</v>
          </cell>
          <cell r="AU169">
            <v>2007</v>
          </cell>
          <cell r="AV169">
            <v>2007</v>
          </cell>
        </row>
        <row r="170">
          <cell r="AR170">
            <v>2002</v>
          </cell>
          <cell r="AS170" t="str">
            <v>THA</v>
          </cell>
          <cell r="AT170">
            <v>2002</v>
          </cell>
          <cell r="AU170">
            <v>2002</v>
          </cell>
          <cell r="AV170">
            <v>2002</v>
          </cell>
        </row>
        <row r="171">
          <cell r="AR171">
            <v>2010</v>
          </cell>
          <cell r="AS171" t="str">
            <v>TLS</v>
          </cell>
          <cell r="AT171">
            <v>2010</v>
          </cell>
          <cell r="AU171">
            <v>2010</v>
          </cell>
          <cell r="AV171">
            <v>2015</v>
          </cell>
        </row>
        <row r="172">
          <cell r="AR172">
            <v>2000</v>
          </cell>
          <cell r="AS172" t="str">
            <v>TGO</v>
          </cell>
          <cell r="AT172">
            <v>2000</v>
          </cell>
          <cell r="AU172">
            <v>2000</v>
          </cell>
          <cell r="AV172">
            <v>2000</v>
          </cell>
        </row>
        <row r="173">
          <cell r="AR173" t="str">
            <v>2010/11</v>
          </cell>
          <cell r="AS173" t="str">
            <v>TON</v>
          </cell>
          <cell r="AT173">
            <v>2011</v>
          </cell>
          <cell r="AU173">
            <v>2011</v>
          </cell>
          <cell r="AV173">
            <v>2011</v>
          </cell>
        </row>
        <row r="174">
          <cell r="AR174">
            <v>2000</v>
          </cell>
          <cell r="AS174" t="str">
            <v>TTO</v>
          </cell>
          <cell r="AT174">
            <v>2000</v>
          </cell>
          <cell r="AU174">
            <v>2000</v>
          </cell>
          <cell r="AV174">
            <v>2012</v>
          </cell>
        </row>
        <row r="175">
          <cell r="AR175">
            <v>2010</v>
          </cell>
          <cell r="AS175" t="str">
            <v>TUN</v>
          </cell>
          <cell r="AT175">
            <v>2010</v>
          </cell>
          <cell r="AU175">
            <v>2010</v>
          </cell>
          <cell r="AV175">
            <v>2010</v>
          </cell>
        </row>
        <row r="176">
          <cell r="AR176">
            <v>1998</v>
          </cell>
          <cell r="AS176" t="str">
            <v>TUR</v>
          </cell>
          <cell r="AT176">
            <v>1998</v>
          </cell>
          <cell r="AU176">
            <v>1998</v>
          </cell>
          <cell r="AV176" t="str">
            <v>Original chained constant price data are rescaled.</v>
          </cell>
        </row>
        <row r="177">
          <cell r="AR177">
            <v>2005</v>
          </cell>
          <cell r="AS177" t="str">
            <v>TKM</v>
          </cell>
          <cell r="AT177">
            <v>2005</v>
          </cell>
          <cell r="AU177">
            <v>2005</v>
          </cell>
          <cell r="AV177">
            <v>2005</v>
          </cell>
        </row>
        <row r="178">
          <cell r="AR178">
            <v>2005</v>
          </cell>
          <cell r="AS178" t="str">
            <v>TUV</v>
          </cell>
          <cell r="AT178">
            <v>2005</v>
          </cell>
          <cell r="AU178">
            <v>2005</v>
          </cell>
          <cell r="AV178">
            <v>2005</v>
          </cell>
        </row>
        <row r="179">
          <cell r="AR179" t="str">
            <v>2009/10</v>
          </cell>
          <cell r="AS179" t="str">
            <v>UGA</v>
          </cell>
          <cell r="AT179">
            <v>2010</v>
          </cell>
          <cell r="AU179">
            <v>2010</v>
          </cell>
          <cell r="AV179">
            <v>2010</v>
          </cell>
        </row>
        <row r="180">
          <cell r="AR180" t="str">
            <v>Original chained constant price data are rescaled.</v>
          </cell>
          <cell r="AS180" t="str">
            <v>UKR</v>
          </cell>
          <cell r="AT180" t="str">
            <v>Original chained constant price data are rescaled.</v>
          </cell>
          <cell r="AU180" t="str">
            <v>Original chained constant price data are rescaled.</v>
          </cell>
          <cell r="AV180" t="str">
            <v>Original chained constant price data are rescaled.</v>
          </cell>
        </row>
        <row r="181">
          <cell r="AR181">
            <v>2007</v>
          </cell>
          <cell r="AS181" t="str">
            <v>ARE</v>
          </cell>
          <cell r="AT181">
            <v>2007</v>
          </cell>
          <cell r="AU181">
            <v>2010</v>
          </cell>
          <cell r="AV181">
            <v>2010</v>
          </cell>
        </row>
        <row r="182">
          <cell r="AR182" t="str">
            <v>Original chained constant price data are rescaled.</v>
          </cell>
          <cell r="AS182" t="str">
            <v>GBR</v>
          </cell>
          <cell r="AT182" t="str">
            <v>Original chained constant price data are rescaled.</v>
          </cell>
          <cell r="AU182" t="str">
            <v>Original chained constant price data are rescaled.</v>
          </cell>
          <cell r="AV182" t="str">
            <v>Original chained constant price data are rescaled.</v>
          </cell>
        </row>
        <row r="183">
          <cell r="AR183" t="str">
            <v>Original chained constant price data are rescaled.</v>
          </cell>
          <cell r="AS183" t="str">
            <v>USA</v>
          </cell>
          <cell r="AT183" t="str">
            <v>Original chained constant price data are rescaled.</v>
          </cell>
          <cell r="AU183" t="str">
            <v>Original chained constant price data are rescaled.</v>
          </cell>
          <cell r="AV183" t="str">
            <v>Original chained constant price data are rescaled.</v>
          </cell>
        </row>
        <row r="184">
          <cell r="AR184">
            <v>2005</v>
          </cell>
          <cell r="AS184" t="str">
            <v>URY</v>
          </cell>
          <cell r="AT184">
            <v>2005</v>
          </cell>
          <cell r="AU184">
            <v>2005</v>
          </cell>
          <cell r="AV184">
            <v>2005</v>
          </cell>
        </row>
        <row r="185">
          <cell r="AR185" t="str">
            <v>Original chained constant price data are rescaled.</v>
          </cell>
          <cell r="AS185" t="str">
            <v>UZB</v>
          </cell>
          <cell r="AT185" t="str">
            <v>Original chained constant price data are rescaled.</v>
          </cell>
          <cell r="AU185" t="str">
            <v>Original chained constant price data are rescaled.</v>
          </cell>
          <cell r="AV185" t="str">
            <v>Original chained constant price data are rescaled.</v>
          </cell>
        </row>
        <row r="186">
          <cell r="AR186">
            <v>2006</v>
          </cell>
          <cell r="AS186" t="str">
            <v>VUT</v>
          </cell>
          <cell r="AT186">
            <v>2006</v>
          </cell>
          <cell r="AU186">
            <v>2006</v>
          </cell>
          <cell r="AV186">
            <v>2006</v>
          </cell>
        </row>
        <row r="187">
          <cell r="AR187">
            <v>1997</v>
          </cell>
          <cell r="AS187" t="str">
            <v>VEN</v>
          </cell>
          <cell r="AT187">
            <v>1997</v>
          </cell>
          <cell r="AU187">
            <v>1997</v>
          </cell>
          <cell r="AV187">
            <v>1997</v>
          </cell>
        </row>
        <row r="188">
          <cell r="AR188">
            <v>2010</v>
          </cell>
          <cell r="AS188" t="str">
            <v>VNM</v>
          </cell>
          <cell r="AT188">
            <v>2010</v>
          </cell>
          <cell r="AU188">
            <v>2010</v>
          </cell>
          <cell r="AV188">
            <v>2010</v>
          </cell>
        </row>
        <row r="189">
          <cell r="AR189">
            <v>2007</v>
          </cell>
          <cell r="AS189" t="str">
            <v>YEM</v>
          </cell>
          <cell r="AT189">
            <v>1990</v>
          </cell>
          <cell r="AU189">
            <v>1990</v>
          </cell>
          <cell r="AV189">
            <v>1990</v>
          </cell>
        </row>
        <row r="190">
          <cell r="AR190">
            <v>2010</v>
          </cell>
          <cell r="AS190" t="str">
            <v>ZMB</v>
          </cell>
          <cell r="AT190">
            <v>2010</v>
          </cell>
          <cell r="AU190">
            <v>2010</v>
          </cell>
          <cell r="AV190">
            <v>2010</v>
          </cell>
        </row>
        <row r="191">
          <cell r="AR191">
            <v>2009</v>
          </cell>
          <cell r="AS191" t="str">
            <v>ZWE</v>
          </cell>
          <cell r="AT191">
            <v>2009</v>
          </cell>
          <cell r="AU191">
            <v>2009</v>
          </cell>
          <cell r="AV191">
            <v>2009</v>
          </cell>
        </row>
        <row r="192">
          <cell r="AR192">
            <v>2004</v>
          </cell>
          <cell r="AS192" t="str">
            <v>PSE</v>
          </cell>
          <cell r="AT192">
            <v>2004</v>
          </cell>
          <cell r="AU192">
            <v>2004</v>
          </cell>
          <cell r="AV192">
            <v>2015</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mensions by COUNTRIES"/>
      <sheetName val="Dimensions by GROUPS"/>
      <sheetName val="MSC scores"/>
      <sheetName val="CS scores"/>
      <sheetName val="AKI scores"/>
      <sheetName val="DPO scores"/>
      <sheetName val="MSC scores (2)"/>
      <sheetName val="CS scores (2)"/>
      <sheetName val="AKI scores (2)"/>
      <sheetName val="DPO scores (2)"/>
      <sheetName val="MSC scores (3)"/>
      <sheetName val="MSC scores (4)"/>
      <sheetName val="MSC scores (5)"/>
      <sheetName val="MSC scores (6)"/>
      <sheetName val="MSC scores (7)"/>
      <sheetName val="CS scores (3)"/>
      <sheetName val="MSC scores (8)"/>
      <sheetName val="MSC scores (9)"/>
    </sheetNames>
    <sheetDataSet>
      <sheetData sheetId="0"/>
      <sheetData sheetId="1"/>
      <sheetData sheetId="2"/>
      <sheetData sheetId="3"/>
      <sheetData sheetId="4"/>
      <sheetData sheetId="5"/>
      <sheetData sheetId="6"/>
      <sheetData sheetId="7"/>
      <sheetData sheetId="8"/>
      <sheetData sheetId="9"/>
      <sheetData sheetId="10">
        <row r="2">
          <cell r="CF2" t="str">
            <v>National Accounts base year:  Score (1, 0.5 or 0)</v>
          </cell>
        </row>
        <row r="3">
          <cell r="CF3">
            <v>2016</v>
          </cell>
          <cell r="CG3">
            <v>2017</v>
          </cell>
          <cell r="CH3">
            <v>2018</v>
          </cell>
        </row>
        <row r="4">
          <cell r="CE4" t="str">
            <v>Afghanistan</v>
          </cell>
          <cell r="CF4">
            <v>0</v>
          </cell>
          <cell r="CG4">
            <v>0</v>
          </cell>
          <cell r="CH4">
            <v>0</v>
          </cell>
        </row>
        <row r="5">
          <cell r="CE5" t="str">
            <v>Albania</v>
          </cell>
          <cell r="CF5">
            <v>1</v>
          </cell>
          <cell r="CG5">
            <v>1</v>
          </cell>
          <cell r="CH5">
            <v>0.5</v>
          </cell>
        </row>
        <row r="6">
          <cell r="CE6" t="str">
            <v>Algeria</v>
          </cell>
          <cell r="CF6">
            <v>0</v>
          </cell>
          <cell r="CG6">
            <v>0</v>
          </cell>
          <cell r="CH6">
            <v>0</v>
          </cell>
        </row>
        <row r="7">
          <cell r="CE7" t="str">
            <v>Angola</v>
          </cell>
          <cell r="CF7">
            <v>0</v>
          </cell>
          <cell r="CG7">
            <v>0</v>
          </cell>
          <cell r="CH7">
            <v>0</v>
          </cell>
        </row>
        <row r="8">
          <cell r="CE8" t="str">
            <v>Antigua and Barbuda</v>
          </cell>
          <cell r="CF8">
            <v>0.5</v>
          </cell>
          <cell r="CG8">
            <v>0</v>
          </cell>
          <cell r="CH8">
            <v>0</v>
          </cell>
        </row>
        <row r="9">
          <cell r="CE9" t="str">
            <v>Argentina</v>
          </cell>
          <cell r="CF9">
            <v>0</v>
          </cell>
          <cell r="CG9">
            <v>0</v>
          </cell>
          <cell r="CH9">
            <v>0</v>
          </cell>
        </row>
        <row r="10">
          <cell r="CE10" t="str">
            <v>Armenia</v>
          </cell>
          <cell r="CF10">
            <v>1</v>
          </cell>
          <cell r="CG10">
            <v>1</v>
          </cell>
          <cell r="CH10">
            <v>0.5</v>
          </cell>
        </row>
        <row r="11">
          <cell r="CE11" t="str">
            <v>Australia</v>
          </cell>
          <cell r="CF11">
            <v>1</v>
          </cell>
          <cell r="CG11">
            <v>1</v>
          </cell>
          <cell r="CH11">
            <v>0.5</v>
          </cell>
        </row>
        <row r="12">
          <cell r="CE12" t="str">
            <v>Austria</v>
          </cell>
          <cell r="CF12">
            <v>1</v>
          </cell>
          <cell r="CG12">
            <v>1</v>
          </cell>
          <cell r="CH12">
            <v>0.5</v>
          </cell>
        </row>
        <row r="13">
          <cell r="CE13" t="str">
            <v>Azerbaijan</v>
          </cell>
          <cell r="CF13">
            <v>0</v>
          </cell>
          <cell r="CG13">
            <v>1</v>
          </cell>
          <cell r="CH13">
            <v>0.5</v>
          </cell>
        </row>
        <row r="14">
          <cell r="CE14" t="str">
            <v>Bahamas, The</v>
          </cell>
          <cell r="CF14">
            <v>0.5</v>
          </cell>
          <cell r="CG14">
            <v>0.5</v>
          </cell>
          <cell r="CH14">
            <v>0.5</v>
          </cell>
        </row>
        <row r="15">
          <cell r="CE15" t="str">
            <v>Bahrain</v>
          </cell>
          <cell r="CF15">
            <v>0.5</v>
          </cell>
          <cell r="CG15">
            <v>0.5</v>
          </cell>
          <cell r="CH15">
            <v>0.5</v>
          </cell>
        </row>
        <row r="16">
          <cell r="CE16" t="str">
            <v>Bangladesh</v>
          </cell>
          <cell r="CF16">
            <v>0.5</v>
          </cell>
          <cell r="CG16">
            <v>0</v>
          </cell>
          <cell r="CH16">
            <v>0</v>
          </cell>
        </row>
        <row r="17">
          <cell r="CE17" t="str">
            <v>Barbados</v>
          </cell>
          <cell r="CF17">
            <v>0</v>
          </cell>
          <cell r="CG17">
            <v>0</v>
          </cell>
          <cell r="CH17">
            <v>0</v>
          </cell>
        </row>
        <row r="18">
          <cell r="CE18" t="str">
            <v>Belarus</v>
          </cell>
          <cell r="CF18">
            <v>1</v>
          </cell>
          <cell r="CG18">
            <v>1</v>
          </cell>
          <cell r="CH18">
            <v>0.5</v>
          </cell>
        </row>
        <row r="19">
          <cell r="CE19" t="str">
            <v>Belgium</v>
          </cell>
          <cell r="CF19">
            <v>1</v>
          </cell>
          <cell r="CG19">
            <v>1</v>
          </cell>
          <cell r="CH19">
            <v>0.5</v>
          </cell>
        </row>
        <row r="20">
          <cell r="CE20" t="str">
            <v>Belize</v>
          </cell>
          <cell r="CF20">
            <v>0</v>
          </cell>
          <cell r="CG20">
            <v>0</v>
          </cell>
          <cell r="CH20">
            <v>0</v>
          </cell>
        </row>
        <row r="21">
          <cell r="CE21" t="str">
            <v>Benin</v>
          </cell>
          <cell r="CF21">
            <v>0.5</v>
          </cell>
          <cell r="CG21">
            <v>0.5</v>
          </cell>
          <cell r="CH21">
            <v>0</v>
          </cell>
        </row>
        <row r="22">
          <cell r="CE22" t="str">
            <v>Bhutan</v>
          </cell>
          <cell r="CF22">
            <v>0</v>
          </cell>
          <cell r="CG22">
            <v>0</v>
          </cell>
          <cell r="CH22">
            <v>0</v>
          </cell>
        </row>
        <row r="23">
          <cell r="CE23" t="str">
            <v>Bolivia</v>
          </cell>
          <cell r="CF23">
            <v>0</v>
          </cell>
          <cell r="CG23">
            <v>0</v>
          </cell>
          <cell r="CH23">
            <v>0</v>
          </cell>
        </row>
        <row r="24">
          <cell r="CE24" t="str">
            <v>Bosnia and Herzegovina</v>
          </cell>
          <cell r="CF24">
            <v>1</v>
          </cell>
          <cell r="CG24">
            <v>1</v>
          </cell>
          <cell r="CH24">
            <v>0.5</v>
          </cell>
        </row>
        <row r="25">
          <cell r="CE25" t="str">
            <v>Botswana</v>
          </cell>
          <cell r="CF25">
            <v>0.5</v>
          </cell>
          <cell r="CG25">
            <v>0</v>
          </cell>
          <cell r="CH25">
            <v>0</v>
          </cell>
        </row>
        <row r="26">
          <cell r="CE26" t="str">
            <v>Brazil</v>
          </cell>
          <cell r="CF26">
            <v>0</v>
          </cell>
          <cell r="CG26">
            <v>1</v>
          </cell>
          <cell r="CH26">
            <v>0.5</v>
          </cell>
        </row>
        <row r="27">
          <cell r="CE27" t="str">
            <v>Brunei Darussalam</v>
          </cell>
          <cell r="CF27">
            <v>0.5</v>
          </cell>
          <cell r="CG27">
            <v>0.5</v>
          </cell>
          <cell r="CH27">
            <v>0.5</v>
          </cell>
        </row>
        <row r="28">
          <cell r="CE28" t="str">
            <v>Bulgaria</v>
          </cell>
          <cell r="CF28">
            <v>1</v>
          </cell>
          <cell r="CG28">
            <v>1</v>
          </cell>
          <cell r="CH28">
            <v>0.5</v>
          </cell>
        </row>
        <row r="29">
          <cell r="CE29" t="str">
            <v>Burkina Faso</v>
          </cell>
          <cell r="CF29">
            <v>0</v>
          </cell>
          <cell r="CG29">
            <v>0</v>
          </cell>
          <cell r="CH29">
            <v>0</v>
          </cell>
        </row>
        <row r="30">
          <cell r="CE30" t="str">
            <v>Burundi</v>
          </cell>
          <cell r="CF30">
            <v>0</v>
          </cell>
          <cell r="CG30">
            <v>0</v>
          </cell>
          <cell r="CH30">
            <v>0</v>
          </cell>
        </row>
        <row r="31">
          <cell r="CE31" t="str">
            <v>Cabo Verde</v>
          </cell>
          <cell r="CF31">
            <v>0.5</v>
          </cell>
          <cell r="CG31">
            <v>0.5</v>
          </cell>
          <cell r="CH31">
            <v>0</v>
          </cell>
        </row>
        <row r="32">
          <cell r="CE32" t="str">
            <v>Cambodia</v>
          </cell>
          <cell r="CF32">
            <v>0</v>
          </cell>
          <cell r="CG32">
            <v>0</v>
          </cell>
          <cell r="CH32">
            <v>0</v>
          </cell>
        </row>
        <row r="33">
          <cell r="CE33" t="str">
            <v>Cameroon</v>
          </cell>
          <cell r="CF33">
            <v>0</v>
          </cell>
          <cell r="CG33">
            <v>0</v>
          </cell>
          <cell r="CH33">
            <v>0</v>
          </cell>
        </row>
        <row r="34">
          <cell r="CE34" t="str">
            <v>Canada</v>
          </cell>
          <cell r="CF34">
            <v>1</v>
          </cell>
          <cell r="CG34">
            <v>1</v>
          </cell>
          <cell r="CH34">
            <v>0.5</v>
          </cell>
        </row>
        <row r="35">
          <cell r="CE35" t="str">
            <v>Central African Republic</v>
          </cell>
          <cell r="CF35">
            <v>0</v>
          </cell>
          <cell r="CG35">
            <v>0</v>
          </cell>
          <cell r="CH35">
            <v>0</v>
          </cell>
        </row>
        <row r="36">
          <cell r="CE36" t="str">
            <v>Chad</v>
          </cell>
          <cell r="CF36">
            <v>0</v>
          </cell>
          <cell r="CG36">
            <v>0</v>
          </cell>
          <cell r="CH36">
            <v>0</v>
          </cell>
        </row>
        <row r="37">
          <cell r="CE37" t="str">
            <v>Chile</v>
          </cell>
          <cell r="CF37">
            <v>0.5</v>
          </cell>
          <cell r="CG37">
            <v>1</v>
          </cell>
          <cell r="CH37">
            <v>0.5</v>
          </cell>
        </row>
        <row r="38">
          <cell r="CE38" t="str">
            <v>China</v>
          </cell>
          <cell r="CF38">
            <v>0.5</v>
          </cell>
          <cell r="CG38">
            <v>0.5</v>
          </cell>
          <cell r="CH38">
            <v>0.5</v>
          </cell>
        </row>
        <row r="39">
          <cell r="CE39" t="str">
            <v>Colombia</v>
          </cell>
          <cell r="CF39">
            <v>0</v>
          </cell>
          <cell r="CG39">
            <v>0</v>
          </cell>
          <cell r="CH39">
            <v>0</v>
          </cell>
        </row>
        <row r="40">
          <cell r="CE40" t="str">
            <v>Comoros</v>
          </cell>
          <cell r="CF40">
            <v>0</v>
          </cell>
          <cell r="CG40">
            <v>0</v>
          </cell>
          <cell r="CH40">
            <v>0</v>
          </cell>
        </row>
        <row r="41">
          <cell r="CE41" t="str">
            <v>Congo, Dem. Rep.</v>
          </cell>
          <cell r="CF41">
            <v>0</v>
          </cell>
          <cell r="CG41">
            <v>0</v>
          </cell>
          <cell r="CH41">
            <v>0</v>
          </cell>
        </row>
        <row r="42">
          <cell r="CE42" t="str">
            <v>Congo, Rep.</v>
          </cell>
          <cell r="CF42">
            <v>0</v>
          </cell>
          <cell r="CG42">
            <v>0</v>
          </cell>
          <cell r="CH42">
            <v>0</v>
          </cell>
        </row>
        <row r="43">
          <cell r="CE43" t="str">
            <v>Costa Rica</v>
          </cell>
          <cell r="CF43">
            <v>1</v>
          </cell>
          <cell r="CG43">
            <v>0.5</v>
          </cell>
          <cell r="CH43">
            <v>0.5</v>
          </cell>
        </row>
        <row r="44">
          <cell r="CE44" t="str">
            <v>Côte d'Ivoire</v>
          </cell>
          <cell r="CF44">
            <v>0.5</v>
          </cell>
          <cell r="CG44">
            <v>0.5</v>
          </cell>
          <cell r="CH44">
            <v>0.5</v>
          </cell>
        </row>
        <row r="45">
          <cell r="CE45" t="str">
            <v>Croatia</v>
          </cell>
          <cell r="CF45">
            <v>1</v>
          </cell>
          <cell r="CG45">
            <v>1</v>
          </cell>
          <cell r="CH45">
            <v>0.5</v>
          </cell>
        </row>
        <row r="46">
          <cell r="CE46" t="str">
            <v>Cyprus</v>
          </cell>
          <cell r="CF46">
            <v>1</v>
          </cell>
          <cell r="CG46">
            <v>1</v>
          </cell>
          <cell r="CH46">
            <v>0.5</v>
          </cell>
        </row>
        <row r="47">
          <cell r="CE47" t="str">
            <v>Czech Republic</v>
          </cell>
          <cell r="CF47">
            <v>1</v>
          </cell>
          <cell r="CG47">
            <v>1</v>
          </cell>
          <cell r="CH47">
            <v>0.5</v>
          </cell>
        </row>
        <row r="48">
          <cell r="CE48" t="str">
            <v>Denmark</v>
          </cell>
          <cell r="CF48">
            <v>1</v>
          </cell>
          <cell r="CG48">
            <v>1</v>
          </cell>
          <cell r="CH48">
            <v>0.5</v>
          </cell>
        </row>
        <row r="49">
          <cell r="CE49" t="str">
            <v>Djibouti</v>
          </cell>
          <cell r="CF49">
            <v>0</v>
          </cell>
          <cell r="CG49">
            <v>0</v>
          </cell>
          <cell r="CH49">
            <v>0</v>
          </cell>
        </row>
        <row r="50">
          <cell r="CE50" t="str">
            <v>Dominica</v>
          </cell>
          <cell r="CF50">
            <v>0.5</v>
          </cell>
          <cell r="CG50">
            <v>0</v>
          </cell>
          <cell r="CH50">
            <v>0</v>
          </cell>
        </row>
        <row r="51">
          <cell r="CE51" t="str">
            <v>Dominican Republic</v>
          </cell>
          <cell r="CF51">
            <v>0.5</v>
          </cell>
          <cell r="CG51">
            <v>0.5</v>
          </cell>
          <cell r="CH51">
            <v>0</v>
          </cell>
        </row>
        <row r="52">
          <cell r="CE52" t="str">
            <v>Ecuador</v>
          </cell>
          <cell r="CF52">
            <v>0.5</v>
          </cell>
          <cell r="CG52">
            <v>0.5</v>
          </cell>
          <cell r="CH52">
            <v>0</v>
          </cell>
        </row>
        <row r="53">
          <cell r="CE53" t="str">
            <v>Egypt, Arab Rep.</v>
          </cell>
          <cell r="CF53">
            <v>0.5</v>
          </cell>
          <cell r="CG53">
            <v>0.5</v>
          </cell>
          <cell r="CH53">
            <v>0.5</v>
          </cell>
        </row>
        <row r="54">
          <cell r="CE54" t="str">
            <v>El Salvador</v>
          </cell>
          <cell r="CF54">
            <v>0</v>
          </cell>
          <cell r="CG54">
            <v>0</v>
          </cell>
          <cell r="CH54">
            <v>0</v>
          </cell>
        </row>
        <row r="55">
          <cell r="CE55" t="str">
            <v>Equatorial Guinea</v>
          </cell>
          <cell r="CF55">
            <v>0.5</v>
          </cell>
          <cell r="CG55">
            <v>0</v>
          </cell>
          <cell r="CH55">
            <v>0</v>
          </cell>
        </row>
        <row r="56">
          <cell r="CE56" t="str">
            <v>Eritrea</v>
          </cell>
          <cell r="CF56">
            <v>0</v>
          </cell>
          <cell r="CG56">
            <v>0</v>
          </cell>
          <cell r="CH56">
            <v>0</v>
          </cell>
        </row>
        <row r="57">
          <cell r="CE57" t="str">
            <v>Estonia</v>
          </cell>
          <cell r="CF57">
            <v>1</v>
          </cell>
          <cell r="CG57">
            <v>1</v>
          </cell>
          <cell r="CH57">
            <v>0.5</v>
          </cell>
        </row>
        <row r="58">
          <cell r="CE58" t="str">
            <v>Eswatini</v>
          </cell>
          <cell r="CF58">
            <v>0.5</v>
          </cell>
          <cell r="CG58">
            <v>0.5</v>
          </cell>
          <cell r="CH58">
            <v>0.5</v>
          </cell>
        </row>
        <row r="59">
          <cell r="CE59" t="str">
            <v>Ethiopia</v>
          </cell>
          <cell r="CF59">
            <v>0.5</v>
          </cell>
          <cell r="CG59">
            <v>0.5</v>
          </cell>
          <cell r="CH59">
            <v>0.5</v>
          </cell>
        </row>
        <row r="60">
          <cell r="CE60" t="str">
            <v>Fiji</v>
          </cell>
          <cell r="CF60">
            <v>0.5</v>
          </cell>
          <cell r="CG60">
            <v>0.5</v>
          </cell>
          <cell r="CH60">
            <v>0.5</v>
          </cell>
        </row>
        <row r="61">
          <cell r="CE61" t="str">
            <v>Finland</v>
          </cell>
          <cell r="CF61">
            <v>1</v>
          </cell>
          <cell r="CG61">
            <v>1</v>
          </cell>
          <cell r="CH61">
            <v>0.5</v>
          </cell>
        </row>
        <row r="62">
          <cell r="CE62" t="str">
            <v>France</v>
          </cell>
          <cell r="CF62">
            <v>1</v>
          </cell>
          <cell r="CG62">
            <v>1</v>
          </cell>
          <cell r="CH62">
            <v>0.5</v>
          </cell>
        </row>
        <row r="63">
          <cell r="CE63" t="str">
            <v>Gabon</v>
          </cell>
          <cell r="CF63">
            <v>0</v>
          </cell>
          <cell r="CG63">
            <v>0</v>
          </cell>
          <cell r="CH63">
            <v>0</v>
          </cell>
        </row>
        <row r="64">
          <cell r="CE64" t="str">
            <v>Gambia, The</v>
          </cell>
          <cell r="CF64">
            <v>0</v>
          </cell>
          <cell r="CG64">
            <v>0</v>
          </cell>
          <cell r="CH64">
            <v>0</v>
          </cell>
        </row>
        <row r="65">
          <cell r="CE65" t="str">
            <v>Georgia</v>
          </cell>
          <cell r="CF65">
            <v>1</v>
          </cell>
          <cell r="CG65">
            <v>0.5</v>
          </cell>
          <cell r="CH65">
            <v>0.5</v>
          </cell>
        </row>
        <row r="66">
          <cell r="CE66" t="str">
            <v>Germany</v>
          </cell>
          <cell r="CF66">
            <v>1</v>
          </cell>
          <cell r="CG66">
            <v>1</v>
          </cell>
          <cell r="CH66">
            <v>0.5</v>
          </cell>
        </row>
        <row r="67">
          <cell r="CE67" t="str">
            <v>Ghana</v>
          </cell>
          <cell r="CF67">
            <v>0.5</v>
          </cell>
          <cell r="CG67">
            <v>0</v>
          </cell>
          <cell r="CH67">
            <v>0</v>
          </cell>
        </row>
        <row r="68">
          <cell r="CE68" t="str">
            <v>Greece</v>
          </cell>
          <cell r="CF68">
            <v>1</v>
          </cell>
          <cell r="CG68">
            <v>1</v>
          </cell>
          <cell r="CH68">
            <v>0.5</v>
          </cell>
        </row>
        <row r="69">
          <cell r="CE69" t="str">
            <v>Grenada</v>
          </cell>
          <cell r="CF69">
            <v>0.5</v>
          </cell>
          <cell r="CG69">
            <v>0</v>
          </cell>
          <cell r="CH69">
            <v>0</v>
          </cell>
        </row>
        <row r="70">
          <cell r="CE70" t="str">
            <v>Guatemala</v>
          </cell>
          <cell r="CF70">
            <v>0</v>
          </cell>
          <cell r="CG70">
            <v>0</v>
          </cell>
          <cell r="CH70">
            <v>0</v>
          </cell>
        </row>
        <row r="71">
          <cell r="CE71" t="str">
            <v>Guinea</v>
          </cell>
          <cell r="CF71">
            <v>0</v>
          </cell>
          <cell r="CG71">
            <v>0</v>
          </cell>
          <cell r="CH71">
            <v>0</v>
          </cell>
        </row>
        <row r="72">
          <cell r="CE72" t="str">
            <v>Guinea-Bissau</v>
          </cell>
          <cell r="CF72">
            <v>0</v>
          </cell>
          <cell r="CG72">
            <v>0</v>
          </cell>
          <cell r="CH72">
            <v>0</v>
          </cell>
        </row>
        <row r="73">
          <cell r="CE73" t="str">
            <v>Guyana</v>
          </cell>
          <cell r="CF73">
            <v>0.5</v>
          </cell>
          <cell r="CG73">
            <v>0</v>
          </cell>
          <cell r="CH73">
            <v>0</v>
          </cell>
        </row>
        <row r="74">
          <cell r="CE74" t="str">
            <v>Haiti</v>
          </cell>
          <cell r="CF74">
            <v>0</v>
          </cell>
          <cell r="CG74">
            <v>0</v>
          </cell>
          <cell r="CH74">
            <v>0</v>
          </cell>
        </row>
        <row r="75">
          <cell r="CE75" t="str">
            <v>Honduras</v>
          </cell>
          <cell r="CF75">
            <v>0</v>
          </cell>
          <cell r="CG75">
            <v>0</v>
          </cell>
          <cell r="CH75">
            <v>0</v>
          </cell>
        </row>
        <row r="76">
          <cell r="CE76" t="str">
            <v>Hungary</v>
          </cell>
          <cell r="CF76">
            <v>1</v>
          </cell>
          <cell r="CG76">
            <v>1</v>
          </cell>
          <cell r="CH76">
            <v>0.5</v>
          </cell>
        </row>
        <row r="77">
          <cell r="CE77" t="str">
            <v>Iceland</v>
          </cell>
          <cell r="CF77">
            <v>1</v>
          </cell>
          <cell r="CG77">
            <v>1</v>
          </cell>
          <cell r="CH77">
            <v>0.5</v>
          </cell>
        </row>
        <row r="78">
          <cell r="CE78" t="str">
            <v>India</v>
          </cell>
          <cell r="CF78">
            <v>0.5</v>
          </cell>
          <cell r="CG78">
            <v>0.5</v>
          </cell>
          <cell r="CH78">
            <v>0.5</v>
          </cell>
        </row>
        <row r="79">
          <cell r="CE79" t="str">
            <v>Indonesia</v>
          </cell>
          <cell r="CF79">
            <v>0.5</v>
          </cell>
          <cell r="CG79">
            <v>0.5</v>
          </cell>
          <cell r="CH79">
            <v>0.5</v>
          </cell>
        </row>
        <row r="80">
          <cell r="CE80" t="str">
            <v>Iran, Islamic Rep.</v>
          </cell>
          <cell r="CF80">
            <v>0.5</v>
          </cell>
          <cell r="CG80">
            <v>0.5</v>
          </cell>
          <cell r="CH80">
            <v>0.5</v>
          </cell>
        </row>
        <row r="81">
          <cell r="CE81" t="str">
            <v>Iraq</v>
          </cell>
          <cell r="CF81">
            <v>0.5</v>
          </cell>
          <cell r="CG81">
            <v>0.5</v>
          </cell>
          <cell r="CH81">
            <v>0</v>
          </cell>
        </row>
        <row r="82">
          <cell r="CE82" t="str">
            <v>Ireland</v>
          </cell>
          <cell r="CF82">
            <v>1</v>
          </cell>
          <cell r="CG82">
            <v>1</v>
          </cell>
          <cell r="CH82">
            <v>0.5</v>
          </cell>
        </row>
        <row r="83">
          <cell r="CE83" t="str">
            <v>Israel</v>
          </cell>
          <cell r="CF83">
            <v>1</v>
          </cell>
          <cell r="CG83">
            <v>1</v>
          </cell>
          <cell r="CH83">
            <v>0.5</v>
          </cell>
        </row>
        <row r="84">
          <cell r="CE84" t="str">
            <v>Italy</v>
          </cell>
          <cell r="CF84">
            <v>1</v>
          </cell>
          <cell r="CG84">
            <v>1</v>
          </cell>
          <cell r="CH84">
            <v>0.5</v>
          </cell>
        </row>
        <row r="85">
          <cell r="CE85" t="str">
            <v>Jamaica</v>
          </cell>
          <cell r="CF85">
            <v>0.5</v>
          </cell>
          <cell r="CG85">
            <v>0.5</v>
          </cell>
          <cell r="CH85">
            <v>0</v>
          </cell>
        </row>
        <row r="86">
          <cell r="CE86" t="str">
            <v>Japan</v>
          </cell>
          <cell r="CF86">
            <v>1</v>
          </cell>
          <cell r="CG86">
            <v>1</v>
          </cell>
          <cell r="CH86">
            <v>0.5</v>
          </cell>
        </row>
        <row r="87">
          <cell r="CE87" t="str">
            <v>Jordan</v>
          </cell>
          <cell r="CF87">
            <v>0</v>
          </cell>
          <cell r="CG87">
            <v>0</v>
          </cell>
          <cell r="CH87">
            <v>0</v>
          </cell>
        </row>
        <row r="88">
          <cell r="CE88" t="str">
            <v>Kazakhstan</v>
          </cell>
          <cell r="CF88">
            <v>1</v>
          </cell>
          <cell r="CG88">
            <v>1</v>
          </cell>
          <cell r="CH88">
            <v>0.5</v>
          </cell>
        </row>
        <row r="89">
          <cell r="CE89" t="str">
            <v>Kenya</v>
          </cell>
          <cell r="CF89">
            <v>0.5</v>
          </cell>
          <cell r="CG89">
            <v>0.5</v>
          </cell>
          <cell r="CH89">
            <v>0.5</v>
          </cell>
        </row>
        <row r="90">
          <cell r="CE90" t="str">
            <v>Kiribati</v>
          </cell>
          <cell r="CF90">
            <v>0.5</v>
          </cell>
          <cell r="CG90">
            <v>0</v>
          </cell>
          <cell r="CH90">
            <v>0</v>
          </cell>
        </row>
        <row r="91">
          <cell r="CE91" t="str">
            <v>Korea, Rep.</v>
          </cell>
          <cell r="CF91">
            <v>0.5</v>
          </cell>
          <cell r="CG91">
            <v>0.5</v>
          </cell>
          <cell r="CH91">
            <v>0.5</v>
          </cell>
        </row>
        <row r="92">
          <cell r="CE92" t="str">
            <v>Kosovo</v>
          </cell>
          <cell r="CF92">
            <v>0.5</v>
          </cell>
          <cell r="CG92">
            <v>0.5</v>
          </cell>
          <cell r="CH92">
            <v>0.5</v>
          </cell>
        </row>
        <row r="93">
          <cell r="CE93" t="str">
            <v>Kuwait</v>
          </cell>
          <cell r="CF93">
            <v>0.5</v>
          </cell>
          <cell r="CG93">
            <v>0.5</v>
          </cell>
          <cell r="CH93">
            <v>0.5</v>
          </cell>
        </row>
        <row r="94">
          <cell r="CE94" t="str">
            <v>Kyrgyz Republic</v>
          </cell>
          <cell r="CF94">
            <v>1</v>
          </cell>
          <cell r="CG94">
            <v>0.5</v>
          </cell>
          <cell r="CH94">
            <v>0.5</v>
          </cell>
        </row>
        <row r="95">
          <cell r="CE95" t="str">
            <v>Lao PDR</v>
          </cell>
          <cell r="CF95">
            <v>0.5</v>
          </cell>
          <cell r="CG95">
            <v>0.5</v>
          </cell>
          <cell r="CH95">
            <v>0.5</v>
          </cell>
        </row>
        <row r="96">
          <cell r="CE96" t="str">
            <v>Latvia</v>
          </cell>
          <cell r="CF96">
            <v>1</v>
          </cell>
          <cell r="CG96">
            <v>1</v>
          </cell>
          <cell r="CH96">
            <v>0.5</v>
          </cell>
        </row>
        <row r="97">
          <cell r="CE97" t="str">
            <v>Lebanon</v>
          </cell>
          <cell r="CF97">
            <v>0.5</v>
          </cell>
          <cell r="CG97">
            <v>0.5</v>
          </cell>
          <cell r="CH97">
            <v>0.5</v>
          </cell>
        </row>
        <row r="98">
          <cell r="CE98" t="str">
            <v>Lesotho</v>
          </cell>
          <cell r="CF98">
            <v>0.5</v>
          </cell>
          <cell r="CG98">
            <v>0.5</v>
          </cell>
          <cell r="CH98">
            <v>0.5</v>
          </cell>
        </row>
        <row r="99">
          <cell r="CE99" t="str">
            <v>Liberia</v>
          </cell>
          <cell r="CF99">
            <v>0</v>
          </cell>
          <cell r="CG99">
            <v>0</v>
          </cell>
          <cell r="CH99">
            <v>0</v>
          </cell>
        </row>
        <row r="100">
          <cell r="CE100" t="str">
            <v>Libya</v>
          </cell>
          <cell r="CF100">
            <v>0</v>
          </cell>
          <cell r="CG100">
            <v>0</v>
          </cell>
          <cell r="CH100">
            <v>0</v>
          </cell>
        </row>
        <row r="101">
          <cell r="CE101" t="str">
            <v>Lithuania</v>
          </cell>
          <cell r="CF101">
            <v>1</v>
          </cell>
          <cell r="CG101">
            <v>1</v>
          </cell>
          <cell r="CH101">
            <v>0.5</v>
          </cell>
        </row>
        <row r="102">
          <cell r="CE102" t="str">
            <v>Luxembourg</v>
          </cell>
          <cell r="CF102">
            <v>1</v>
          </cell>
          <cell r="CG102">
            <v>1</v>
          </cell>
          <cell r="CH102">
            <v>0.5</v>
          </cell>
        </row>
        <row r="103">
          <cell r="CE103" t="str">
            <v>Madagascar</v>
          </cell>
          <cell r="CF103">
            <v>0</v>
          </cell>
          <cell r="CG103">
            <v>0</v>
          </cell>
          <cell r="CH103">
            <v>0</v>
          </cell>
        </row>
        <row r="104">
          <cell r="CE104" t="str">
            <v>Malawi</v>
          </cell>
          <cell r="CF104">
            <v>0.5</v>
          </cell>
          <cell r="CG104">
            <v>0.5</v>
          </cell>
          <cell r="CH104">
            <v>0.5</v>
          </cell>
        </row>
        <row r="105">
          <cell r="CE105" t="str">
            <v>Malaysia</v>
          </cell>
          <cell r="CF105">
            <v>0.5</v>
          </cell>
          <cell r="CG105">
            <v>0.5</v>
          </cell>
          <cell r="CH105">
            <v>0.5</v>
          </cell>
        </row>
        <row r="106">
          <cell r="CE106" t="str">
            <v>Maldives</v>
          </cell>
          <cell r="CF106">
            <v>0.5</v>
          </cell>
          <cell r="CG106">
            <v>0.5</v>
          </cell>
          <cell r="CH106">
            <v>0.5</v>
          </cell>
        </row>
        <row r="107">
          <cell r="CE107" t="str">
            <v>Mali</v>
          </cell>
          <cell r="CF107">
            <v>0</v>
          </cell>
          <cell r="CG107">
            <v>0</v>
          </cell>
          <cell r="CH107">
            <v>0</v>
          </cell>
        </row>
        <row r="108">
          <cell r="CE108" t="str">
            <v>Malta</v>
          </cell>
          <cell r="CF108">
            <v>1</v>
          </cell>
          <cell r="CG108">
            <v>0.5</v>
          </cell>
          <cell r="CH108">
            <v>0.5</v>
          </cell>
        </row>
        <row r="109">
          <cell r="CE109" t="str">
            <v>Marshall Islands</v>
          </cell>
          <cell r="CF109">
            <v>0</v>
          </cell>
          <cell r="CG109">
            <v>0</v>
          </cell>
          <cell r="CH109">
            <v>0</v>
          </cell>
        </row>
        <row r="110">
          <cell r="CE110" t="str">
            <v>Mauritania</v>
          </cell>
          <cell r="CF110">
            <v>0</v>
          </cell>
          <cell r="CG110">
            <v>0</v>
          </cell>
          <cell r="CH110">
            <v>0</v>
          </cell>
        </row>
        <row r="111">
          <cell r="CE111" t="str">
            <v>Mauritius</v>
          </cell>
          <cell r="CF111">
            <v>0.5</v>
          </cell>
          <cell r="CG111">
            <v>0</v>
          </cell>
          <cell r="CH111">
            <v>0</v>
          </cell>
        </row>
        <row r="112">
          <cell r="CE112" t="str">
            <v>Mexico</v>
          </cell>
          <cell r="CF112">
            <v>0.5</v>
          </cell>
          <cell r="CG112">
            <v>0.5</v>
          </cell>
          <cell r="CH112">
            <v>0.5</v>
          </cell>
        </row>
        <row r="113">
          <cell r="CE113" t="str">
            <v>Micronesia, Fed. Sts.</v>
          </cell>
          <cell r="CF113">
            <v>0</v>
          </cell>
          <cell r="CG113">
            <v>0</v>
          </cell>
          <cell r="CH113">
            <v>0</v>
          </cell>
        </row>
        <row r="114">
          <cell r="CE114" t="str">
            <v>Moldova</v>
          </cell>
          <cell r="CF114">
            <v>0.5</v>
          </cell>
          <cell r="CG114">
            <v>0.5</v>
          </cell>
          <cell r="CH114">
            <v>0.5</v>
          </cell>
        </row>
        <row r="115">
          <cell r="CE115" t="str">
            <v>Mongolia</v>
          </cell>
          <cell r="CF115">
            <v>0.5</v>
          </cell>
          <cell r="CG115">
            <v>0.5</v>
          </cell>
          <cell r="CH115">
            <v>0.5</v>
          </cell>
        </row>
        <row r="116">
          <cell r="CE116" t="str">
            <v>Montenegro</v>
          </cell>
          <cell r="CF116">
            <v>0</v>
          </cell>
          <cell r="CG116">
            <v>1</v>
          </cell>
          <cell r="CH116">
            <v>0.5</v>
          </cell>
        </row>
        <row r="117">
          <cell r="CE117" t="str">
            <v>Morocco</v>
          </cell>
          <cell r="CF117">
            <v>0.5</v>
          </cell>
          <cell r="CG117">
            <v>0.5</v>
          </cell>
          <cell r="CH117">
            <v>0</v>
          </cell>
        </row>
        <row r="118">
          <cell r="CE118" t="str">
            <v>Mozambique</v>
          </cell>
          <cell r="CF118">
            <v>0.5</v>
          </cell>
          <cell r="CG118">
            <v>0.5</v>
          </cell>
          <cell r="CH118">
            <v>0.5</v>
          </cell>
        </row>
        <row r="119">
          <cell r="CE119" t="str">
            <v>Myanmar</v>
          </cell>
          <cell r="CF119">
            <v>0.5</v>
          </cell>
          <cell r="CG119">
            <v>0.5</v>
          </cell>
          <cell r="CH119">
            <v>0.5</v>
          </cell>
        </row>
        <row r="120">
          <cell r="CE120" t="str">
            <v>Namibia</v>
          </cell>
          <cell r="CF120">
            <v>0.5</v>
          </cell>
          <cell r="CG120">
            <v>0.5</v>
          </cell>
          <cell r="CH120">
            <v>0.5</v>
          </cell>
        </row>
        <row r="121">
          <cell r="CE121" t="str">
            <v>Nauru</v>
          </cell>
          <cell r="CF121">
            <v>0.5</v>
          </cell>
          <cell r="CG121">
            <v>0.5</v>
          </cell>
          <cell r="CH121">
            <v>0</v>
          </cell>
        </row>
        <row r="122">
          <cell r="CE122" t="str">
            <v>Nepal</v>
          </cell>
          <cell r="CF122">
            <v>0</v>
          </cell>
          <cell r="CG122">
            <v>0</v>
          </cell>
          <cell r="CH122">
            <v>0</v>
          </cell>
        </row>
        <row r="123">
          <cell r="CE123" t="str">
            <v>Netherlands</v>
          </cell>
          <cell r="CF123">
            <v>1</v>
          </cell>
          <cell r="CG123">
            <v>1</v>
          </cell>
          <cell r="CH123">
            <v>0.5</v>
          </cell>
        </row>
        <row r="124">
          <cell r="CE124" t="str">
            <v>New Zealand</v>
          </cell>
          <cell r="CF124">
            <v>1</v>
          </cell>
          <cell r="CG124">
            <v>1</v>
          </cell>
          <cell r="CH124">
            <v>0.5</v>
          </cell>
        </row>
        <row r="125">
          <cell r="CE125" t="str">
            <v>Nicaragua</v>
          </cell>
          <cell r="CF125">
            <v>0.5</v>
          </cell>
          <cell r="CG125">
            <v>0</v>
          </cell>
          <cell r="CH125">
            <v>0</v>
          </cell>
        </row>
        <row r="126">
          <cell r="CE126" t="str">
            <v>Niger</v>
          </cell>
          <cell r="CF126">
            <v>0.5</v>
          </cell>
          <cell r="CG126">
            <v>0</v>
          </cell>
          <cell r="CH126">
            <v>0</v>
          </cell>
        </row>
        <row r="127">
          <cell r="CE127" t="str">
            <v>Nigeria</v>
          </cell>
          <cell r="CF127">
            <v>0.5</v>
          </cell>
          <cell r="CG127">
            <v>0.5</v>
          </cell>
          <cell r="CH127">
            <v>0.5</v>
          </cell>
        </row>
        <row r="128">
          <cell r="CE128" t="str">
            <v>Macedonia, FYR</v>
          </cell>
          <cell r="CF128">
            <v>0</v>
          </cell>
          <cell r="CG128">
            <v>0</v>
          </cell>
          <cell r="CH128">
            <v>0</v>
          </cell>
        </row>
        <row r="129">
          <cell r="CE129" t="str">
            <v>Norway</v>
          </cell>
          <cell r="CF129">
            <v>1</v>
          </cell>
          <cell r="CG129">
            <v>1</v>
          </cell>
          <cell r="CH129">
            <v>0.5</v>
          </cell>
        </row>
        <row r="130">
          <cell r="CE130" t="str">
            <v>Oman</v>
          </cell>
          <cell r="CF130">
            <v>0.5</v>
          </cell>
          <cell r="CG130">
            <v>0.5</v>
          </cell>
          <cell r="CH130">
            <v>0.5</v>
          </cell>
        </row>
        <row r="131">
          <cell r="CE131" t="str">
            <v>Pakistan</v>
          </cell>
          <cell r="CF131">
            <v>0.5</v>
          </cell>
          <cell r="CG131">
            <v>0</v>
          </cell>
          <cell r="CH131">
            <v>0</v>
          </cell>
        </row>
        <row r="132">
          <cell r="CE132" t="str">
            <v>Palau</v>
          </cell>
          <cell r="CF132">
            <v>0.5</v>
          </cell>
          <cell r="CG132">
            <v>0.5</v>
          </cell>
          <cell r="CH132">
            <v>0.5</v>
          </cell>
        </row>
        <row r="133">
          <cell r="CE133" t="str">
            <v>Panama</v>
          </cell>
          <cell r="CF133">
            <v>0.5</v>
          </cell>
          <cell r="CG133">
            <v>0.5</v>
          </cell>
          <cell r="CH133">
            <v>0</v>
          </cell>
        </row>
        <row r="134">
          <cell r="CE134" t="str">
            <v>Papua New Guinea</v>
          </cell>
          <cell r="CF134">
            <v>0.5</v>
          </cell>
          <cell r="CG134">
            <v>0.5</v>
          </cell>
          <cell r="CH134">
            <v>0.5</v>
          </cell>
        </row>
        <row r="135">
          <cell r="CE135" t="str">
            <v>Paraguay</v>
          </cell>
          <cell r="CF135">
            <v>0</v>
          </cell>
          <cell r="CG135">
            <v>0</v>
          </cell>
          <cell r="CH135">
            <v>0</v>
          </cell>
        </row>
        <row r="136">
          <cell r="CE136" t="str">
            <v>Peru</v>
          </cell>
          <cell r="CF136">
            <v>0.5</v>
          </cell>
          <cell r="CG136">
            <v>0.5</v>
          </cell>
          <cell r="CH136">
            <v>0</v>
          </cell>
        </row>
        <row r="137">
          <cell r="CE137" t="str">
            <v>Philippines</v>
          </cell>
          <cell r="CF137">
            <v>0</v>
          </cell>
          <cell r="CG137">
            <v>0</v>
          </cell>
          <cell r="CH137">
            <v>0</v>
          </cell>
        </row>
        <row r="138">
          <cell r="CE138" t="str">
            <v>Poland</v>
          </cell>
          <cell r="CF138">
            <v>1</v>
          </cell>
          <cell r="CG138">
            <v>0.5</v>
          </cell>
          <cell r="CH138">
            <v>0.5</v>
          </cell>
        </row>
        <row r="139">
          <cell r="CE139" t="str">
            <v>Portugal</v>
          </cell>
          <cell r="CF139">
            <v>1</v>
          </cell>
          <cell r="CG139">
            <v>1</v>
          </cell>
          <cell r="CH139">
            <v>0.5</v>
          </cell>
        </row>
        <row r="140">
          <cell r="CE140" t="str">
            <v>Qatar</v>
          </cell>
          <cell r="CF140">
            <v>0.5</v>
          </cell>
          <cell r="CG140">
            <v>0.5</v>
          </cell>
          <cell r="CH140">
            <v>0.5</v>
          </cell>
        </row>
        <row r="141">
          <cell r="CE141" t="str">
            <v>Romania</v>
          </cell>
          <cell r="CF141">
            <v>0</v>
          </cell>
          <cell r="CG141">
            <v>1</v>
          </cell>
          <cell r="CH141">
            <v>0.5</v>
          </cell>
        </row>
        <row r="142">
          <cell r="CE142" t="str">
            <v>Russian Federation</v>
          </cell>
          <cell r="CF142">
            <v>0.5</v>
          </cell>
          <cell r="CG142">
            <v>0.5</v>
          </cell>
          <cell r="CH142">
            <v>0.5</v>
          </cell>
        </row>
        <row r="143">
          <cell r="CE143" t="str">
            <v>Rwanda</v>
          </cell>
          <cell r="CF143">
            <v>0.5</v>
          </cell>
          <cell r="CG143">
            <v>0.5</v>
          </cell>
          <cell r="CH143">
            <v>0.5</v>
          </cell>
        </row>
        <row r="144">
          <cell r="CE144" t="str">
            <v>Samoa</v>
          </cell>
          <cell r="CF144">
            <v>0.5</v>
          </cell>
          <cell r="CG144">
            <v>0.5</v>
          </cell>
          <cell r="CH144">
            <v>0.5</v>
          </cell>
        </row>
        <row r="145">
          <cell r="CE145" t="str">
            <v>San Marino</v>
          </cell>
          <cell r="CF145">
            <v>0.5</v>
          </cell>
          <cell r="CG145">
            <v>0.5</v>
          </cell>
          <cell r="CH145">
            <v>0</v>
          </cell>
        </row>
        <row r="146">
          <cell r="CE146" t="str">
            <v>São Tomé and Principe</v>
          </cell>
          <cell r="CF146">
            <v>0.5</v>
          </cell>
          <cell r="CG146">
            <v>0.5</v>
          </cell>
          <cell r="CH146">
            <v>0.5</v>
          </cell>
        </row>
        <row r="147">
          <cell r="CE147" t="str">
            <v>Saudi Arabia</v>
          </cell>
          <cell r="CF147">
            <v>0.5</v>
          </cell>
          <cell r="CG147">
            <v>0.5</v>
          </cell>
          <cell r="CH147">
            <v>0.5</v>
          </cell>
        </row>
        <row r="148">
          <cell r="CE148" t="str">
            <v>Senegal</v>
          </cell>
          <cell r="CF148">
            <v>0</v>
          </cell>
          <cell r="CG148">
            <v>0</v>
          </cell>
          <cell r="CH148">
            <v>0</v>
          </cell>
        </row>
        <row r="149">
          <cell r="CE149" t="str">
            <v>Serbia</v>
          </cell>
          <cell r="CF149">
            <v>1</v>
          </cell>
          <cell r="CG149">
            <v>0.5</v>
          </cell>
          <cell r="CH149">
            <v>0.5</v>
          </cell>
        </row>
        <row r="150">
          <cell r="CE150" t="str">
            <v>Seychelles</v>
          </cell>
          <cell r="CF150">
            <v>0.5</v>
          </cell>
          <cell r="CG150">
            <v>0</v>
          </cell>
          <cell r="CH150">
            <v>0</v>
          </cell>
        </row>
        <row r="151">
          <cell r="CE151" t="str">
            <v>Sierra Leone</v>
          </cell>
          <cell r="CF151">
            <v>0.5</v>
          </cell>
          <cell r="CG151">
            <v>0</v>
          </cell>
          <cell r="CH151">
            <v>0</v>
          </cell>
        </row>
        <row r="152">
          <cell r="CE152" t="str">
            <v>Singapore</v>
          </cell>
          <cell r="CF152">
            <v>0.5</v>
          </cell>
          <cell r="CG152">
            <v>0.5</v>
          </cell>
          <cell r="CH152">
            <v>0.5</v>
          </cell>
        </row>
        <row r="153">
          <cell r="CE153" t="str">
            <v>Slovak Republic</v>
          </cell>
          <cell r="CF153">
            <v>1</v>
          </cell>
          <cell r="CG153">
            <v>1</v>
          </cell>
          <cell r="CH153">
            <v>0.5</v>
          </cell>
        </row>
        <row r="154">
          <cell r="CE154" t="str">
            <v>Slovenia</v>
          </cell>
          <cell r="CF154">
            <v>1</v>
          </cell>
          <cell r="CG154">
            <v>1</v>
          </cell>
          <cell r="CH154">
            <v>0.5</v>
          </cell>
        </row>
        <row r="155">
          <cell r="CE155" t="str">
            <v>Solomon Islands</v>
          </cell>
          <cell r="CF155">
            <v>0</v>
          </cell>
          <cell r="CG155">
            <v>0</v>
          </cell>
          <cell r="CH155">
            <v>0</v>
          </cell>
        </row>
        <row r="156">
          <cell r="CE156" t="str">
            <v>Somalia</v>
          </cell>
          <cell r="CF156">
            <v>0</v>
          </cell>
          <cell r="CG156">
            <v>0</v>
          </cell>
          <cell r="CH156">
            <v>0</v>
          </cell>
        </row>
        <row r="157">
          <cell r="CE157" t="str">
            <v>South Africa</v>
          </cell>
          <cell r="CF157">
            <v>0.5</v>
          </cell>
          <cell r="CG157">
            <v>0.5</v>
          </cell>
          <cell r="CH157">
            <v>0.5</v>
          </cell>
        </row>
        <row r="158">
          <cell r="CE158" t="str">
            <v>South Sudan</v>
          </cell>
          <cell r="CF158">
            <v>0.5</v>
          </cell>
          <cell r="CG158">
            <v>0.5</v>
          </cell>
          <cell r="CH158">
            <v>0.5</v>
          </cell>
        </row>
        <row r="159">
          <cell r="CE159" t="str">
            <v>Spain</v>
          </cell>
          <cell r="CF159">
            <v>1</v>
          </cell>
          <cell r="CG159">
            <v>1</v>
          </cell>
          <cell r="CH159">
            <v>0.5</v>
          </cell>
        </row>
        <row r="160">
          <cell r="CE160" t="str">
            <v>Sri Lanka</v>
          </cell>
          <cell r="CF160">
            <v>0.5</v>
          </cell>
          <cell r="CG160">
            <v>0.5</v>
          </cell>
          <cell r="CH160">
            <v>0.5</v>
          </cell>
        </row>
        <row r="161">
          <cell r="CE161" t="str">
            <v>St. Kitts and Nevis</v>
          </cell>
          <cell r="CF161">
            <v>0.5</v>
          </cell>
          <cell r="CG161">
            <v>0</v>
          </cell>
          <cell r="CH161">
            <v>0</v>
          </cell>
        </row>
        <row r="162">
          <cell r="CE162" t="str">
            <v>St. Lucia</v>
          </cell>
          <cell r="CF162">
            <v>0.5</v>
          </cell>
          <cell r="CG162">
            <v>0</v>
          </cell>
          <cell r="CH162">
            <v>0</v>
          </cell>
        </row>
        <row r="163">
          <cell r="CE163" t="str">
            <v>St. Vincent and the Grenadines</v>
          </cell>
          <cell r="CF163">
            <v>0.5</v>
          </cell>
          <cell r="CG163">
            <v>0</v>
          </cell>
          <cell r="CH163">
            <v>0</v>
          </cell>
        </row>
        <row r="164">
          <cell r="CE164" t="str">
            <v>Sudan</v>
          </cell>
          <cell r="CF164">
            <v>0</v>
          </cell>
          <cell r="CG164">
            <v>0</v>
          </cell>
          <cell r="CH164">
            <v>0</v>
          </cell>
        </row>
        <row r="165">
          <cell r="CE165" t="str">
            <v>Suriname</v>
          </cell>
          <cell r="CF165">
            <v>0.5</v>
          </cell>
          <cell r="CG165">
            <v>0.5</v>
          </cell>
          <cell r="CH165">
            <v>0</v>
          </cell>
        </row>
        <row r="166">
          <cell r="CE166" t="str">
            <v>Sweden</v>
          </cell>
          <cell r="CF166">
            <v>1</v>
          </cell>
          <cell r="CG166">
            <v>1</v>
          </cell>
          <cell r="CH166">
            <v>0.5</v>
          </cell>
        </row>
        <row r="167">
          <cell r="CE167" t="str">
            <v>Switzerland</v>
          </cell>
          <cell r="CF167">
            <v>1</v>
          </cell>
          <cell r="CG167">
            <v>1</v>
          </cell>
          <cell r="CH167">
            <v>0.5</v>
          </cell>
        </row>
        <row r="168">
          <cell r="CE168" t="str">
            <v>Syrian Arab Republic</v>
          </cell>
          <cell r="CF168">
            <v>0</v>
          </cell>
          <cell r="CG168">
            <v>0</v>
          </cell>
          <cell r="CH168">
            <v>0</v>
          </cell>
        </row>
        <row r="169">
          <cell r="CE169" t="str">
            <v>Tajikistan</v>
          </cell>
          <cell r="CF169">
            <v>1</v>
          </cell>
          <cell r="CG169">
            <v>1</v>
          </cell>
          <cell r="CH169">
            <v>0.5</v>
          </cell>
        </row>
        <row r="170">
          <cell r="CE170" t="str">
            <v>Tanzania</v>
          </cell>
          <cell r="CF170">
            <v>0.5</v>
          </cell>
          <cell r="CG170">
            <v>0.5</v>
          </cell>
          <cell r="CH170">
            <v>0</v>
          </cell>
        </row>
        <row r="171">
          <cell r="CE171" t="str">
            <v>Thailand</v>
          </cell>
          <cell r="CF171">
            <v>0</v>
          </cell>
          <cell r="CG171">
            <v>0</v>
          </cell>
          <cell r="CH171">
            <v>0</v>
          </cell>
        </row>
        <row r="172">
          <cell r="CE172" t="str">
            <v>Timor-Leste</v>
          </cell>
          <cell r="CF172">
            <v>0.5</v>
          </cell>
          <cell r="CG172">
            <v>0.5</v>
          </cell>
          <cell r="CH172">
            <v>0.5</v>
          </cell>
        </row>
        <row r="173">
          <cell r="CE173" t="str">
            <v>Togo</v>
          </cell>
          <cell r="CF173">
            <v>0</v>
          </cell>
          <cell r="CG173">
            <v>0</v>
          </cell>
          <cell r="CH173">
            <v>0</v>
          </cell>
        </row>
        <row r="174">
          <cell r="CE174" t="str">
            <v>Tonga</v>
          </cell>
          <cell r="CF174">
            <v>0.5</v>
          </cell>
          <cell r="CG174">
            <v>0.5</v>
          </cell>
          <cell r="CH174">
            <v>0.5</v>
          </cell>
        </row>
        <row r="175">
          <cell r="CE175" t="str">
            <v>Trinidad and Tobago</v>
          </cell>
          <cell r="CF175">
            <v>0.5</v>
          </cell>
          <cell r="CG175">
            <v>0.5</v>
          </cell>
          <cell r="CH175">
            <v>0.5</v>
          </cell>
        </row>
        <row r="176">
          <cell r="CE176" t="str">
            <v>Tunisia</v>
          </cell>
          <cell r="CF176">
            <v>0.5</v>
          </cell>
          <cell r="CG176">
            <v>0.5</v>
          </cell>
          <cell r="CH176">
            <v>0.5</v>
          </cell>
        </row>
        <row r="177">
          <cell r="CE177" t="str">
            <v>Turkey</v>
          </cell>
          <cell r="CF177">
            <v>0.5</v>
          </cell>
          <cell r="CG177">
            <v>0.5</v>
          </cell>
          <cell r="CH177">
            <v>0.5</v>
          </cell>
        </row>
        <row r="178">
          <cell r="CE178" t="str">
            <v>Turkmenistan</v>
          </cell>
          <cell r="CF178">
            <v>0</v>
          </cell>
          <cell r="CG178">
            <v>0</v>
          </cell>
          <cell r="CH178">
            <v>0</v>
          </cell>
        </row>
        <row r="179">
          <cell r="CE179" t="str">
            <v>Tuvalu</v>
          </cell>
          <cell r="CF179">
            <v>0</v>
          </cell>
          <cell r="CG179">
            <v>0</v>
          </cell>
          <cell r="CH179">
            <v>0</v>
          </cell>
        </row>
        <row r="180">
          <cell r="CE180" t="str">
            <v>Uganda</v>
          </cell>
          <cell r="CF180">
            <v>0.5</v>
          </cell>
          <cell r="CG180">
            <v>0.5</v>
          </cell>
          <cell r="CH180">
            <v>0.5</v>
          </cell>
        </row>
        <row r="181">
          <cell r="CE181" t="str">
            <v>Ukraine</v>
          </cell>
          <cell r="CF181">
            <v>0.5</v>
          </cell>
          <cell r="CG181">
            <v>1</v>
          </cell>
          <cell r="CH181">
            <v>0.5</v>
          </cell>
        </row>
        <row r="182">
          <cell r="CE182" t="str">
            <v>United Arab Emirates</v>
          </cell>
          <cell r="CF182">
            <v>0.5</v>
          </cell>
          <cell r="CG182">
            <v>0.5</v>
          </cell>
          <cell r="CH182">
            <v>0.5</v>
          </cell>
        </row>
        <row r="183">
          <cell r="CE183" t="str">
            <v>United Kingdom</v>
          </cell>
          <cell r="CF183">
            <v>1</v>
          </cell>
          <cell r="CG183">
            <v>1</v>
          </cell>
          <cell r="CH183">
            <v>0.5</v>
          </cell>
        </row>
        <row r="184">
          <cell r="CE184" t="str">
            <v>United States</v>
          </cell>
          <cell r="CF184">
            <v>1</v>
          </cell>
          <cell r="CG184">
            <v>1</v>
          </cell>
          <cell r="CH184">
            <v>0.5</v>
          </cell>
        </row>
        <row r="185">
          <cell r="CE185" t="str">
            <v>Uruguay</v>
          </cell>
          <cell r="CF185">
            <v>0</v>
          </cell>
          <cell r="CG185">
            <v>0</v>
          </cell>
          <cell r="CH185">
            <v>0</v>
          </cell>
        </row>
        <row r="186">
          <cell r="CE186" t="str">
            <v>Uzbekistan</v>
          </cell>
          <cell r="CF186">
            <v>1</v>
          </cell>
          <cell r="CG186">
            <v>1</v>
          </cell>
          <cell r="CH186">
            <v>0.5</v>
          </cell>
        </row>
        <row r="187">
          <cell r="CE187" t="str">
            <v>Vanuatu</v>
          </cell>
          <cell r="CF187">
            <v>0.5</v>
          </cell>
          <cell r="CG187">
            <v>0</v>
          </cell>
          <cell r="CH187">
            <v>0</v>
          </cell>
        </row>
        <row r="188">
          <cell r="CE188" t="str">
            <v>Venezuela, RB</v>
          </cell>
          <cell r="CF188">
            <v>0</v>
          </cell>
          <cell r="CG188">
            <v>0</v>
          </cell>
          <cell r="CH188">
            <v>0</v>
          </cell>
        </row>
        <row r="189">
          <cell r="CE189" t="str">
            <v>Vietnam</v>
          </cell>
          <cell r="CF189">
            <v>0.5</v>
          </cell>
          <cell r="CG189">
            <v>0.5</v>
          </cell>
          <cell r="CH189">
            <v>0.5</v>
          </cell>
        </row>
        <row r="190">
          <cell r="CE190" t="str">
            <v>West Bank and Gaza</v>
          </cell>
          <cell r="CF190">
            <v>0.5</v>
          </cell>
          <cell r="CG190">
            <v>0.5</v>
          </cell>
          <cell r="CH190">
            <v>0.5</v>
          </cell>
        </row>
        <row r="191">
          <cell r="CE191" t="str">
            <v>Yemen, Rep.</v>
          </cell>
          <cell r="CF191">
            <v>0.5</v>
          </cell>
          <cell r="CG191">
            <v>0.5</v>
          </cell>
          <cell r="CH191">
            <v>0</v>
          </cell>
        </row>
        <row r="192">
          <cell r="CE192" t="str">
            <v>Zambia</v>
          </cell>
          <cell r="CF192">
            <v>0.5</v>
          </cell>
          <cell r="CG192">
            <v>0.5</v>
          </cell>
          <cell r="CH192">
            <v>0.5</v>
          </cell>
        </row>
        <row r="193">
          <cell r="CE193" t="str">
            <v>Zimbabwe</v>
          </cell>
          <cell r="CF193">
            <v>0.5</v>
          </cell>
          <cell r="CG193">
            <v>0.5</v>
          </cell>
          <cell r="CH193">
            <v>0.5</v>
          </cell>
        </row>
        <row r="194">
          <cell r="CF194">
            <v>104.5</v>
          </cell>
          <cell r="CG194">
            <v>96.5</v>
          </cell>
          <cell r="CH194">
            <v>59</v>
          </cell>
        </row>
      </sheetData>
      <sheetData sheetId="11"/>
      <sheetData sheetId="12"/>
      <sheetData sheetId="13"/>
      <sheetData sheetId="14"/>
      <sheetData sheetId="15"/>
      <sheetData sheetId="16"/>
      <sheetData sheetId="1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12.GSBP"/>
      <sheetName val="2018 SPI DATA D1-12.GSBP"/>
      <sheetName val="2018 data"/>
    </sheetNames>
    <sheetDataSet>
      <sheetData sheetId="0" refreshError="1"/>
      <sheetData sheetId="1" refreshError="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t="str">
            <v>yes</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v>0</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v>0</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t="str">
            <v>yes</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v>0</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t="str">
            <v>yes</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Data"/>
      <sheetName val="SH.IMM.MEAS"/>
      <sheetName val="NY.GDP.DEFL.KD.ZG"/>
      <sheetName val="SH.DYN.MORT"/>
      <sheetName val="SP.POP.TOTL"/>
      <sheetName val="SI.POV.NAHC"/>
      <sheetName val="SE.PRM.CMPT.ZS"/>
      <sheetName val="IQ.SCI.OVRL"/>
      <sheetName val="AG.SRF.TOTL.K2"/>
      <sheetName val="BN.GSR.GNFS.CD"/>
      <sheetName val="NV.IND.MANF.ZS"/>
      <sheetName val="SH.H2O.BASW.ZS"/>
      <sheetName val="SN.ITK.DEFC.ZS"/>
      <sheetName val="SE.ADT.LITR.ZS"/>
      <sheetName val="SL.UEM.TOTL.NE.ZS"/>
      <sheetName val="NE.GDI.TOTL.ZS"/>
      <sheetName val="Country"/>
      <sheetName val="Series"/>
      <sheetName val="Country-Series"/>
      <sheetName val="Series-Time"/>
      <sheetName val="FootNote"/>
      <sheetName val="Series changes 2016"/>
      <sheetName val="Series changes 2015"/>
      <sheetName val="Series changes 2014"/>
      <sheetName val="Series changes 2013"/>
      <sheetName val="Series changes 2012"/>
      <sheetName val="Series changes 20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v>1</v>
          </cell>
          <cell r="B1">
            <v>2</v>
          </cell>
          <cell r="C1">
            <v>3</v>
          </cell>
          <cell r="D1">
            <v>4</v>
          </cell>
          <cell r="E1">
            <v>5</v>
          </cell>
          <cell r="F1">
            <v>6</v>
          </cell>
          <cell r="G1">
            <v>7</v>
          </cell>
          <cell r="H1">
            <v>8</v>
          </cell>
          <cell r="I1">
            <v>9</v>
          </cell>
          <cell r="J1">
            <v>10</v>
          </cell>
          <cell r="K1">
            <v>11</v>
          </cell>
        </row>
        <row r="2">
          <cell r="A2" t="str">
            <v>Country Code</v>
          </cell>
          <cell r="B2" t="str">
            <v>Short Name</v>
          </cell>
          <cell r="C2" t="str">
            <v>Table Name</v>
          </cell>
          <cell r="D2" t="str">
            <v>Long Name</v>
          </cell>
          <cell r="E2" t="str">
            <v>2-alpha code</v>
          </cell>
          <cell r="F2" t="str">
            <v>Currency Unit</v>
          </cell>
          <cell r="G2" t="str">
            <v>Special Notes</v>
          </cell>
          <cell r="H2" t="str">
            <v>Region</v>
          </cell>
          <cell r="I2" t="str">
            <v>Income Group</v>
          </cell>
          <cell r="J2" t="str">
            <v>WB-2 code</v>
          </cell>
          <cell r="K2" t="str">
            <v>National accounts base year</v>
          </cell>
        </row>
        <row r="3">
          <cell r="A3" t="str">
            <v>ABW</v>
          </cell>
          <cell r="B3" t="str">
            <v>Aruba</v>
          </cell>
          <cell r="C3" t="str">
            <v>Aruba</v>
          </cell>
          <cell r="D3" t="str">
            <v>Aruba</v>
          </cell>
          <cell r="E3" t="str">
            <v>AW</v>
          </cell>
          <cell r="F3" t="str">
            <v>Aruban florin</v>
          </cell>
          <cell r="G3" t="str">
            <v>SNA data for 2000-2011 are updated from official government statistics; 1994-1999 from UN databases. Base year has changed from 1995 to 2000.</v>
          </cell>
          <cell r="H3" t="str">
            <v>Latin America &amp; Caribbean</v>
          </cell>
          <cell r="I3" t="str">
            <v>High income</v>
          </cell>
          <cell r="J3" t="str">
            <v>AW</v>
          </cell>
          <cell r="K3">
            <v>2000</v>
          </cell>
        </row>
        <row r="4">
          <cell r="A4" t="str">
            <v>ADO</v>
          </cell>
          <cell r="B4" t="str">
            <v>Andorra</v>
          </cell>
          <cell r="C4" t="str">
            <v>Andorra</v>
          </cell>
          <cell r="D4" t="str">
            <v>Principality of Andorra</v>
          </cell>
          <cell r="E4" t="str">
            <v>AD</v>
          </cell>
          <cell r="F4" t="str">
            <v>Euro</v>
          </cell>
          <cell r="G4" t="str">
            <v>The base year has changed to 2000. Price valuation is in basic prices.</v>
          </cell>
          <cell r="H4" t="str">
            <v>Europe &amp; Central Asia</v>
          </cell>
          <cell r="I4" t="str">
            <v>High income</v>
          </cell>
          <cell r="J4" t="str">
            <v>AD</v>
          </cell>
          <cell r="K4">
            <v>2000</v>
          </cell>
        </row>
        <row r="5">
          <cell r="A5" t="str">
            <v>AFG</v>
          </cell>
          <cell r="B5" t="str">
            <v>Afghanistan</v>
          </cell>
          <cell r="C5" t="str">
            <v>Afghanistan</v>
          </cell>
          <cell r="D5" t="str">
            <v>Islamic State of Afghanistan</v>
          </cell>
          <cell r="E5" t="str">
            <v>AF</v>
          </cell>
          <cell r="F5" t="str">
            <v>Afghan afghani</v>
          </cell>
          <cell r="G5" t="str">
            <v>Fiscal year end: March 20; reporting period for national accounts data: FY (from 2013 are CY). National accounts data are sourced from the IMF and differ from the Central Statistics Organization numbers due to exclusion of the opium economy.</v>
          </cell>
          <cell r="H5" t="str">
            <v>South Asia</v>
          </cell>
          <cell r="I5" t="str">
            <v>Low income</v>
          </cell>
          <cell r="J5" t="str">
            <v>AF</v>
          </cell>
          <cell r="K5" t="str">
            <v>2002/03</v>
          </cell>
        </row>
        <row r="6">
          <cell r="A6" t="str">
            <v>AGO</v>
          </cell>
          <cell r="B6" t="str">
            <v>Angola</v>
          </cell>
          <cell r="C6" t="str">
            <v>Angola</v>
          </cell>
          <cell r="D6" t="str">
            <v>People's Republic of Angola</v>
          </cell>
          <cell r="E6" t="str">
            <v>AO</v>
          </cell>
          <cell r="F6" t="str">
            <v>Angolan kwanza</v>
          </cell>
          <cell r="G6" t="str">
            <v>April 2013 database update: Based on IMF data, national accounts data were revised for 2000 onward; the base year changed to 2002.</v>
          </cell>
          <cell r="H6" t="str">
            <v>Sub-Saharan Africa</v>
          </cell>
          <cell r="I6" t="str">
            <v>Upper middle income</v>
          </cell>
          <cell r="J6" t="str">
            <v>AO</v>
          </cell>
          <cell r="K6">
            <v>2002</v>
          </cell>
        </row>
        <row r="7">
          <cell r="A7" t="str">
            <v>ALB</v>
          </cell>
          <cell r="B7" t="str">
            <v>Albania</v>
          </cell>
          <cell r="C7" t="str">
            <v>Albania</v>
          </cell>
          <cell r="D7" t="str">
            <v>Republic of Albania</v>
          </cell>
          <cell r="E7" t="str">
            <v>AL</v>
          </cell>
          <cell r="F7" t="str">
            <v>Albanian lek</v>
          </cell>
          <cell r="H7" t="str">
            <v>Europe &amp; Central Asia</v>
          </cell>
          <cell r="I7" t="str">
            <v>Upper middle income</v>
          </cell>
          <cell r="J7" t="str">
            <v>AL</v>
          </cell>
          <cell r="K7" t="str">
            <v>Original chained constant price data are rescaled.</v>
          </cell>
        </row>
        <row r="8">
          <cell r="A8" t="str">
            <v>ARB</v>
          </cell>
          <cell r="B8" t="str">
            <v>Arab World</v>
          </cell>
          <cell r="C8" t="str">
            <v>Arab World</v>
          </cell>
          <cell r="D8" t="str">
            <v>Arab World</v>
          </cell>
          <cell r="E8" t="str">
            <v>1A</v>
          </cell>
          <cell r="G8" t="str">
            <v>Arab World aggregate. Arab World is composed of members of the League of Arab States.</v>
          </cell>
          <cell r="J8" t="str">
            <v>1A</v>
          </cell>
        </row>
        <row r="9">
          <cell r="A9" t="str">
            <v>ARE</v>
          </cell>
          <cell r="B9" t="str">
            <v>United Arab Emirates</v>
          </cell>
          <cell r="C9" t="str">
            <v>United Arab Emirates</v>
          </cell>
          <cell r="D9" t="str">
            <v>United Arab Emirates</v>
          </cell>
          <cell r="E9" t="str">
            <v>AE</v>
          </cell>
          <cell r="F9" t="str">
            <v>U.A.E. dirham</v>
          </cell>
          <cell r="G9" t="str">
            <v>April 2013 database update: Based on data from the National Bureau of Statistics, national accounts data were revised for 2001 onward; the base year changed to 2007.</v>
          </cell>
          <cell r="H9" t="str">
            <v>Middle East &amp; North Africa</v>
          </cell>
          <cell r="I9" t="str">
            <v>High income</v>
          </cell>
          <cell r="J9" t="str">
            <v>AE</v>
          </cell>
          <cell r="K9">
            <v>2007</v>
          </cell>
        </row>
        <row r="10">
          <cell r="A10" t="str">
            <v>ARG</v>
          </cell>
          <cell r="B10" t="str">
            <v>Argentina</v>
          </cell>
          <cell r="C10" t="str">
            <v>Argentina</v>
          </cell>
          <cell r="D10" t="str">
            <v>Argentine Republic</v>
          </cell>
          <cell r="E10" t="str">
            <v>AR</v>
          </cell>
          <cell r="F10" t="str">
            <v>Argentine peso</v>
          </cell>
          <cell r="G10" t="str">
            <v>Argentina, which was temporarily unclassified in July 2016 pending release of revised national accounts statistics, is classified as upper middle income for FY17 as of September 29, 2016 based on the following:
1. The International Monetary Fund (IMF) has called on Argentina to adopt measures to address the quality of official GDP and consumer price index data, and issued an updated statement on Argentina’s progress on August 31, 2016: http://www.imf.org/en/News/Articles/2016/08/31/PR16389-Statement-by-the-IMF-Executive-Board-on-Argentina. 
2.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v>
          </cell>
          <cell r="H10" t="str">
            <v>Latin America &amp; Caribbean</v>
          </cell>
          <cell r="I10" t="str">
            <v>Upper middle income</v>
          </cell>
          <cell r="J10" t="str">
            <v>AR</v>
          </cell>
          <cell r="K10">
            <v>2004</v>
          </cell>
        </row>
        <row r="11">
          <cell r="A11" t="str">
            <v>ARM</v>
          </cell>
          <cell r="B11" t="str">
            <v>Armenia</v>
          </cell>
          <cell r="C11" t="str">
            <v>Armenia</v>
          </cell>
          <cell r="D11" t="str">
            <v>Republic of Armenia</v>
          </cell>
          <cell r="E11" t="str">
            <v>AM</v>
          </cell>
          <cell r="F11" t="str">
            <v>Armenian dram</v>
          </cell>
          <cell r="H11" t="str">
            <v>Europe &amp; Central Asia</v>
          </cell>
          <cell r="I11" t="str">
            <v>Lower middle income</v>
          </cell>
          <cell r="J11" t="str">
            <v>AM</v>
          </cell>
          <cell r="K11" t="str">
            <v>Original chained constant price data are rescaled.</v>
          </cell>
        </row>
        <row r="12">
          <cell r="A12" t="str">
            <v>ASM</v>
          </cell>
          <cell r="B12" t="str">
            <v>American Samoa</v>
          </cell>
          <cell r="C12" t="str">
            <v>American Samoa</v>
          </cell>
          <cell r="D12" t="str">
            <v>American Samoa</v>
          </cell>
          <cell r="E12" t="str">
            <v>AS</v>
          </cell>
          <cell r="F12" t="str">
            <v>U.S. dollar</v>
          </cell>
          <cell r="H12" t="str">
            <v>East Asia &amp; Pacific</v>
          </cell>
          <cell r="I12" t="str">
            <v>Upper middle income</v>
          </cell>
          <cell r="J12" t="str">
            <v>AS</v>
          </cell>
        </row>
        <row r="13">
          <cell r="A13" t="str">
            <v>ATG</v>
          </cell>
          <cell r="B13" t="str">
            <v>Antigua and Barbuda</v>
          </cell>
          <cell r="C13" t="str">
            <v>Antigua and Barbuda</v>
          </cell>
          <cell r="D13" t="str">
            <v>Antigua and Barbuda</v>
          </cell>
          <cell r="E13" t="str">
            <v>AG</v>
          </cell>
          <cell r="F13" t="str">
            <v>East Caribbean dollar</v>
          </cell>
          <cell r="G13" t="str">
            <v>April 2012 database update: Based on official government statistics, national accounts data were revised for 2000 onward; the base year changed to 2006.</v>
          </cell>
          <cell r="H13" t="str">
            <v>Latin America &amp; Caribbean</v>
          </cell>
          <cell r="I13" t="str">
            <v>High income</v>
          </cell>
          <cell r="J13" t="str">
            <v>AG</v>
          </cell>
          <cell r="K13">
            <v>2006</v>
          </cell>
        </row>
        <row r="14">
          <cell r="A14" t="str">
            <v>AUS</v>
          </cell>
          <cell r="B14" t="str">
            <v>Australia</v>
          </cell>
          <cell r="C14" t="str">
            <v>Australia</v>
          </cell>
          <cell r="D14" t="str">
            <v>Commonwealth of Australia</v>
          </cell>
          <cell r="E14" t="str">
            <v>AU</v>
          </cell>
          <cell r="F14" t="str">
            <v>Australian dollar</v>
          </cell>
          <cell r="G14" t="str">
            <v>Fiscal year end: June 30; reporting period for national accounts data: FY. Value added current series updated by the Australian Bureau of Statistics; data revised from 1990 onward; Australia reports using SNA 2008.</v>
          </cell>
          <cell r="H14" t="str">
            <v>East Asia &amp; Pacific</v>
          </cell>
          <cell r="I14" t="str">
            <v>High income</v>
          </cell>
          <cell r="J14" t="str">
            <v>AU</v>
          </cell>
          <cell r="K14" t="str">
            <v>Original chained constant price data are rescaled.</v>
          </cell>
        </row>
        <row r="15">
          <cell r="A15" t="str">
            <v>AUT</v>
          </cell>
          <cell r="B15" t="str">
            <v>Austria</v>
          </cell>
          <cell r="C15" t="str">
            <v>Austria</v>
          </cell>
          <cell r="D15" t="str">
            <v>Republic of Austria</v>
          </cell>
          <cell r="E15" t="str">
            <v>AT</v>
          </cell>
          <cell r="F15" t="str">
            <v>Euro</v>
          </cell>
          <cell r="G15"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H15" t="str">
            <v>Europe &amp; Central Asia</v>
          </cell>
          <cell r="I15" t="str">
            <v>High income</v>
          </cell>
          <cell r="J15" t="str">
            <v>AT</v>
          </cell>
          <cell r="K15" t="str">
            <v>Original chained constant price data are rescaled.</v>
          </cell>
        </row>
        <row r="16">
          <cell r="A16" t="str">
            <v>AZE</v>
          </cell>
          <cell r="B16" t="str">
            <v>Azerbaijan</v>
          </cell>
          <cell r="C16" t="str">
            <v>Azerbaijan</v>
          </cell>
          <cell r="D16" t="str">
            <v>Republic of Azerbaijan</v>
          </cell>
          <cell r="E16" t="str">
            <v>AZ</v>
          </cell>
          <cell r="F16" t="str">
            <v>New Azeri manat</v>
          </cell>
          <cell r="G16" t="str">
            <v>April 2012 database update: National accounts historical expenditure series in constant prices were revised in line with State Statistical Committee data that were not previously available.</v>
          </cell>
          <cell r="H16" t="str">
            <v>Europe &amp; Central Asia</v>
          </cell>
          <cell r="I16" t="str">
            <v>Upper middle income</v>
          </cell>
          <cell r="J16" t="str">
            <v>AZ</v>
          </cell>
          <cell r="K16">
            <v>2000</v>
          </cell>
        </row>
        <row r="17">
          <cell r="A17" t="str">
            <v>BDI</v>
          </cell>
          <cell r="B17" t="str">
            <v>Burundi</v>
          </cell>
          <cell r="C17" t="str">
            <v>Burundi</v>
          </cell>
          <cell r="D17" t="str">
            <v>Republic of Burundi</v>
          </cell>
          <cell r="E17" t="str">
            <v>BI</v>
          </cell>
          <cell r="F17" t="str">
            <v>Burundi franc</v>
          </cell>
          <cell r="H17" t="str">
            <v>Sub-Saharan Africa</v>
          </cell>
          <cell r="I17" t="str">
            <v>Low income</v>
          </cell>
          <cell r="J17" t="str">
            <v>BI</v>
          </cell>
          <cell r="K17">
            <v>2005</v>
          </cell>
        </row>
        <row r="18">
          <cell r="A18" t="str">
            <v>BEL</v>
          </cell>
          <cell r="B18" t="str">
            <v>Belgium</v>
          </cell>
          <cell r="C18" t="str">
            <v>Belgium</v>
          </cell>
          <cell r="D18" t="str">
            <v>Kingdom of Belgium</v>
          </cell>
          <cell r="E18" t="str">
            <v>BE</v>
          </cell>
          <cell r="F18" t="str">
            <v>Euro</v>
          </cell>
          <cell r="G18"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H18" t="str">
            <v>Europe &amp; Central Asia</v>
          </cell>
          <cell r="I18" t="str">
            <v>High income</v>
          </cell>
          <cell r="J18" t="str">
            <v>BE</v>
          </cell>
          <cell r="K18" t="str">
            <v>Original chained constant price data are rescaled.</v>
          </cell>
        </row>
        <row r="19">
          <cell r="A19" t="str">
            <v>BEN</v>
          </cell>
          <cell r="B19" t="str">
            <v>Benin</v>
          </cell>
          <cell r="C19" t="str">
            <v>Benin</v>
          </cell>
          <cell r="D19" t="str">
            <v>Republic of Benin</v>
          </cell>
          <cell r="E19" t="str">
            <v>BJ</v>
          </cell>
          <cell r="F19" t="str">
            <v>West African CFA franc</v>
          </cell>
          <cell r="G19" t="str">
            <v>Based on official government statistics, the new base year is 2007. Price valuation is in basic prices.</v>
          </cell>
          <cell r="H19" t="str">
            <v>Sub-Saharan Africa</v>
          </cell>
          <cell r="I19" t="str">
            <v>Low income</v>
          </cell>
          <cell r="J19" t="str">
            <v>BJ</v>
          </cell>
          <cell r="K19">
            <v>2007</v>
          </cell>
        </row>
        <row r="20">
          <cell r="A20" t="str">
            <v>BFA</v>
          </cell>
          <cell r="B20" t="str">
            <v>Burkina Faso</v>
          </cell>
          <cell r="C20" t="str">
            <v>Burkina Faso</v>
          </cell>
          <cell r="D20" t="str">
            <v>Burkina Faso</v>
          </cell>
          <cell r="E20" t="str">
            <v>BF</v>
          </cell>
          <cell r="F20" t="str">
            <v>West African CFA franc</v>
          </cell>
          <cell r="H20" t="str">
            <v>Sub-Saharan Africa</v>
          </cell>
          <cell r="I20" t="str">
            <v>Low income</v>
          </cell>
          <cell r="J20" t="str">
            <v>BF</v>
          </cell>
          <cell r="K20">
            <v>1999</v>
          </cell>
        </row>
        <row r="21">
          <cell r="A21" t="str">
            <v>BGD</v>
          </cell>
          <cell r="B21" t="str">
            <v>Bangladesh</v>
          </cell>
          <cell r="C21" t="str">
            <v>Bangladesh</v>
          </cell>
          <cell r="D21" t="str">
            <v>People's Republic of Bangladesh</v>
          </cell>
          <cell r="E21" t="str">
            <v>BD</v>
          </cell>
          <cell r="F21" t="str">
            <v>Bangladeshi taka</v>
          </cell>
          <cell r="G21" t="str">
            <v>Fiscal year end: June 30; reporting period for national accounts data: FY. The new base year is 2005/06.</v>
          </cell>
          <cell r="H21" t="str">
            <v>South Asia</v>
          </cell>
          <cell r="I21" t="str">
            <v>Lower middle income</v>
          </cell>
          <cell r="J21" t="str">
            <v>BD</v>
          </cell>
          <cell r="K21" t="str">
            <v>2005/06</v>
          </cell>
        </row>
        <row r="22">
          <cell r="A22" t="str">
            <v>BGR</v>
          </cell>
          <cell r="B22" t="str">
            <v>Bulgaria</v>
          </cell>
          <cell r="C22" t="str">
            <v>Bulgaria</v>
          </cell>
          <cell r="D22" t="str">
            <v>Republic of Bulgaria</v>
          </cell>
          <cell r="E22" t="str">
            <v>BG</v>
          </cell>
          <cell r="F22" t="str">
            <v>Bulgarian lev</v>
          </cell>
          <cell r="G22" t="str">
            <v>The new reference year for chain linked series is 2010. April 2011 database update: The National Statistical Office revised national accounts data from 1995 onward. GDP in current prices were about 4 percent higher than previous estimates.</v>
          </cell>
          <cell r="H22" t="str">
            <v>Europe &amp; Central Asia</v>
          </cell>
          <cell r="I22" t="str">
            <v>Upper middle income</v>
          </cell>
          <cell r="J22" t="str">
            <v>BG</v>
          </cell>
          <cell r="K22" t="str">
            <v>Original chained constant price data are rescaled.</v>
          </cell>
        </row>
        <row r="23">
          <cell r="A23" t="str">
            <v>BHR</v>
          </cell>
          <cell r="B23" t="str">
            <v>Bahrain</v>
          </cell>
          <cell r="C23" t="str">
            <v>Bahrain</v>
          </cell>
          <cell r="D23" t="str">
            <v>Kingdom of Bahrain</v>
          </cell>
          <cell r="E23" t="str">
            <v>BH</v>
          </cell>
          <cell r="F23" t="str">
            <v>Bahraini dinar</v>
          </cell>
          <cell r="G23" t="str">
            <v>Based on official government statistics; the new base year is 2010.</v>
          </cell>
          <cell r="H23" t="str">
            <v>Middle East &amp; North Africa</v>
          </cell>
          <cell r="I23" t="str">
            <v>High income</v>
          </cell>
          <cell r="J23" t="str">
            <v>BH</v>
          </cell>
          <cell r="K23">
            <v>2010</v>
          </cell>
        </row>
        <row r="24">
          <cell r="A24" t="str">
            <v>BHS</v>
          </cell>
          <cell r="B24" t="str">
            <v>The Bahamas</v>
          </cell>
          <cell r="C24" t="str">
            <v>Bahamas, The</v>
          </cell>
          <cell r="D24" t="str">
            <v>Commonwealth of The Bahamas</v>
          </cell>
          <cell r="E24" t="str">
            <v>BS</v>
          </cell>
          <cell r="F24" t="str">
            <v>Bahamian dollar</v>
          </cell>
          <cell r="H24" t="str">
            <v>Latin America &amp; Caribbean</v>
          </cell>
          <cell r="I24" t="str">
            <v>High income</v>
          </cell>
          <cell r="J24" t="str">
            <v>BS</v>
          </cell>
          <cell r="K24">
            <v>2006</v>
          </cell>
        </row>
        <row r="25">
          <cell r="A25" t="str">
            <v>BIH</v>
          </cell>
          <cell r="B25" t="str">
            <v>Bosnia and Herzegovina</v>
          </cell>
          <cell r="C25" t="str">
            <v>Bosnia and Herzegovina</v>
          </cell>
          <cell r="D25" t="str">
            <v>Bosnia and Herzegovina</v>
          </cell>
          <cell r="E25" t="str">
            <v>BA</v>
          </cell>
          <cell r="F25" t="str">
            <v>Bosnia and Herzegovina convertible mark</v>
          </cell>
          <cell r="G25" t="str">
            <v>Based on official government statistics for chain linked series; the new reference year is 2010.</v>
          </cell>
          <cell r="H25" t="str">
            <v>Europe &amp; Central Asia</v>
          </cell>
          <cell r="I25" t="str">
            <v>Upper middle income</v>
          </cell>
          <cell r="J25" t="str">
            <v>BA</v>
          </cell>
          <cell r="K25" t="str">
            <v>Original chained constant price data are rescaled.</v>
          </cell>
        </row>
        <row r="26">
          <cell r="A26" t="str">
            <v>BLR</v>
          </cell>
          <cell r="B26" t="str">
            <v>Belarus</v>
          </cell>
          <cell r="C26" t="str">
            <v>Belarus</v>
          </cell>
          <cell r="D26" t="str">
            <v>Republic of Belarus</v>
          </cell>
          <cell r="E26" t="str">
            <v>BY</v>
          </cell>
          <cell r="F26" t="str">
            <v>Belarusian rubel</v>
          </cell>
          <cell r="G26" t="str">
            <v>In July 2016 a new Belarusian ruble was introduced, at a rate of 1 new ruble = 10,000 old rubles. Local currency values in this database are in old rubels.</v>
          </cell>
          <cell r="H26" t="str">
            <v>Europe &amp; Central Asia</v>
          </cell>
          <cell r="I26" t="str">
            <v>Upper middle income</v>
          </cell>
          <cell r="J26" t="str">
            <v>BY</v>
          </cell>
          <cell r="K26" t="str">
            <v>Original chained constant price data are rescaled.</v>
          </cell>
        </row>
        <row r="27">
          <cell r="A27" t="str">
            <v>BLZ</v>
          </cell>
          <cell r="B27" t="str">
            <v>Belize</v>
          </cell>
          <cell r="C27" t="str">
            <v>Belize</v>
          </cell>
          <cell r="D27" t="str">
            <v>Belize</v>
          </cell>
          <cell r="E27" t="str">
            <v>BZ</v>
          </cell>
          <cell r="F27" t="str">
            <v>Belize dollar</v>
          </cell>
          <cell r="H27" t="str">
            <v>Latin America &amp; Caribbean</v>
          </cell>
          <cell r="I27" t="str">
            <v>Upper middle income</v>
          </cell>
          <cell r="J27" t="str">
            <v>BZ</v>
          </cell>
          <cell r="K27">
            <v>2000</v>
          </cell>
        </row>
        <row r="28">
          <cell r="A28" t="str">
            <v>BMU</v>
          </cell>
          <cell r="B28" t="str">
            <v>Bermuda</v>
          </cell>
          <cell r="C28" t="str">
            <v>Bermuda</v>
          </cell>
          <cell r="D28" t="str">
            <v>The Bermudas</v>
          </cell>
          <cell r="E28" t="str">
            <v>BM</v>
          </cell>
          <cell r="F28" t="str">
            <v>Bermuda dollar</v>
          </cell>
          <cell r="H28" t="str">
            <v>North America</v>
          </cell>
          <cell r="I28" t="str">
            <v>High income</v>
          </cell>
          <cell r="J28" t="str">
            <v>BM</v>
          </cell>
          <cell r="K28">
            <v>2006</v>
          </cell>
        </row>
        <row r="29">
          <cell r="A29" t="str">
            <v>BOL</v>
          </cell>
          <cell r="B29" t="str">
            <v>Bolivia</v>
          </cell>
          <cell r="C29" t="str">
            <v>Bolivia</v>
          </cell>
          <cell r="D29" t="str">
            <v>Plurinational State of Bolivia</v>
          </cell>
          <cell r="E29" t="str">
            <v>BO</v>
          </cell>
          <cell r="F29" t="str">
            <v>Bolivian Boliviano</v>
          </cell>
          <cell r="H29" t="str">
            <v>Latin America &amp; Caribbean</v>
          </cell>
          <cell r="I29" t="str">
            <v>Lower middle income</v>
          </cell>
          <cell r="J29" t="str">
            <v>BO</v>
          </cell>
          <cell r="K29">
            <v>1990</v>
          </cell>
        </row>
        <row r="30">
          <cell r="A30" t="str">
            <v>BRA</v>
          </cell>
          <cell r="B30" t="str">
            <v>Brazil</v>
          </cell>
          <cell r="C30" t="str">
            <v>Brazil</v>
          </cell>
          <cell r="D30" t="str">
            <v>Federative Republic of Brazil</v>
          </cell>
          <cell r="E30" t="str">
            <v>BR</v>
          </cell>
          <cell r="F30" t="str">
            <v>Brazilian real</v>
          </cell>
          <cell r="G30" t="str">
            <v>Based on official government statistics, the new reference year is 2000.</v>
          </cell>
          <cell r="H30" t="str">
            <v>Latin America &amp; Caribbean</v>
          </cell>
          <cell r="I30" t="str">
            <v>Upper middle income</v>
          </cell>
          <cell r="J30" t="str">
            <v>BR</v>
          </cell>
          <cell r="K30">
            <v>1995</v>
          </cell>
        </row>
        <row r="31">
          <cell r="A31" t="str">
            <v>BRB</v>
          </cell>
          <cell r="B31" t="str">
            <v>Barbados</v>
          </cell>
          <cell r="C31" t="str">
            <v>Barbados</v>
          </cell>
          <cell r="D31" t="str">
            <v>Barbados</v>
          </cell>
          <cell r="E31" t="str">
            <v>BB</v>
          </cell>
          <cell r="F31" t="str">
            <v>Barbados dollar</v>
          </cell>
          <cell r="H31" t="str">
            <v>Latin America &amp; Caribbean</v>
          </cell>
          <cell r="I31" t="str">
            <v>High income</v>
          </cell>
          <cell r="J31" t="str">
            <v>BB</v>
          </cell>
          <cell r="K31">
            <v>1974</v>
          </cell>
        </row>
        <row r="32">
          <cell r="A32" t="str">
            <v>BRN</v>
          </cell>
          <cell r="B32" t="str">
            <v>Brunei</v>
          </cell>
          <cell r="C32" t="str">
            <v>Brunei Darussalam</v>
          </cell>
          <cell r="D32" t="str">
            <v>Brunei Darussalam</v>
          </cell>
          <cell r="E32" t="str">
            <v>BN</v>
          </cell>
          <cell r="F32" t="str">
            <v>Brunei dollar</v>
          </cell>
          <cell r="H32" t="str">
            <v>East Asia &amp; Pacific</v>
          </cell>
          <cell r="I32" t="str">
            <v>High income</v>
          </cell>
          <cell r="J32" t="str">
            <v>BN</v>
          </cell>
          <cell r="K32">
            <v>2000</v>
          </cell>
        </row>
        <row r="33">
          <cell r="A33" t="str">
            <v>BTN</v>
          </cell>
          <cell r="B33" t="str">
            <v>Bhutan</v>
          </cell>
          <cell r="C33" t="str">
            <v>Bhutan</v>
          </cell>
          <cell r="D33" t="str">
            <v>Kingdom of Bhutan</v>
          </cell>
          <cell r="E33" t="str">
            <v>BT</v>
          </cell>
          <cell r="F33" t="str">
            <v>Bhutanese ngultrum</v>
          </cell>
          <cell r="G33" t="str">
            <v>April 2013 database update: Data were updated using the government of Bhutan macroeconomic framework.</v>
          </cell>
          <cell r="H33" t="str">
            <v>South Asia</v>
          </cell>
          <cell r="I33" t="str">
            <v>Lower middle income</v>
          </cell>
          <cell r="J33" t="str">
            <v>BT</v>
          </cell>
          <cell r="K33">
            <v>2000</v>
          </cell>
        </row>
        <row r="34">
          <cell r="A34" t="str">
            <v>BWA</v>
          </cell>
          <cell r="B34" t="str">
            <v>Botswana</v>
          </cell>
          <cell r="C34" t="str">
            <v>Botswana</v>
          </cell>
          <cell r="D34" t="str">
            <v>Republic of Botswana</v>
          </cell>
          <cell r="E34" t="str">
            <v>BW</v>
          </cell>
          <cell r="F34" t="str">
            <v>Botswana pula</v>
          </cell>
          <cell r="G34" t="str">
            <v>Fiscal year end: March 31; reporting period for national accounts data: CY. Based on official government statistics, national accounts data have been revised from 2006 onward; the new base year is 2006. Data before 2006 were reported on a fiscal year basis.</v>
          </cell>
          <cell r="H34" t="str">
            <v>Sub-Saharan Africa</v>
          </cell>
          <cell r="I34" t="str">
            <v>Upper middle income</v>
          </cell>
          <cell r="J34" t="str">
            <v>BW</v>
          </cell>
          <cell r="K34">
            <v>2006</v>
          </cell>
        </row>
        <row r="35">
          <cell r="A35" t="str">
            <v>CAF</v>
          </cell>
          <cell r="B35" t="str">
            <v>Central African Republic</v>
          </cell>
          <cell r="C35" t="str">
            <v>Central African Republic</v>
          </cell>
          <cell r="D35" t="str">
            <v>Central African Republic</v>
          </cell>
          <cell r="E35" t="str">
            <v>CF</v>
          </cell>
          <cell r="F35" t="str">
            <v>Central African CFA franc</v>
          </cell>
          <cell r="G35" t="str">
            <v>The base year has reverted back to 1985.</v>
          </cell>
          <cell r="H35" t="str">
            <v>Sub-Saharan Africa</v>
          </cell>
          <cell r="I35" t="str">
            <v>Low income</v>
          </cell>
          <cell r="J35" t="str">
            <v>CF</v>
          </cell>
          <cell r="K35">
            <v>1985</v>
          </cell>
        </row>
        <row r="36">
          <cell r="A36" t="str">
            <v>CAN</v>
          </cell>
          <cell r="B36" t="str">
            <v>Canada</v>
          </cell>
          <cell r="C36" t="str">
            <v>Canada</v>
          </cell>
          <cell r="D36" t="str">
            <v>Canada</v>
          </cell>
          <cell r="E36" t="str">
            <v>CA</v>
          </cell>
          <cell r="F36" t="str">
            <v>Canadian dollar</v>
          </cell>
          <cell r="G36" t="str">
            <v>Fiscal year end: March 31; reporting period for national accounts data: CY.</v>
          </cell>
          <cell r="H36" t="str">
            <v>North America</v>
          </cell>
          <cell r="I36" t="str">
            <v>High income</v>
          </cell>
          <cell r="J36" t="str">
            <v>CA</v>
          </cell>
          <cell r="K36" t="str">
            <v>Original chained constant price data are rescaled.</v>
          </cell>
        </row>
        <row r="37">
          <cell r="A37" t="str">
            <v>CEB</v>
          </cell>
          <cell r="B37" t="str">
            <v>Central Europe and the Baltics</v>
          </cell>
          <cell r="C37" t="str">
            <v>Central Europe and the Baltics</v>
          </cell>
          <cell r="D37" t="str">
            <v>Central Europe and the Baltics</v>
          </cell>
          <cell r="E37" t="str">
            <v>B8</v>
          </cell>
          <cell r="G37" t="str">
            <v>Central Europe and the Baltics aggregate.</v>
          </cell>
          <cell r="J37" t="str">
            <v>B8</v>
          </cell>
        </row>
        <row r="38">
          <cell r="A38" t="str">
            <v>CHE</v>
          </cell>
          <cell r="B38" t="str">
            <v>Switzerland</v>
          </cell>
          <cell r="C38" t="str">
            <v>Switzerland</v>
          </cell>
          <cell r="D38" t="str">
            <v>Switzerland</v>
          </cell>
          <cell r="E38" t="str">
            <v>CH</v>
          </cell>
          <cell r="F38" t="str">
            <v>Swiss franc</v>
          </cell>
          <cell r="H38" t="str">
            <v>Europe &amp; Central Asia</v>
          </cell>
          <cell r="I38" t="str">
            <v>High income</v>
          </cell>
          <cell r="J38" t="str">
            <v>CH</v>
          </cell>
          <cell r="K38" t="str">
            <v>Original chained constant price data are rescaled.</v>
          </cell>
        </row>
        <row r="39">
          <cell r="A39" t="str">
            <v>CHI</v>
          </cell>
          <cell r="B39" t="str">
            <v>Channel Islands</v>
          </cell>
          <cell r="C39" t="str">
            <v>Channel Islands</v>
          </cell>
          <cell r="D39" t="str">
            <v>Channel Islands</v>
          </cell>
          <cell r="F39" t="str">
            <v>Pound sterling</v>
          </cell>
          <cell r="H39" t="str">
            <v>Europe &amp; Central Asia</v>
          </cell>
          <cell r="I39" t="str">
            <v>High income</v>
          </cell>
          <cell r="J39" t="str">
            <v>JG</v>
          </cell>
          <cell r="K39">
            <v>2003</v>
          </cell>
        </row>
        <row r="40">
          <cell r="A40" t="str">
            <v>CHL</v>
          </cell>
          <cell r="B40" t="str">
            <v>Chile</v>
          </cell>
          <cell r="C40" t="str">
            <v>Chile</v>
          </cell>
          <cell r="D40" t="str">
            <v>Republic of Chile</v>
          </cell>
          <cell r="E40" t="str">
            <v>CL</v>
          </cell>
          <cell r="F40" t="str">
            <v>Chilean peso</v>
          </cell>
          <cell r="H40" t="str">
            <v>Latin America &amp; Caribbean</v>
          </cell>
          <cell r="I40" t="str">
            <v>High income</v>
          </cell>
          <cell r="J40" t="str">
            <v>CL</v>
          </cell>
          <cell r="K40">
            <v>2008</v>
          </cell>
        </row>
        <row r="41">
          <cell r="A41" t="str">
            <v>CHN</v>
          </cell>
          <cell r="B41" t="str">
            <v>China</v>
          </cell>
          <cell r="C41" t="str">
            <v>China</v>
          </cell>
          <cell r="D41" t="str">
            <v>People's Republic of China</v>
          </cell>
          <cell r="E41" t="str">
            <v>CN</v>
          </cell>
          <cell r="F41" t="str">
            <v>Chinese yuan</v>
          </cell>
          <cell r="G41" t="str">
            <v>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v>
          </cell>
          <cell r="H41" t="str">
            <v>East Asia &amp; Pacific</v>
          </cell>
          <cell r="I41" t="str">
            <v>Upper middle income</v>
          </cell>
          <cell r="J41" t="str">
            <v>CN</v>
          </cell>
          <cell r="K41">
            <v>2000</v>
          </cell>
        </row>
        <row r="42">
          <cell r="A42" t="str">
            <v>CIV</v>
          </cell>
          <cell r="B42" t="str">
            <v>Côte d'Ivoire</v>
          </cell>
          <cell r="C42" t="str">
            <v>Côte d'Ivoire</v>
          </cell>
          <cell r="D42" t="str">
            <v>Republic of Côte d'Ivoire</v>
          </cell>
          <cell r="E42" t="str">
            <v>CI</v>
          </cell>
          <cell r="F42" t="str">
            <v>West African CFA franc</v>
          </cell>
          <cell r="G42" t="str">
            <v>The new base year is 2009.</v>
          </cell>
          <cell r="H42" t="str">
            <v>Sub-Saharan Africa</v>
          </cell>
          <cell r="I42" t="str">
            <v>Lower middle income</v>
          </cell>
          <cell r="J42" t="str">
            <v>CI</v>
          </cell>
          <cell r="K42">
            <v>2009</v>
          </cell>
        </row>
        <row r="43">
          <cell r="A43" t="str">
            <v>CMR</v>
          </cell>
          <cell r="B43" t="str">
            <v>Cameroon</v>
          </cell>
          <cell r="C43" t="str">
            <v>Cameroon</v>
          </cell>
          <cell r="D43" t="str">
            <v>Republic of Cameroon</v>
          </cell>
          <cell r="E43" t="str">
            <v>CM</v>
          </cell>
          <cell r="F43" t="str">
            <v>Central African CFA franc</v>
          </cell>
          <cell r="H43" t="str">
            <v>Sub-Saharan Africa</v>
          </cell>
          <cell r="I43" t="str">
            <v>Lower middle income</v>
          </cell>
          <cell r="J43" t="str">
            <v>CM</v>
          </cell>
          <cell r="K43">
            <v>2000</v>
          </cell>
        </row>
        <row r="44">
          <cell r="A44" t="str">
            <v>COG</v>
          </cell>
          <cell r="B44" t="str">
            <v>Congo</v>
          </cell>
          <cell r="C44" t="str">
            <v>Congo, Rep.</v>
          </cell>
          <cell r="D44" t="str">
            <v>Republic of Congo</v>
          </cell>
          <cell r="E44" t="str">
            <v>CG</v>
          </cell>
          <cell r="F44" t="str">
            <v>Central African CFA franc</v>
          </cell>
          <cell r="G44" t="str">
            <v>April 2013 database update: Based on IMF data, national accounts data were revised for 1990 onward; the base year changed to 1990.</v>
          </cell>
          <cell r="H44" t="str">
            <v>Sub-Saharan Africa</v>
          </cell>
          <cell r="I44" t="str">
            <v>Lower middle income</v>
          </cell>
          <cell r="J44" t="str">
            <v>CG</v>
          </cell>
          <cell r="K44">
            <v>1990</v>
          </cell>
        </row>
        <row r="45">
          <cell r="A45" t="str">
            <v>COL</v>
          </cell>
          <cell r="B45" t="str">
            <v>Colombia</v>
          </cell>
          <cell r="C45" t="str">
            <v>Colombia</v>
          </cell>
          <cell r="D45" t="str">
            <v>Republic of Colombia</v>
          </cell>
          <cell r="E45" t="str">
            <v>CO</v>
          </cell>
          <cell r="F45" t="str">
            <v>Colombian peso</v>
          </cell>
          <cell r="H45" t="str">
            <v>Latin America &amp; Caribbean</v>
          </cell>
          <cell r="I45" t="str">
            <v>Upper middle income</v>
          </cell>
          <cell r="J45" t="str">
            <v>CO</v>
          </cell>
          <cell r="K45">
            <v>2005</v>
          </cell>
        </row>
        <row r="46">
          <cell r="A46" t="str">
            <v>COM</v>
          </cell>
          <cell r="B46" t="str">
            <v>Comoros</v>
          </cell>
          <cell r="C46" t="str">
            <v>Comoros</v>
          </cell>
          <cell r="D46" t="str">
            <v>Union of the Comoros</v>
          </cell>
          <cell r="E46" t="str">
            <v>KM</v>
          </cell>
          <cell r="F46" t="str">
            <v>Comorian franc</v>
          </cell>
          <cell r="H46" t="str">
            <v>Sub-Saharan Africa</v>
          </cell>
          <cell r="I46" t="str">
            <v>Low income</v>
          </cell>
          <cell r="J46" t="str">
            <v>KM</v>
          </cell>
          <cell r="K46">
            <v>1990</v>
          </cell>
        </row>
        <row r="47">
          <cell r="A47" t="str">
            <v>CPV</v>
          </cell>
          <cell r="B47" t="str">
            <v>Cabo Verde</v>
          </cell>
          <cell r="C47" t="str">
            <v>Cabo Verde</v>
          </cell>
          <cell r="D47" t="str">
            <v>Republic of Cabo Verde</v>
          </cell>
          <cell r="E47" t="str">
            <v>CV</v>
          </cell>
          <cell r="F47" t="str">
            <v>Cabo Verde escudo</v>
          </cell>
          <cell r="G47" t="str">
            <v>Cabo Verde is the new name for the country previously listed as Cape Verde. Based on official government statistics and IMF data, national accounts data have been revised from 1990 onward; the new base year is 2007.</v>
          </cell>
          <cell r="H47" t="str">
            <v>Sub-Saharan Africa</v>
          </cell>
          <cell r="I47" t="str">
            <v>Lower middle income</v>
          </cell>
          <cell r="J47" t="str">
            <v>CV</v>
          </cell>
          <cell r="K47">
            <v>2007</v>
          </cell>
        </row>
        <row r="48">
          <cell r="A48" t="str">
            <v>CRI</v>
          </cell>
          <cell r="B48" t="str">
            <v>Costa Rica</v>
          </cell>
          <cell r="C48" t="str">
            <v>Costa Rica</v>
          </cell>
          <cell r="D48" t="str">
            <v>Republic of Costa Rica</v>
          </cell>
          <cell r="E48" t="str">
            <v>CR</v>
          </cell>
          <cell r="F48" t="str">
            <v>Costa Rican colon</v>
          </cell>
          <cell r="H48" t="str">
            <v>Latin America &amp; Caribbean</v>
          </cell>
          <cell r="I48" t="str">
            <v>Upper middle income</v>
          </cell>
          <cell r="J48" t="str">
            <v>CR</v>
          </cell>
          <cell r="K48">
            <v>1991</v>
          </cell>
        </row>
        <row r="49">
          <cell r="A49" t="str">
            <v>CSS</v>
          </cell>
          <cell r="B49" t="str">
            <v>Caribbean small states</v>
          </cell>
          <cell r="C49" t="str">
            <v>Caribbean small states</v>
          </cell>
          <cell r="D49" t="str">
            <v>Caribbean small states</v>
          </cell>
          <cell r="E49" t="str">
            <v>S3</v>
          </cell>
          <cell r="G49" t="str">
            <v>Caribbean small states aggregate.</v>
          </cell>
          <cell r="J49" t="str">
            <v>S3</v>
          </cell>
        </row>
        <row r="50">
          <cell r="A50" t="str">
            <v>CUB</v>
          </cell>
          <cell r="B50" t="str">
            <v>Cuba</v>
          </cell>
          <cell r="C50" t="str">
            <v>Cuba</v>
          </cell>
          <cell r="D50" t="str">
            <v>Republic of Cuba</v>
          </cell>
          <cell r="E50" t="str">
            <v>CU</v>
          </cell>
          <cell r="F50" t="str">
            <v>Cuban peso</v>
          </cell>
          <cell r="G50" t="str">
            <v>Based on official government statistics, the new reference year is 2005.</v>
          </cell>
          <cell r="H50" t="str">
            <v>Latin America &amp; Caribbean</v>
          </cell>
          <cell r="I50" t="str">
            <v>Upper middle income</v>
          </cell>
          <cell r="J50" t="str">
            <v>CU</v>
          </cell>
          <cell r="K50">
            <v>1997</v>
          </cell>
        </row>
        <row r="51">
          <cell r="A51" t="str">
            <v>CUW</v>
          </cell>
          <cell r="B51" t="str">
            <v>Curaçao</v>
          </cell>
          <cell r="C51" t="str">
            <v>Curaçao</v>
          </cell>
          <cell r="D51" t="str">
            <v>Curaçao</v>
          </cell>
          <cell r="E51" t="str">
            <v>CW</v>
          </cell>
          <cell r="F51" t="str">
            <v>Netherlands Antillean guilder</v>
          </cell>
          <cell r="H51" t="str">
            <v>Latin America &amp; Caribbean</v>
          </cell>
          <cell r="I51" t="str">
            <v>High income</v>
          </cell>
          <cell r="J51" t="str">
            <v>CW</v>
          </cell>
        </row>
        <row r="52">
          <cell r="A52" t="str">
            <v>CYM</v>
          </cell>
          <cell r="B52" t="str">
            <v>Cayman Islands</v>
          </cell>
          <cell r="C52" t="str">
            <v>Cayman Islands</v>
          </cell>
          <cell r="D52" t="str">
            <v>Cayman Islands</v>
          </cell>
          <cell r="E52" t="str">
            <v>KY</v>
          </cell>
          <cell r="F52" t="str">
            <v>Cayman Islands dollar</v>
          </cell>
          <cell r="H52" t="str">
            <v>Latin America &amp; Caribbean</v>
          </cell>
          <cell r="I52" t="str">
            <v>High income</v>
          </cell>
          <cell r="J52" t="str">
            <v>KY</v>
          </cell>
          <cell r="K52">
            <v>2007</v>
          </cell>
        </row>
        <row r="53">
          <cell r="A53" t="str">
            <v>CYP</v>
          </cell>
          <cell r="B53" t="str">
            <v>Cyprus</v>
          </cell>
          <cell r="C53" t="str">
            <v>Cyprus</v>
          </cell>
          <cell r="D53" t="str">
            <v>Republic of Cyprus</v>
          </cell>
          <cell r="E53" t="str">
            <v>CY</v>
          </cell>
          <cell r="F53" t="str">
            <v>Euro</v>
          </cell>
          <cell r="G53"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H53" t="str">
            <v>Europe &amp; Central Asia</v>
          </cell>
          <cell r="I53" t="str">
            <v>High income</v>
          </cell>
          <cell r="J53" t="str">
            <v>CY</v>
          </cell>
          <cell r="K53" t="str">
            <v>Original chained constant price data are rescaled.</v>
          </cell>
        </row>
        <row r="54">
          <cell r="A54" t="str">
            <v>CZE</v>
          </cell>
          <cell r="B54" t="str">
            <v>Czech Republic</v>
          </cell>
          <cell r="C54" t="str">
            <v>Czech Republic</v>
          </cell>
          <cell r="D54" t="str">
            <v>Czech Republic</v>
          </cell>
          <cell r="E54" t="str">
            <v>CZ</v>
          </cell>
          <cell r="F54" t="str">
            <v>Czech koruna</v>
          </cell>
          <cell r="H54" t="str">
            <v>Europe &amp; Central Asia</v>
          </cell>
          <cell r="I54" t="str">
            <v>High income</v>
          </cell>
          <cell r="J54" t="str">
            <v>CZ</v>
          </cell>
          <cell r="K54" t="str">
            <v>Original chained constant price data are rescaled.</v>
          </cell>
        </row>
        <row r="55">
          <cell r="A55" t="str">
            <v>DEU</v>
          </cell>
          <cell r="B55" t="str">
            <v>Germany</v>
          </cell>
          <cell r="C55" t="str">
            <v>Germany</v>
          </cell>
          <cell r="D55" t="str">
            <v>Federal Republic of Germany</v>
          </cell>
          <cell r="E55" t="str">
            <v>DE</v>
          </cell>
          <cell r="F55" t="str">
            <v>Euro</v>
          </cell>
          <cell r="G55" t="str">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ell>
          <cell r="H55" t="str">
            <v>Europe &amp; Central Asia</v>
          </cell>
          <cell r="I55" t="str">
            <v>High income</v>
          </cell>
          <cell r="J55" t="str">
            <v>DE</v>
          </cell>
          <cell r="K55" t="str">
            <v>Original chained constant price data are rescaled.</v>
          </cell>
        </row>
        <row r="56">
          <cell r="A56" t="str">
            <v>DJI</v>
          </cell>
          <cell r="B56" t="str">
            <v>Djibouti</v>
          </cell>
          <cell r="C56" t="str">
            <v>Djibouti</v>
          </cell>
          <cell r="D56" t="str">
            <v>Republic of Djibouti</v>
          </cell>
          <cell r="E56" t="str">
            <v>DJ</v>
          </cell>
          <cell r="F56" t="str">
            <v>Djibouti franc</v>
          </cell>
          <cell r="H56" t="str">
            <v>Middle East &amp; North Africa</v>
          </cell>
          <cell r="I56" t="str">
            <v>Lower middle income</v>
          </cell>
          <cell r="J56" t="str">
            <v>DJ</v>
          </cell>
          <cell r="K56">
            <v>1990</v>
          </cell>
        </row>
        <row r="57">
          <cell r="A57" t="str">
            <v>DMA</v>
          </cell>
          <cell r="B57" t="str">
            <v>Dominica</v>
          </cell>
          <cell r="C57" t="str">
            <v>Dominica</v>
          </cell>
          <cell r="D57" t="str">
            <v>Commonwealth of Dominica</v>
          </cell>
          <cell r="E57" t="str">
            <v>DM</v>
          </cell>
          <cell r="F57" t="str">
            <v>East Caribbean dollar</v>
          </cell>
          <cell r="G57" t="str">
            <v>April 2012 database update: Based on official government statistics, national accounts data were revised for 2000 onward; the base year changed to 2006.</v>
          </cell>
          <cell r="H57" t="str">
            <v>Latin America &amp; Caribbean</v>
          </cell>
          <cell r="I57" t="str">
            <v>Upper middle income</v>
          </cell>
          <cell r="J57" t="str">
            <v>DM</v>
          </cell>
          <cell r="K57">
            <v>2006</v>
          </cell>
        </row>
        <row r="58">
          <cell r="A58" t="str">
            <v>DNK</v>
          </cell>
          <cell r="B58" t="str">
            <v>Denmark</v>
          </cell>
          <cell r="C58" t="str">
            <v>Denmark</v>
          </cell>
          <cell r="D58" t="str">
            <v>Kingdom of Denmark</v>
          </cell>
          <cell r="E58" t="str">
            <v>DK</v>
          </cell>
          <cell r="F58" t="str">
            <v>Danish krone</v>
          </cell>
          <cell r="H58" t="str">
            <v>Europe &amp; Central Asia</v>
          </cell>
          <cell r="I58" t="str">
            <v>High income</v>
          </cell>
          <cell r="J58" t="str">
            <v>DK</v>
          </cell>
          <cell r="K58" t="str">
            <v>Original chained constant price data are rescaled.</v>
          </cell>
        </row>
        <row r="59">
          <cell r="A59" t="str">
            <v>DOM</v>
          </cell>
          <cell r="B59" t="str">
            <v>Dominican Republic</v>
          </cell>
          <cell r="C59" t="str">
            <v>Dominican Republic</v>
          </cell>
          <cell r="D59" t="str">
            <v>Dominican Republic</v>
          </cell>
          <cell r="E59" t="str">
            <v>DO</v>
          </cell>
          <cell r="F59" t="str">
            <v>Dominican peso</v>
          </cell>
          <cell r="G59" t="str">
            <v>Based on data from the Central Bank of Dominican Republic, the new base year is 2007.</v>
          </cell>
          <cell r="H59" t="str">
            <v>Latin America &amp; Caribbean</v>
          </cell>
          <cell r="I59" t="str">
            <v>Upper middle income</v>
          </cell>
          <cell r="J59" t="str">
            <v>DO</v>
          </cell>
          <cell r="K59">
            <v>2007</v>
          </cell>
        </row>
        <row r="60">
          <cell r="A60" t="str">
            <v>DZA</v>
          </cell>
          <cell r="B60" t="str">
            <v>Algeria</v>
          </cell>
          <cell r="C60" t="str">
            <v>Algeria</v>
          </cell>
          <cell r="D60" t="str">
            <v>People's Democratic Republic of Algeria</v>
          </cell>
          <cell r="E60" t="str">
            <v>DZ</v>
          </cell>
          <cell r="F60" t="str">
            <v>Algerian dinar</v>
          </cell>
          <cell r="H60" t="str">
            <v>Middle East &amp; North Africa</v>
          </cell>
          <cell r="I60" t="str">
            <v>Upper middle income</v>
          </cell>
          <cell r="J60" t="str">
            <v>DZ</v>
          </cell>
          <cell r="K60">
            <v>1980</v>
          </cell>
        </row>
        <row r="61">
          <cell r="A61" t="str">
            <v>EAP</v>
          </cell>
          <cell r="B61" t="str">
            <v>East Asia &amp; Pacific (excluding high income)</v>
          </cell>
          <cell r="C61" t="str">
            <v>East Asia &amp; Pacific (excluding high income)</v>
          </cell>
          <cell r="D61" t="str">
            <v>East Asia &amp; Pacific (excluding high income)</v>
          </cell>
          <cell r="E61" t="str">
            <v>4E</v>
          </cell>
          <cell r="G61" t="str">
            <v>East Asia and Pacific regional aggregate (does not include high-income economies).</v>
          </cell>
          <cell r="J61" t="str">
            <v>4E</v>
          </cell>
        </row>
        <row r="62">
          <cell r="A62" t="str">
            <v>EAR</v>
          </cell>
          <cell r="B62" t="str">
            <v>Early-demographic dividend</v>
          </cell>
          <cell r="C62" t="str">
            <v>Early-demographic dividend</v>
          </cell>
          <cell r="D62" t="str">
            <v>Early-demographic dividend</v>
          </cell>
          <cell r="E62" t="str">
            <v>V2</v>
          </cell>
          <cell r="G62" t="str">
            <v>Early-dividend countries are mostly lower-middle-income countries further along the fertility transition. Fertility rates have fallen below four births per woman and the working-age share of the population is likely rising considerably.</v>
          </cell>
          <cell r="J62" t="str">
            <v>V2</v>
          </cell>
        </row>
        <row r="63">
          <cell r="A63" t="str">
            <v>EAS</v>
          </cell>
          <cell r="B63" t="str">
            <v>East Asia &amp; Pacific</v>
          </cell>
          <cell r="C63" t="str">
            <v>East Asia &amp; Pacific</v>
          </cell>
          <cell r="D63" t="str">
            <v>East Asia &amp; Pacific</v>
          </cell>
          <cell r="E63" t="str">
            <v>Z4</v>
          </cell>
          <cell r="G63" t="str">
            <v>East Asia and Pacific regional aggregate (includes all income levels).</v>
          </cell>
          <cell r="J63" t="str">
            <v>Z4</v>
          </cell>
        </row>
        <row r="64">
          <cell r="A64" t="str">
            <v>ECA</v>
          </cell>
          <cell r="B64" t="str">
            <v>Europe &amp; Central Asia (excluding high income)</v>
          </cell>
          <cell r="C64" t="str">
            <v>Europe &amp; Central Asia (excluding high income)</v>
          </cell>
          <cell r="D64" t="str">
            <v>Europe &amp; Central Asia (excluding high income)</v>
          </cell>
          <cell r="E64" t="str">
            <v>7E</v>
          </cell>
          <cell r="G64" t="str">
            <v>Europe and Central Asia regional aggregate (does not include high-income economies).</v>
          </cell>
          <cell r="J64" t="str">
            <v>7E</v>
          </cell>
        </row>
        <row r="65">
          <cell r="A65" t="str">
            <v>ECS</v>
          </cell>
          <cell r="B65" t="str">
            <v>Europe &amp; Central Asia</v>
          </cell>
          <cell r="C65" t="str">
            <v>Europe &amp; Central Asia</v>
          </cell>
          <cell r="D65" t="str">
            <v>Europe &amp; Central Asia</v>
          </cell>
          <cell r="E65" t="str">
            <v>Z7</v>
          </cell>
          <cell r="G65" t="str">
            <v>Europe and Central Asia regional aggregate (includes all income levels).</v>
          </cell>
          <cell r="J65" t="str">
            <v>Z7</v>
          </cell>
        </row>
        <row r="66">
          <cell r="A66" t="str">
            <v>ECU</v>
          </cell>
          <cell r="B66" t="str">
            <v>Ecuador</v>
          </cell>
          <cell r="C66" t="str">
            <v>Ecuador</v>
          </cell>
          <cell r="D66" t="str">
            <v>Republic of Ecuador</v>
          </cell>
          <cell r="E66" t="str">
            <v>EC</v>
          </cell>
          <cell r="F66" t="str">
            <v>U.S. dollar</v>
          </cell>
          <cell r="G66" t="str">
            <v>National accounts have been revised from 1965 onward based on official government data; the new base year is 2007. The large upward changes are due to an improved calculation method for nominal GDP.</v>
          </cell>
          <cell r="H66" t="str">
            <v>Latin America &amp; Caribbean</v>
          </cell>
          <cell r="I66" t="str">
            <v>Upper middle income</v>
          </cell>
          <cell r="J66" t="str">
            <v>EC</v>
          </cell>
          <cell r="K66">
            <v>2007</v>
          </cell>
        </row>
        <row r="67">
          <cell r="A67" t="str">
            <v>EGY</v>
          </cell>
          <cell r="B67" t="str">
            <v>Egypt</v>
          </cell>
          <cell r="C67" t="str">
            <v>Egypt, Arab Rep.</v>
          </cell>
          <cell r="D67" t="str">
            <v>Arab Republic of Egypt</v>
          </cell>
          <cell r="E67" t="str">
            <v>EG</v>
          </cell>
          <cell r="F67" t="str">
            <v>Egyptian pound</v>
          </cell>
          <cell r="G67" t="str">
            <v>Fiscal year end: June 30; reporting period for national accounts data: FY. The new base year is 2011/12.</v>
          </cell>
          <cell r="H67" t="str">
            <v>Middle East &amp; North Africa</v>
          </cell>
          <cell r="I67" t="str">
            <v>Lower middle income</v>
          </cell>
          <cell r="J67" t="str">
            <v>EG</v>
          </cell>
          <cell r="K67" t="str">
            <v>2011/12</v>
          </cell>
        </row>
        <row r="68">
          <cell r="A68" t="str">
            <v>EMU</v>
          </cell>
          <cell r="B68" t="str">
            <v>Euro area</v>
          </cell>
          <cell r="C68" t="str">
            <v>Euro area</v>
          </cell>
          <cell r="D68" t="str">
            <v>Euro area</v>
          </cell>
          <cell r="E68" t="str">
            <v>XC</v>
          </cell>
          <cell r="G68" t="str">
            <v>Euro area aggregate.</v>
          </cell>
          <cell r="J68" t="str">
            <v>XC</v>
          </cell>
        </row>
        <row r="69">
          <cell r="A69" t="str">
            <v>ERI</v>
          </cell>
          <cell r="B69" t="str">
            <v>Eritrea</v>
          </cell>
          <cell r="C69" t="str">
            <v>Eritrea</v>
          </cell>
          <cell r="D69" t="str">
            <v>State of Eritrea</v>
          </cell>
          <cell r="E69" t="str">
            <v>ER</v>
          </cell>
          <cell r="F69" t="str">
            <v>Eritrean nakfa</v>
          </cell>
          <cell r="G69" t="str">
            <v>April 2013 database update: Based on IMF data, national accounts data were revised for 2000 onward; the base year changed to 2000.</v>
          </cell>
          <cell r="H69" t="str">
            <v>Sub-Saharan Africa</v>
          </cell>
          <cell r="I69" t="str">
            <v>Low income</v>
          </cell>
          <cell r="J69" t="str">
            <v>ER</v>
          </cell>
          <cell r="K69">
            <v>2000</v>
          </cell>
        </row>
        <row r="70">
          <cell r="A70" t="str">
            <v>ESP</v>
          </cell>
          <cell r="B70" t="str">
            <v>Spain</v>
          </cell>
          <cell r="C70" t="str">
            <v>Spain</v>
          </cell>
          <cell r="D70" t="str">
            <v>Kingdom of Spain</v>
          </cell>
          <cell r="E70" t="str">
            <v>ES</v>
          </cell>
          <cell r="F70" t="str">
            <v>Euro</v>
          </cell>
          <cell r="G70"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H70" t="str">
            <v>Europe &amp; Central Asia</v>
          </cell>
          <cell r="I70" t="str">
            <v>High income</v>
          </cell>
          <cell r="J70" t="str">
            <v>ES</v>
          </cell>
          <cell r="K70" t="str">
            <v>Original chained constant price data are rescaled.</v>
          </cell>
        </row>
        <row r="71">
          <cell r="A71" t="str">
            <v>EST</v>
          </cell>
          <cell r="B71" t="str">
            <v>Estonia</v>
          </cell>
          <cell r="C71" t="str">
            <v>Estonia</v>
          </cell>
          <cell r="D71" t="str">
            <v>Republic of Estonia</v>
          </cell>
          <cell r="E71" t="str">
            <v>EE</v>
          </cell>
          <cell r="F71" t="str">
            <v>Euro</v>
          </cell>
          <cell r="G71" t="str">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v>
          </cell>
          <cell r="H71" t="str">
            <v>Europe &amp; Central Asia</v>
          </cell>
          <cell r="I71" t="str">
            <v>High income</v>
          </cell>
          <cell r="J71" t="str">
            <v>EE</v>
          </cell>
          <cell r="K71" t="str">
            <v>Original chained constant price data are rescaled.</v>
          </cell>
        </row>
        <row r="72">
          <cell r="A72" t="str">
            <v>ETH</v>
          </cell>
          <cell r="B72" t="str">
            <v>Ethiopia</v>
          </cell>
          <cell r="C72" t="str">
            <v>Ethiopia</v>
          </cell>
          <cell r="D72" t="str">
            <v>Federal Democratic Republic of Ethiopia</v>
          </cell>
          <cell r="E72" t="str">
            <v>ET</v>
          </cell>
          <cell r="F72" t="str">
            <v>Ethiopian birr</v>
          </cell>
          <cell r="G72" t="str">
            <v>Fiscal year end: July 7; reporting period for national accounts data: FY. Based on IMF data, national accounts data have been revised for 2000 onward; the new base year is 2010/11.</v>
          </cell>
          <cell r="H72" t="str">
            <v>Sub-Saharan Africa</v>
          </cell>
          <cell r="I72" t="str">
            <v>Low income</v>
          </cell>
          <cell r="J72" t="str">
            <v>ET</v>
          </cell>
          <cell r="K72" t="str">
            <v>2010/11</v>
          </cell>
        </row>
        <row r="73">
          <cell r="A73" t="str">
            <v>EUU</v>
          </cell>
          <cell r="B73" t="str">
            <v>European Union</v>
          </cell>
          <cell r="C73" t="str">
            <v>European Union</v>
          </cell>
          <cell r="D73" t="str">
            <v>European Union</v>
          </cell>
          <cell r="E73" t="str">
            <v>EU</v>
          </cell>
          <cell r="G73" t="str">
            <v>European Union aggregate.</v>
          </cell>
          <cell r="J73" t="str">
            <v>EU</v>
          </cell>
        </row>
        <row r="74">
          <cell r="A74" t="str">
            <v>FCS</v>
          </cell>
          <cell r="B74" t="str">
            <v>Fragile and conflict affected situations</v>
          </cell>
          <cell r="C74" t="str">
            <v>Fragile and conflict affected situations</v>
          </cell>
          <cell r="D74" t="str">
            <v>Fragile and conflict affected situations</v>
          </cell>
          <cell r="E74" t="str">
            <v>F1</v>
          </cell>
          <cell r="G74"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J74" t="str">
            <v>F1</v>
          </cell>
        </row>
        <row r="75">
          <cell r="A75" t="str">
            <v>FIN</v>
          </cell>
          <cell r="B75" t="str">
            <v>Finland</v>
          </cell>
          <cell r="C75" t="str">
            <v>Finland</v>
          </cell>
          <cell r="D75" t="str">
            <v>Republic of Finland</v>
          </cell>
          <cell r="E75" t="str">
            <v>FI</v>
          </cell>
          <cell r="F75" t="str">
            <v>Euro</v>
          </cell>
          <cell r="G75"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H75" t="str">
            <v>Europe &amp; Central Asia</v>
          </cell>
          <cell r="I75" t="str">
            <v>High income</v>
          </cell>
          <cell r="J75" t="str">
            <v>FI</v>
          </cell>
          <cell r="K75" t="str">
            <v>Original chained constant price data are rescaled.</v>
          </cell>
        </row>
        <row r="76">
          <cell r="A76" t="str">
            <v>FJI</v>
          </cell>
          <cell r="B76" t="str">
            <v>Fiji</v>
          </cell>
          <cell r="C76" t="str">
            <v>Fiji</v>
          </cell>
          <cell r="D76" t="str">
            <v>Republic of Fiji</v>
          </cell>
          <cell r="E76" t="str">
            <v>FJ</v>
          </cell>
          <cell r="F76" t="str">
            <v>Fijian dollar</v>
          </cell>
          <cell r="G76" t="str">
            <v>Based on data from the Bureau of Statistics, national accounts data on the expenditure side have been revised from 2005 onward; the new base year is 2005.</v>
          </cell>
          <cell r="H76" t="str">
            <v>East Asia &amp; Pacific</v>
          </cell>
          <cell r="I76" t="str">
            <v>Upper middle income</v>
          </cell>
          <cell r="J76" t="str">
            <v>FJ</v>
          </cell>
          <cell r="K76">
            <v>2005</v>
          </cell>
        </row>
        <row r="77">
          <cell r="A77" t="str">
            <v>FRA</v>
          </cell>
          <cell r="B77" t="str">
            <v>France</v>
          </cell>
          <cell r="C77" t="str">
            <v>France</v>
          </cell>
          <cell r="D77" t="str">
            <v>French Republic</v>
          </cell>
          <cell r="E77" t="str">
            <v>FR</v>
          </cell>
          <cell r="F77" t="str">
            <v>Euro</v>
          </cell>
          <cell r="G77" t="str">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ell>
          <cell r="H77" t="str">
            <v>Europe &amp; Central Asia</v>
          </cell>
          <cell r="I77" t="str">
            <v>High income</v>
          </cell>
          <cell r="J77" t="str">
            <v>FR</v>
          </cell>
          <cell r="K77" t="str">
            <v>Original chained constant price data are rescaled.</v>
          </cell>
        </row>
        <row r="78">
          <cell r="A78" t="str">
            <v>FRO</v>
          </cell>
          <cell r="B78" t="str">
            <v>Faroe Islands</v>
          </cell>
          <cell r="C78" t="str">
            <v>Faroe Islands</v>
          </cell>
          <cell r="D78" t="str">
            <v>Faroe Islands</v>
          </cell>
          <cell r="E78" t="str">
            <v>FO</v>
          </cell>
          <cell r="F78" t="str">
            <v>Danish krone</v>
          </cell>
          <cell r="H78" t="str">
            <v>Europe &amp; Central Asia</v>
          </cell>
          <cell r="I78" t="str">
            <v>High income</v>
          </cell>
          <cell r="J78" t="str">
            <v>FO</v>
          </cell>
        </row>
        <row r="79">
          <cell r="A79" t="str">
            <v>FSM</v>
          </cell>
          <cell r="B79" t="str">
            <v>Micronesia</v>
          </cell>
          <cell r="C79" t="str">
            <v>Micronesia, Fed. Sts.</v>
          </cell>
          <cell r="D79" t="str">
            <v>Federated States of Micronesia</v>
          </cell>
          <cell r="E79" t="str">
            <v>FM</v>
          </cell>
          <cell r="F79" t="str">
            <v>U.S. dollar</v>
          </cell>
          <cell r="G79" t="str">
            <v>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v>
          </cell>
          <cell r="H79" t="str">
            <v>East Asia &amp; Pacific</v>
          </cell>
          <cell r="I79" t="str">
            <v>Lower middle income</v>
          </cell>
          <cell r="J79" t="str">
            <v>FM</v>
          </cell>
          <cell r="K79" t="str">
            <v>2003/04</v>
          </cell>
        </row>
        <row r="80">
          <cell r="A80" t="str">
            <v>GAB</v>
          </cell>
          <cell r="B80" t="str">
            <v>Gabon</v>
          </cell>
          <cell r="C80" t="str">
            <v>Gabon</v>
          </cell>
          <cell r="D80" t="str">
            <v>Gabonese Republic</v>
          </cell>
          <cell r="E80" t="str">
            <v>GA</v>
          </cell>
          <cell r="F80" t="str">
            <v>Central African CFA franc</v>
          </cell>
          <cell r="G80" t="str">
            <v>Based on IMF data and official government statistics; the new base year is 2001.</v>
          </cell>
          <cell r="H80" t="str">
            <v>Sub-Saharan Africa</v>
          </cell>
          <cell r="I80" t="str">
            <v>Upper middle income</v>
          </cell>
          <cell r="J80" t="str">
            <v>GA</v>
          </cell>
          <cell r="K80">
            <v>2001</v>
          </cell>
        </row>
        <row r="81">
          <cell r="A81" t="str">
            <v>GBR</v>
          </cell>
          <cell r="B81" t="str">
            <v>United Kingdom</v>
          </cell>
          <cell r="C81" t="str">
            <v>United Kingdom</v>
          </cell>
          <cell r="D81" t="str">
            <v>United Kingdom of Great Britain and Northern Ireland</v>
          </cell>
          <cell r="E81" t="str">
            <v>GB</v>
          </cell>
          <cell r="F81" t="str">
            <v>Pound sterling</v>
          </cell>
          <cell r="H81" t="str">
            <v>Europe &amp; Central Asia</v>
          </cell>
          <cell r="I81" t="str">
            <v>High income</v>
          </cell>
          <cell r="J81" t="str">
            <v>GB</v>
          </cell>
          <cell r="K81" t="str">
            <v>Original chained constant price data are rescaled.</v>
          </cell>
        </row>
        <row r="82">
          <cell r="A82" t="str">
            <v>GEO</v>
          </cell>
          <cell r="B82" t="str">
            <v>Georgia</v>
          </cell>
          <cell r="C82" t="str">
            <v>Georgia</v>
          </cell>
          <cell r="D82" t="str">
            <v>Georgia</v>
          </cell>
          <cell r="E82" t="str">
            <v>GE</v>
          </cell>
          <cell r="F82" t="str">
            <v>Georgian lari</v>
          </cell>
          <cell r="G82" t="str">
            <v>Value added data in constant prices before 2007 have been temporarily removed until revised series become available. Constant price expenditure estimates before 2011 have been deleted.</v>
          </cell>
          <cell r="H82" t="str">
            <v>Europe &amp; Central Asia</v>
          </cell>
          <cell r="I82" t="str">
            <v>Upper middle income</v>
          </cell>
          <cell r="J82" t="str">
            <v>GE</v>
          </cell>
          <cell r="K82" t="str">
            <v>Original chained constant price data are rescaled.</v>
          </cell>
        </row>
        <row r="83">
          <cell r="A83" t="str">
            <v>GHA</v>
          </cell>
          <cell r="B83" t="str">
            <v>Ghana</v>
          </cell>
          <cell r="C83" t="str">
            <v>Ghana</v>
          </cell>
          <cell r="D83" t="str">
            <v>Republic of Ghana</v>
          </cell>
          <cell r="E83" t="str">
            <v>GH</v>
          </cell>
          <cell r="F83" t="str">
            <v>New Ghanaian cedi</v>
          </cell>
          <cell r="G83" t="str">
            <v>In 2010, the Ghana Statistical Service revised the base year for Ghana's national accounts series from 1993 to 2006. The new GDP data were about 60 percent higher than previously reported and incorporated improved data sources and methodology.</v>
          </cell>
          <cell r="H83" t="str">
            <v>Sub-Saharan Africa</v>
          </cell>
          <cell r="I83" t="str">
            <v>Lower middle income</v>
          </cell>
          <cell r="J83" t="str">
            <v>GH</v>
          </cell>
          <cell r="K83">
            <v>2006</v>
          </cell>
        </row>
        <row r="84">
          <cell r="A84" t="str">
            <v>GIB</v>
          </cell>
          <cell r="B84" t="str">
            <v>Gibraltar</v>
          </cell>
          <cell r="C84" t="str">
            <v>Gibraltar</v>
          </cell>
          <cell r="D84" t="str">
            <v>Gibraltar</v>
          </cell>
          <cell r="E84" t="str">
            <v>GI</v>
          </cell>
          <cell r="F84" t="str">
            <v>Gibraltar pound</v>
          </cell>
          <cell r="H84" t="str">
            <v>Europe &amp; Central Asia</v>
          </cell>
          <cell r="I84" t="str">
            <v>High income</v>
          </cell>
          <cell r="J84" t="str">
            <v>GI</v>
          </cell>
        </row>
        <row r="85">
          <cell r="A85" t="str">
            <v>GIN</v>
          </cell>
          <cell r="B85" t="str">
            <v>Guinea</v>
          </cell>
          <cell r="C85" t="str">
            <v>Guinea</v>
          </cell>
          <cell r="D85" t="str">
            <v>Republic of Guinea</v>
          </cell>
          <cell r="E85" t="str">
            <v>GN</v>
          </cell>
          <cell r="F85" t="str">
            <v>Guinean franc</v>
          </cell>
          <cell r="H85" t="str">
            <v>Sub-Saharan Africa</v>
          </cell>
          <cell r="I85" t="str">
            <v>Low income</v>
          </cell>
          <cell r="J85" t="str">
            <v>GN</v>
          </cell>
          <cell r="K85">
            <v>2003</v>
          </cell>
        </row>
        <row r="86">
          <cell r="A86" t="str">
            <v>GMB</v>
          </cell>
          <cell r="B86" t="str">
            <v>The Gambia</v>
          </cell>
          <cell r="C86" t="str">
            <v>Gambia, The</v>
          </cell>
          <cell r="D86" t="str">
            <v>Republic of The Gambia</v>
          </cell>
          <cell r="E86" t="str">
            <v>GM</v>
          </cell>
          <cell r="F86" t="str">
            <v>Gambian dalasi</v>
          </cell>
          <cell r="G86" t="str">
            <v>Fiscal year end: June 30; reporting period for national accounts data: CY. April 2013 database update: Based on official government statistics, national accounts data were revised for 2004 onward; the base year changed to 2004.</v>
          </cell>
          <cell r="H86" t="str">
            <v>Sub-Saharan Africa</v>
          </cell>
          <cell r="I86" t="str">
            <v>Low income</v>
          </cell>
          <cell r="J86" t="str">
            <v>GM</v>
          </cell>
          <cell r="K86">
            <v>2004</v>
          </cell>
        </row>
        <row r="87">
          <cell r="A87" t="str">
            <v>GNB</v>
          </cell>
          <cell r="B87" t="str">
            <v>Guinea-Bissau</v>
          </cell>
          <cell r="C87" t="str">
            <v>Guinea-Bissau</v>
          </cell>
          <cell r="D87" t="str">
            <v>Republic of Guinea-Bissau</v>
          </cell>
          <cell r="E87" t="str">
            <v>GW</v>
          </cell>
          <cell r="F87" t="str">
            <v>West African CFA franc</v>
          </cell>
          <cell r="G87" t="str">
            <v>In 2010, national accounts data for 2003-09 were revised. The new data had broader coverage of all sectors of the economy, and GDP in current prices averaged 89 percent higher than previous estimates.</v>
          </cell>
          <cell r="H87" t="str">
            <v>Sub-Saharan Africa</v>
          </cell>
          <cell r="I87" t="str">
            <v>Low income</v>
          </cell>
          <cell r="J87" t="str">
            <v>GW</v>
          </cell>
          <cell r="K87">
            <v>2005</v>
          </cell>
        </row>
        <row r="88">
          <cell r="A88" t="str">
            <v>GNQ</v>
          </cell>
          <cell r="B88" t="str">
            <v>Equatorial Guinea</v>
          </cell>
          <cell r="C88" t="str">
            <v>Equatorial Guinea</v>
          </cell>
          <cell r="D88" t="str">
            <v>Republic of Equatorial Guinea</v>
          </cell>
          <cell r="E88" t="str">
            <v>GQ</v>
          </cell>
          <cell r="F88" t="str">
            <v>Central African CFA franc</v>
          </cell>
          <cell r="G88" t="str">
            <v>National accounts have been revised from 1980 onward based on IMF data and official government statistics; the new base year is 2006.</v>
          </cell>
          <cell r="H88" t="str">
            <v>Sub-Saharan Africa</v>
          </cell>
          <cell r="I88" t="str">
            <v>Upper middle income</v>
          </cell>
          <cell r="J88" t="str">
            <v>GQ</v>
          </cell>
          <cell r="K88">
            <v>2006</v>
          </cell>
        </row>
        <row r="89">
          <cell r="A89" t="str">
            <v>GRC</v>
          </cell>
          <cell r="B89" t="str">
            <v>Greece</v>
          </cell>
          <cell r="C89" t="str">
            <v>Greece</v>
          </cell>
          <cell r="D89" t="str">
            <v>Hellenic Republic</v>
          </cell>
          <cell r="E89" t="str">
            <v>GR</v>
          </cell>
          <cell r="F89" t="str">
            <v>Euro</v>
          </cell>
          <cell r="G89"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H89" t="str">
            <v>Europe &amp; Central Asia</v>
          </cell>
          <cell r="I89" t="str">
            <v>High income</v>
          </cell>
          <cell r="J89" t="str">
            <v>GR</v>
          </cell>
          <cell r="K89" t="str">
            <v>Original chained constant price data are rescaled.</v>
          </cell>
        </row>
        <row r="90">
          <cell r="A90" t="str">
            <v>GRD</v>
          </cell>
          <cell r="B90" t="str">
            <v>Grenada</v>
          </cell>
          <cell r="C90" t="str">
            <v>Grenada</v>
          </cell>
          <cell r="D90" t="str">
            <v>Grenada</v>
          </cell>
          <cell r="E90" t="str">
            <v>GD</v>
          </cell>
          <cell r="F90" t="str">
            <v>East Caribbean dollar</v>
          </cell>
          <cell r="G90" t="str">
            <v>April 2012 database update: Based on official government statistics, national accounts data were revised for 2000 onward; the base year changed to 2006.</v>
          </cell>
          <cell r="H90" t="str">
            <v>Latin America &amp; Caribbean</v>
          </cell>
          <cell r="I90" t="str">
            <v>Upper middle income</v>
          </cell>
          <cell r="J90" t="str">
            <v>GD</v>
          </cell>
          <cell r="K90">
            <v>2006</v>
          </cell>
        </row>
        <row r="91">
          <cell r="A91" t="str">
            <v>GRL</v>
          </cell>
          <cell r="B91" t="str">
            <v>Greenland</v>
          </cell>
          <cell r="C91" t="str">
            <v>Greenland</v>
          </cell>
          <cell r="D91" t="str">
            <v>Greenland</v>
          </cell>
          <cell r="E91" t="str">
            <v>GL</v>
          </cell>
          <cell r="F91" t="str">
            <v>Danish krone</v>
          </cell>
          <cell r="H91" t="str">
            <v>Europe &amp; Central Asia</v>
          </cell>
          <cell r="I91" t="str">
            <v>High income</v>
          </cell>
          <cell r="J91" t="str">
            <v>GL</v>
          </cell>
          <cell r="K91">
            <v>1990</v>
          </cell>
        </row>
        <row r="92">
          <cell r="A92" t="str">
            <v>GTM</v>
          </cell>
          <cell r="B92" t="str">
            <v>Guatemala</v>
          </cell>
          <cell r="C92" t="str">
            <v>Guatemala</v>
          </cell>
          <cell r="D92" t="str">
            <v>Republic of Guatemala</v>
          </cell>
          <cell r="E92" t="str">
            <v>GT</v>
          </cell>
          <cell r="F92" t="str">
            <v>Guatemalan quetzal</v>
          </cell>
          <cell r="H92" t="str">
            <v>Latin America &amp; Caribbean</v>
          </cell>
          <cell r="I92" t="str">
            <v>Lower middle income</v>
          </cell>
          <cell r="J92" t="str">
            <v>GT</v>
          </cell>
          <cell r="K92">
            <v>2001</v>
          </cell>
        </row>
        <row r="93">
          <cell r="A93" t="str">
            <v>GUM</v>
          </cell>
          <cell r="B93" t="str">
            <v>Guam</v>
          </cell>
          <cell r="C93" t="str">
            <v>Guam</v>
          </cell>
          <cell r="D93" t="str">
            <v>Guam</v>
          </cell>
          <cell r="E93" t="str">
            <v>GU</v>
          </cell>
          <cell r="F93" t="str">
            <v>U.S. dollar</v>
          </cell>
          <cell r="H93" t="str">
            <v>East Asia &amp; Pacific</v>
          </cell>
          <cell r="I93" t="str">
            <v>High income</v>
          </cell>
          <cell r="J93" t="str">
            <v>GU</v>
          </cell>
        </row>
        <row r="94">
          <cell r="A94" t="str">
            <v>GUY</v>
          </cell>
          <cell r="B94" t="str">
            <v>Guyana</v>
          </cell>
          <cell r="C94" t="str">
            <v>Guyana</v>
          </cell>
          <cell r="D94" t="str">
            <v>Co-operative Republic of Guyana</v>
          </cell>
          <cell r="E94" t="str">
            <v>GY</v>
          </cell>
          <cell r="F94" t="str">
            <v>Guyana dollar</v>
          </cell>
          <cell r="G94" t="str">
            <v>In 2010, the Bureau of Statistics introduced a new series of GDP rebased to year 2006. Current price GDP averaged 63 percent higher than previous estimates.</v>
          </cell>
          <cell r="H94" t="str">
            <v>Latin America &amp; Caribbean</v>
          </cell>
          <cell r="I94" t="str">
            <v>Upper middle income</v>
          </cell>
          <cell r="J94" t="str">
            <v>GY</v>
          </cell>
          <cell r="K94">
            <v>2006</v>
          </cell>
        </row>
        <row r="95">
          <cell r="A95" t="str">
            <v>HIC</v>
          </cell>
          <cell r="B95" t="str">
            <v>High income</v>
          </cell>
          <cell r="C95" t="str">
            <v>High income</v>
          </cell>
          <cell r="D95" t="str">
            <v>High income</v>
          </cell>
          <cell r="E95" t="str">
            <v>XD</v>
          </cell>
          <cell r="G95" t="str">
            <v>High income group aggregate. High-income economies are those in which 2015 GNI per capita was $12,476 or more.</v>
          </cell>
          <cell r="J95" t="str">
            <v>XD</v>
          </cell>
        </row>
        <row r="96">
          <cell r="A96" t="str">
            <v>HKG</v>
          </cell>
          <cell r="B96" t="str">
            <v>Hong Kong SAR, China</v>
          </cell>
          <cell r="C96" t="str">
            <v>Hong Kong SAR, China</v>
          </cell>
          <cell r="D96" t="str">
            <v>Hong Kong Special Administrative Region of the People's Republic of China</v>
          </cell>
          <cell r="E96" t="str">
            <v>HK</v>
          </cell>
          <cell r="F96" t="str">
            <v>Hong Kong dollar</v>
          </cell>
          <cell r="G96" t="str">
            <v>On 1 July 1997 China resumed its exercise of sovereignty over Hong Kong. Unless otherwise noted, data for China do not include data for Hong Kong SAR, China; Macao SAR, China; or Taiwan, China. Agriculture value added includes mining and quarrying.</v>
          </cell>
          <cell r="H96" t="str">
            <v>East Asia &amp; Pacific</v>
          </cell>
          <cell r="I96" t="str">
            <v>High income</v>
          </cell>
          <cell r="J96" t="str">
            <v>HK</v>
          </cell>
          <cell r="K96" t="str">
            <v>Original chained constant price data are rescaled.</v>
          </cell>
        </row>
        <row r="97">
          <cell r="A97" t="str">
            <v>HND</v>
          </cell>
          <cell r="B97" t="str">
            <v>Honduras</v>
          </cell>
          <cell r="C97" t="str">
            <v>Honduras</v>
          </cell>
          <cell r="D97" t="str">
            <v>Republic of Honduras</v>
          </cell>
          <cell r="E97" t="str">
            <v>HN</v>
          </cell>
          <cell r="F97" t="str">
            <v>Honduran lempira</v>
          </cell>
          <cell r="H97" t="str">
            <v>Latin America &amp; Caribbean</v>
          </cell>
          <cell r="I97" t="str">
            <v>Lower middle income</v>
          </cell>
          <cell r="J97" t="str">
            <v>HN</v>
          </cell>
          <cell r="K97">
            <v>2000</v>
          </cell>
        </row>
        <row r="98">
          <cell r="A98" t="str">
            <v>HPC</v>
          </cell>
          <cell r="B98" t="str">
            <v>Heavily indebted poor countries (HIPC)</v>
          </cell>
          <cell r="C98" t="str">
            <v>Heavily indebted poor countries (HIPC)</v>
          </cell>
          <cell r="D98" t="str">
            <v>Heavily indebted poor countries (HIPC)</v>
          </cell>
          <cell r="E98" t="str">
            <v>XE</v>
          </cell>
          <cell r="G98" t="str">
            <v>Heavily indebted poor countries aggregate.</v>
          </cell>
          <cell r="J98" t="str">
            <v>XE</v>
          </cell>
        </row>
        <row r="99">
          <cell r="A99" t="str">
            <v>HRV</v>
          </cell>
          <cell r="B99" t="str">
            <v>Croatia</v>
          </cell>
          <cell r="C99" t="str">
            <v>Croatia</v>
          </cell>
          <cell r="D99" t="str">
            <v>Republic of Croatia</v>
          </cell>
          <cell r="E99" t="str">
            <v>HR</v>
          </cell>
          <cell r="F99" t="str">
            <v>Croatian kuna</v>
          </cell>
          <cell r="G99" t="str">
            <v>The new reference year for chain linked series is 2010. April 2013 database update: Based on official government statistics, the base year for constant price series changed to 2005.</v>
          </cell>
          <cell r="H99" t="str">
            <v>Europe &amp; Central Asia</v>
          </cell>
          <cell r="I99" t="str">
            <v>High income</v>
          </cell>
          <cell r="J99" t="str">
            <v>HR</v>
          </cell>
          <cell r="K99" t="str">
            <v>Original chained constant price data are rescaled.</v>
          </cell>
        </row>
        <row r="100">
          <cell r="A100" t="str">
            <v>HTI</v>
          </cell>
          <cell r="B100" t="str">
            <v>Haiti</v>
          </cell>
          <cell r="C100" t="str">
            <v>Haiti</v>
          </cell>
          <cell r="D100" t="str">
            <v>Republic of Haiti</v>
          </cell>
          <cell r="E100" t="str">
            <v>HT</v>
          </cell>
          <cell r="F100" t="str">
            <v>Haitian gourde</v>
          </cell>
          <cell r="G100" t="str">
            <v>Fiscal year end: September 30; reporting period for national accounts data: FY. In 2010, the government revised national accounts data following changes in the methodology. Current price series since 1991 and constant price series since 1996 were revised.</v>
          </cell>
          <cell r="H100" t="str">
            <v>Latin America &amp; Caribbean</v>
          </cell>
          <cell r="I100" t="str">
            <v>Low income</v>
          </cell>
          <cell r="J100" t="str">
            <v>HT</v>
          </cell>
          <cell r="K100" t="str">
            <v>1986/87</v>
          </cell>
        </row>
        <row r="101">
          <cell r="A101" t="str">
            <v>HUN</v>
          </cell>
          <cell r="B101" t="str">
            <v>Hungary</v>
          </cell>
          <cell r="C101" t="str">
            <v>Hungary</v>
          </cell>
          <cell r="D101" t="str">
            <v>Hungary</v>
          </cell>
          <cell r="E101" t="str">
            <v>HU</v>
          </cell>
          <cell r="F101" t="str">
            <v>Hungarian forint</v>
          </cell>
          <cell r="G101" t="str">
            <v>April 2012 database update: Based on data from the Organisation for Economic Co-operation and Development, national accounts data were revised for 1991 onward.</v>
          </cell>
          <cell r="H101" t="str">
            <v>Europe &amp; Central Asia</v>
          </cell>
          <cell r="I101" t="str">
            <v>High income</v>
          </cell>
          <cell r="J101" t="str">
            <v>HU</v>
          </cell>
          <cell r="K101" t="str">
            <v>Original chained constant price data are rescaled.</v>
          </cell>
        </row>
        <row r="102">
          <cell r="A102" t="str">
            <v>IBD</v>
          </cell>
          <cell r="B102" t="str">
            <v>IBRD only</v>
          </cell>
          <cell r="C102" t="str">
            <v>IBRD only</v>
          </cell>
          <cell r="D102" t="str">
            <v>IBRD only</v>
          </cell>
          <cell r="E102" t="str">
            <v>XF</v>
          </cell>
          <cell r="G102" t="str">
            <v>IBRD only group aggregate.</v>
          </cell>
          <cell r="J102" t="str">
            <v>XF</v>
          </cell>
        </row>
        <row r="103">
          <cell r="A103" t="str">
            <v>IBT</v>
          </cell>
          <cell r="B103" t="str">
            <v>IDA &amp; IBRD total</v>
          </cell>
          <cell r="C103" t="str">
            <v>IDA &amp; IBRD total</v>
          </cell>
          <cell r="D103" t="str">
            <v>IDA &amp; IBRD total</v>
          </cell>
          <cell r="E103" t="str">
            <v>ZT</v>
          </cell>
          <cell r="G103" t="str">
            <v>IDA and IBRD total group aggregate (includes IDA only, IDA blend, and IBRD only).</v>
          </cell>
          <cell r="J103" t="str">
            <v>ZT</v>
          </cell>
        </row>
        <row r="104">
          <cell r="A104" t="str">
            <v>IDA</v>
          </cell>
          <cell r="B104" t="str">
            <v>IDA total</v>
          </cell>
          <cell r="C104" t="str">
            <v>IDA total</v>
          </cell>
          <cell r="D104" t="str">
            <v>IDA total</v>
          </cell>
          <cell r="E104" t="str">
            <v>XG</v>
          </cell>
          <cell r="G104" t="str">
            <v>IDA total group aggregate (includes IDA only and IDA blend).</v>
          </cell>
          <cell r="J104" t="str">
            <v>XG</v>
          </cell>
        </row>
        <row r="105">
          <cell r="A105" t="str">
            <v>IDB</v>
          </cell>
          <cell r="B105" t="str">
            <v>IDA blend</v>
          </cell>
          <cell r="C105" t="str">
            <v>IDA blend</v>
          </cell>
          <cell r="D105" t="str">
            <v>IDA blend</v>
          </cell>
          <cell r="E105" t="str">
            <v>XH</v>
          </cell>
          <cell r="G105" t="str">
            <v>IDA blend group aggregate.</v>
          </cell>
          <cell r="J105" t="str">
            <v>XH</v>
          </cell>
        </row>
        <row r="106">
          <cell r="A106" t="str">
            <v>IDN</v>
          </cell>
          <cell r="B106" t="str">
            <v>Indonesia</v>
          </cell>
          <cell r="C106" t="str">
            <v>Indonesia</v>
          </cell>
          <cell r="D106" t="str">
            <v>Republic of Indonesia</v>
          </cell>
          <cell r="E106" t="str">
            <v>ID</v>
          </cell>
          <cell r="F106" t="str">
            <v>Indonesian rupiah</v>
          </cell>
          <cell r="G106" t="str">
            <v>Fiscal year end: March 31; reporting period for national accounts data: CY. Data for Indonesia include Timor-Leste through 1999 unless otherwise noted. Statistics Indonesia revised national accounts based on SNA2008. The new base year is 2010. Price valuation is in basic prices.</v>
          </cell>
          <cell r="H106" t="str">
            <v>East Asia &amp; Pacific</v>
          </cell>
          <cell r="I106" t="str">
            <v>Lower middle income</v>
          </cell>
          <cell r="J106" t="str">
            <v>ID</v>
          </cell>
          <cell r="K106">
            <v>2010</v>
          </cell>
        </row>
        <row r="107">
          <cell r="A107" t="str">
            <v>IDX</v>
          </cell>
          <cell r="B107" t="str">
            <v>IDA only</v>
          </cell>
          <cell r="C107" t="str">
            <v>IDA only</v>
          </cell>
          <cell r="D107" t="str">
            <v>IDA only</v>
          </cell>
          <cell r="E107" t="str">
            <v>XI</v>
          </cell>
          <cell r="G107" t="str">
            <v>IDA only group aggregate.</v>
          </cell>
          <cell r="J107" t="str">
            <v>XI</v>
          </cell>
        </row>
        <row r="108">
          <cell r="A108" t="str">
            <v>IMY</v>
          </cell>
          <cell r="B108" t="str">
            <v>Isle of Man</v>
          </cell>
          <cell r="C108" t="str">
            <v>Isle of Man</v>
          </cell>
          <cell r="D108" t="str">
            <v>Isle of Man</v>
          </cell>
          <cell r="E108" t="str">
            <v>IM</v>
          </cell>
          <cell r="F108" t="str">
            <v>Pound sterling</v>
          </cell>
          <cell r="G108" t="str">
            <v>The new base year is 2013.</v>
          </cell>
          <cell r="H108" t="str">
            <v>Europe &amp; Central Asia</v>
          </cell>
          <cell r="I108" t="str">
            <v>High income</v>
          </cell>
          <cell r="J108" t="str">
            <v>IM</v>
          </cell>
          <cell r="K108">
            <v>2013</v>
          </cell>
        </row>
        <row r="109">
          <cell r="A109" t="str">
            <v>IND</v>
          </cell>
          <cell r="B109" t="str">
            <v>India</v>
          </cell>
          <cell r="C109" t="str">
            <v>India</v>
          </cell>
          <cell r="D109" t="str">
            <v>Republic of India</v>
          </cell>
          <cell r="E109" t="str">
            <v>IN</v>
          </cell>
          <cell r="F109" t="str">
            <v>Indian rupee</v>
          </cell>
          <cell r="G109" t="str">
            <v>Fiscal year end: March 31; reporting period for national accounts data: FY. Based on official government statistics; the new base year is 2011/12. India reports using SNA 2008.</v>
          </cell>
          <cell r="H109" t="str">
            <v>South Asia</v>
          </cell>
          <cell r="I109" t="str">
            <v>Lower middle income</v>
          </cell>
          <cell r="J109" t="str">
            <v>IN</v>
          </cell>
          <cell r="K109" t="str">
            <v>2011/12</v>
          </cell>
        </row>
        <row r="110">
          <cell r="A110" t="str">
            <v>IRL</v>
          </cell>
          <cell r="B110" t="str">
            <v>Ireland</v>
          </cell>
          <cell r="C110" t="str">
            <v>Ireland</v>
          </cell>
          <cell r="D110" t="str">
            <v>Ireland</v>
          </cell>
          <cell r="E110" t="str">
            <v>IE</v>
          </cell>
          <cell r="F110" t="str">
            <v>Euro</v>
          </cell>
          <cell r="G110"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H110" t="str">
            <v>Europe &amp; Central Asia</v>
          </cell>
          <cell r="I110" t="str">
            <v>High income</v>
          </cell>
          <cell r="J110" t="str">
            <v>IE</v>
          </cell>
          <cell r="K110" t="str">
            <v>Original chained constant price data are rescaled.</v>
          </cell>
        </row>
        <row r="111">
          <cell r="A111" t="str">
            <v>IRN</v>
          </cell>
          <cell r="B111" t="str">
            <v>Iran</v>
          </cell>
          <cell r="C111" t="str">
            <v>Iran, Islamic Rep.</v>
          </cell>
          <cell r="D111" t="str">
            <v>Islamic Republic of Iran</v>
          </cell>
          <cell r="E111" t="str">
            <v>IR</v>
          </cell>
          <cell r="F111" t="str">
            <v>Iranian rial</v>
          </cell>
          <cell r="G111" t="str">
            <v>Fiscal year end: March 20; reporting period for national accounts data: FY. Based on data from the Central Bank of Iran, the new base year is 2004/05.</v>
          </cell>
          <cell r="H111" t="str">
            <v>Middle East &amp; North Africa</v>
          </cell>
          <cell r="I111" t="str">
            <v>Upper middle income</v>
          </cell>
          <cell r="J111" t="str">
            <v>IR</v>
          </cell>
          <cell r="K111" t="str">
            <v>2004/05</v>
          </cell>
        </row>
        <row r="112">
          <cell r="A112" t="str">
            <v>IRQ</v>
          </cell>
          <cell r="B112" t="str">
            <v>Iraq</v>
          </cell>
          <cell r="C112" t="str">
            <v>Iraq</v>
          </cell>
          <cell r="D112" t="str">
            <v>Republic of Iraq</v>
          </cell>
          <cell r="E112" t="str">
            <v>IQ</v>
          </cell>
          <cell r="F112" t="str">
            <v>Iraqi dinar</v>
          </cell>
          <cell r="G112" t="str">
            <v>Based on official government statistics, the new base year is 2007.</v>
          </cell>
          <cell r="H112" t="str">
            <v>Middle East &amp; North Africa</v>
          </cell>
          <cell r="I112" t="str">
            <v>Upper middle income</v>
          </cell>
          <cell r="J112" t="str">
            <v>IQ</v>
          </cell>
          <cell r="K112">
            <v>2007</v>
          </cell>
        </row>
        <row r="113">
          <cell r="A113" t="str">
            <v>ISL</v>
          </cell>
          <cell r="B113" t="str">
            <v>Iceland</v>
          </cell>
          <cell r="C113" t="str">
            <v>Iceland</v>
          </cell>
          <cell r="D113" t="str">
            <v>Republic of Iceland</v>
          </cell>
          <cell r="E113" t="str">
            <v>IS</v>
          </cell>
          <cell r="F113" t="str">
            <v>Iceland krona</v>
          </cell>
          <cell r="H113" t="str">
            <v>Europe &amp; Central Asia</v>
          </cell>
          <cell r="I113" t="str">
            <v>High income</v>
          </cell>
          <cell r="J113" t="str">
            <v>IS</v>
          </cell>
          <cell r="K113" t="str">
            <v>Original chained constant price data are rescaled.</v>
          </cell>
        </row>
        <row r="114">
          <cell r="A114" t="str">
            <v>ISR</v>
          </cell>
          <cell r="B114" t="str">
            <v>Israel</v>
          </cell>
          <cell r="C114" t="str">
            <v>Israel</v>
          </cell>
          <cell r="D114" t="str">
            <v>State of Israel</v>
          </cell>
          <cell r="E114" t="str">
            <v>IL</v>
          </cell>
          <cell r="F114" t="str">
            <v>Israeli new shekel</v>
          </cell>
          <cell r="G114" t="str">
            <v>Based on official government statistics for chain linked series; the new reference year is 2010.</v>
          </cell>
          <cell r="H114" t="str">
            <v>Middle East &amp; North Africa</v>
          </cell>
          <cell r="I114" t="str">
            <v>High income</v>
          </cell>
          <cell r="J114" t="str">
            <v>IL</v>
          </cell>
          <cell r="K114" t="str">
            <v>Original chained constant price data are rescaled.</v>
          </cell>
        </row>
        <row r="115">
          <cell r="A115" t="str">
            <v>ITA</v>
          </cell>
          <cell r="B115" t="str">
            <v>Italy</v>
          </cell>
          <cell r="C115" t="str">
            <v>Italy</v>
          </cell>
          <cell r="D115" t="str">
            <v>Italian Republic</v>
          </cell>
          <cell r="E115" t="str">
            <v>IT</v>
          </cell>
          <cell r="F115" t="str">
            <v>Euro</v>
          </cell>
          <cell r="G115"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H115" t="str">
            <v>Europe &amp; Central Asia</v>
          </cell>
          <cell r="I115" t="str">
            <v>High income</v>
          </cell>
          <cell r="J115" t="str">
            <v>IT</v>
          </cell>
          <cell r="K115" t="str">
            <v>Original chained constant price data are rescaled.</v>
          </cell>
        </row>
        <row r="116">
          <cell r="A116" t="str">
            <v>JAM</v>
          </cell>
          <cell r="B116" t="str">
            <v>Jamaica</v>
          </cell>
          <cell r="C116" t="str">
            <v>Jamaica</v>
          </cell>
          <cell r="D116" t="str">
            <v>Jamaica</v>
          </cell>
          <cell r="E116" t="str">
            <v>JM</v>
          </cell>
          <cell r="F116" t="str">
            <v>Jamaican dollar</v>
          </cell>
          <cell r="G116" t="str">
            <v>April 2013 database update: Based on official government statistics, national accounts data were revised for 2002 onward; the base year changed to 2007.</v>
          </cell>
          <cell r="H116" t="str">
            <v>Latin America &amp; Caribbean</v>
          </cell>
          <cell r="I116" t="str">
            <v>Upper middle income</v>
          </cell>
          <cell r="J116" t="str">
            <v>JM</v>
          </cell>
          <cell r="K116">
            <v>2007</v>
          </cell>
        </row>
        <row r="117">
          <cell r="A117" t="str">
            <v>JOR</v>
          </cell>
          <cell r="B117" t="str">
            <v>Jordan</v>
          </cell>
          <cell r="C117" t="str">
            <v>Jordan</v>
          </cell>
          <cell r="D117" t="str">
            <v>Hashemite Kingdom of Jordan</v>
          </cell>
          <cell r="E117" t="str">
            <v>JO</v>
          </cell>
          <cell r="F117" t="str">
            <v>Jordanian dinar</v>
          </cell>
          <cell r="H117" t="str">
            <v>Middle East &amp; North Africa</v>
          </cell>
          <cell r="I117" t="str">
            <v>Upper middle income</v>
          </cell>
          <cell r="J117" t="str">
            <v>JO</v>
          </cell>
          <cell r="K117">
            <v>1994</v>
          </cell>
        </row>
        <row r="118">
          <cell r="A118" t="str">
            <v>JPN</v>
          </cell>
          <cell r="B118" t="str">
            <v>Japan</v>
          </cell>
          <cell r="C118" t="str">
            <v>Japan</v>
          </cell>
          <cell r="D118" t="str">
            <v>Japan</v>
          </cell>
          <cell r="E118" t="str">
            <v>JP</v>
          </cell>
          <cell r="F118" t="str">
            <v>Japanese yen</v>
          </cell>
          <cell r="G118" t="str">
            <v>Fiscal year end: March 31; reporting period for national accounts data: CY.</v>
          </cell>
          <cell r="H118" t="str">
            <v>East Asia &amp; Pacific</v>
          </cell>
          <cell r="I118" t="str">
            <v>High income</v>
          </cell>
          <cell r="J118" t="str">
            <v>JP</v>
          </cell>
          <cell r="K118" t="str">
            <v>Original chained constant price data are rescaled.</v>
          </cell>
        </row>
        <row r="119">
          <cell r="A119" t="str">
            <v>KAZ</v>
          </cell>
          <cell r="B119" t="str">
            <v>Kazakhstan</v>
          </cell>
          <cell r="C119" t="str">
            <v>Kazakhstan</v>
          </cell>
          <cell r="D119" t="str">
            <v>Republic of Kazakhstan</v>
          </cell>
          <cell r="E119" t="str">
            <v>KZ</v>
          </cell>
          <cell r="F119" t="str">
            <v>Kazakh tenge</v>
          </cell>
          <cell r="G119" t="str">
            <v>The new reference year for chain linked series is 2005.</v>
          </cell>
          <cell r="H119" t="str">
            <v>Europe &amp; Central Asia</v>
          </cell>
          <cell r="I119" t="str">
            <v>Upper middle income</v>
          </cell>
          <cell r="J119" t="str">
            <v>KZ</v>
          </cell>
          <cell r="K119" t="str">
            <v>Original chained constant price data are rescaled.</v>
          </cell>
        </row>
        <row r="120">
          <cell r="A120" t="str">
            <v>KEN</v>
          </cell>
          <cell r="B120" t="str">
            <v>Kenya</v>
          </cell>
          <cell r="C120" t="str">
            <v>Kenya</v>
          </cell>
          <cell r="D120" t="str">
            <v>Republic of Kenya</v>
          </cell>
          <cell r="E120" t="str">
            <v>KE</v>
          </cell>
          <cell r="F120" t="str">
            <v>Kenyan shilling</v>
          </cell>
          <cell r="G120" t="str">
            <v>Fiscal year end: June 30; reporting period for national accounts data: CY. Based on official government statistics; the new base year is 2009.</v>
          </cell>
          <cell r="H120" t="str">
            <v>Sub-Saharan Africa</v>
          </cell>
          <cell r="I120" t="str">
            <v>Lower middle income</v>
          </cell>
          <cell r="J120" t="str">
            <v>KE</v>
          </cell>
          <cell r="K120">
            <v>2009</v>
          </cell>
        </row>
        <row r="121">
          <cell r="A121" t="str">
            <v>KGZ</v>
          </cell>
          <cell r="B121" t="str">
            <v>Kyrgyz Republic</v>
          </cell>
          <cell r="C121" t="str">
            <v>Kyrgyz Republic</v>
          </cell>
          <cell r="D121" t="str">
            <v>Kyrgyz Republic</v>
          </cell>
          <cell r="E121" t="str">
            <v>KG</v>
          </cell>
          <cell r="F121" t="str">
            <v>Kyrgyz som</v>
          </cell>
          <cell r="H121" t="str">
            <v>Europe &amp; Central Asia</v>
          </cell>
          <cell r="I121" t="str">
            <v>Lower middle income</v>
          </cell>
          <cell r="J121" t="str">
            <v>KG</v>
          </cell>
          <cell r="K121" t="str">
            <v>Original chained constant price data are rescaled.</v>
          </cell>
        </row>
        <row r="122">
          <cell r="A122" t="str">
            <v>KHM</v>
          </cell>
          <cell r="B122" t="str">
            <v>Cambodia</v>
          </cell>
          <cell r="C122" t="str">
            <v>Cambodia</v>
          </cell>
          <cell r="D122" t="str">
            <v>Kingdom of Cambodia</v>
          </cell>
          <cell r="E122" t="str">
            <v>KH</v>
          </cell>
          <cell r="F122" t="str">
            <v>Cambodian riel</v>
          </cell>
          <cell r="H122" t="str">
            <v>East Asia &amp; Pacific</v>
          </cell>
          <cell r="I122" t="str">
            <v>Lower middle income</v>
          </cell>
          <cell r="J122" t="str">
            <v>KH</v>
          </cell>
          <cell r="K122">
            <v>2000</v>
          </cell>
        </row>
        <row r="123">
          <cell r="A123" t="str">
            <v>KIR</v>
          </cell>
          <cell r="B123" t="str">
            <v>Kiribati</v>
          </cell>
          <cell r="C123" t="str">
            <v>Kiribati</v>
          </cell>
          <cell r="D123" t="str">
            <v>Republic of Kiribati</v>
          </cell>
          <cell r="E123" t="str">
            <v>KI</v>
          </cell>
          <cell r="F123" t="str">
            <v>Australian dollar</v>
          </cell>
          <cell r="G123" t="str">
            <v>Based on IMF and World Bank data, GDP in current and constant prices have been revised from 2000 onward. Value added components are calculated using shares from the Asian Development Bank.</v>
          </cell>
          <cell r="H123" t="str">
            <v>East Asia &amp; Pacific</v>
          </cell>
          <cell r="I123" t="str">
            <v>Lower middle income</v>
          </cell>
          <cell r="J123" t="str">
            <v>KI</v>
          </cell>
          <cell r="K123">
            <v>2006</v>
          </cell>
        </row>
        <row r="124">
          <cell r="A124" t="str">
            <v>KNA</v>
          </cell>
          <cell r="B124" t="str">
            <v>St. Kitts and Nevis</v>
          </cell>
          <cell r="C124" t="str">
            <v>St. Kitts and Nevis</v>
          </cell>
          <cell r="D124" t="str">
            <v>St. Kitts and Nevis</v>
          </cell>
          <cell r="E124" t="str">
            <v>KN</v>
          </cell>
          <cell r="F124" t="str">
            <v>East Caribbean dollar</v>
          </cell>
          <cell r="G124" t="str">
            <v>April 2012 database update: Based on official government statistics, national accounts data were revised for 2000 onward; the base year changed to 2006.</v>
          </cell>
          <cell r="H124" t="str">
            <v>Latin America &amp; Caribbean</v>
          </cell>
          <cell r="I124" t="str">
            <v>High income</v>
          </cell>
          <cell r="J124" t="str">
            <v>KN</v>
          </cell>
          <cell r="K124">
            <v>2006</v>
          </cell>
        </row>
        <row r="125">
          <cell r="A125" t="str">
            <v>KOR</v>
          </cell>
          <cell r="B125" t="str">
            <v>Korea</v>
          </cell>
          <cell r="C125" t="str">
            <v>Korea, Rep.</v>
          </cell>
          <cell r="D125" t="str">
            <v>Republic of Korea</v>
          </cell>
          <cell r="E125" t="str">
            <v>KR</v>
          </cell>
          <cell r="F125" t="str">
            <v>Korean won</v>
          </cell>
          <cell r="G125" t="str">
            <v>The new base year is 2010. GDP data are available from 1970 onward while components are revised from 2000 onward only. Historical data in constant prices are linked to preserve growth rates.</v>
          </cell>
          <cell r="H125" t="str">
            <v>East Asia &amp; Pacific</v>
          </cell>
          <cell r="I125" t="str">
            <v>High income</v>
          </cell>
          <cell r="J125" t="str">
            <v>KR</v>
          </cell>
          <cell r="K125">
            <v>2010</v>
          </cell>
        </row>
        <row r="126">
          <cell r="A126" t="str">
            <v>XKX</v>
          </cell>
          <cell r="B126" t="str">
            <v>Kosovo</v>
          </cell>
          <cell r="C126" t="str">
            <v>Kosovo</v>
          </cell>
          <cell r="D126" t="str">
            <v>Republic of Kosovo</v>
          </cell>
          <cell r="F126" t="str">
            <v>Euro</v>
          </cell>
          <cell r="G126" t="str">
            <v>Kosovo became a World Bank member on June 29, 2009. Since 1999, Kosovo has been a territory under international administration pursuant to UN Security Council Resolution 1244 (1999).</v>
          </cell>
          <cell r="H126" t="str">
            <v>Europe &amp; Central Asia</v>
          </cell>
          <cell r="I126" t="str">
            <v>Lower middle income</v>
          </cell>
          <cell r="J126" t="str">
            <v>XK</v>
          </cell>
          <cell r="K126">
            <v>2008</v>
          </cell>
        </row>
        <row r="127">
          <cell r="A127" t="str">
            <v>KWT</v>
          </cell>
          <cell r="B127" t="str">
            <v>Kuwait</v>
          </cell>
          <cell r="C127" t="str">
            <v>Kuwait</v>
          </cell>
          <cell r="D127" t="str">
            <v>State of Kuwait</v>
          </cell>
          <cell r="E127" t="str">
            <v>KW</v>
          </cell>
          <cell r="F127" t="str">
            <v>Kuwaiti dinar</v>
          </cell>
          <cell r="G127" t="str">
            <v>Fiscal year end: June 30; reporting period for national accounts data: CY. Based on official government statistics; the new base year is 2010.</v>
          </cell>
          <cell r="H127" t="str">
            <v>Middle East &amp; North Africa</v>
          </cell>
          <cell r="I127" t="str">
            <v>High income</v>
          </cell>
          <cell r="J127" t="str">
            <v>KW</v>
          </cell>
          <cell r="K127">
            <v>2010</v>
          </cell>
        </row>
        <row r="128">
          <cell r="A128" t="str">
            <v>LAC</v>
          </cell>
          <cell r="B128" t="str">
            <v>Latin America &amp; Caribbean (excluding high income)</v>
          </cell>
          <cell r="C128" t="str">
            <v>Latin America &amp; Caribbean (excluding high income)</v>
          </cell>
          <cell r="D128" t="str">
            <v>Latin America &amp; Caribbean (excluding high income)</v>
          </cell>
          <cell r="E128" t="str">
            <v>XJ</v>
          </cell>
          <cell r="G128" t="str">
            <v>Latin America and Caribbean regional aggregate (does not include high-income economies).</v>
          </cell>
          <cell r="J128" t="str">
            <v>XJ</v>
          </cell>
        </row>
        <row r="129">
          <cell r="A129" t="str">
            <v>LAO</v>
          </cell>
          <cell r="B129" t="str">
            <v>Lao PDR</v>
          </cell>
          <cell r="C129" t="str">
            <v>Lao PDR</v>
          </cell>
          <cell r="D129" t="str">
            <v>Lao People's Democratic Republic</v>
          </cell>
          <cell r="E129" t="str">
            <v>LA</v>
          </cell>
          <cell r="F129" t="str">
            <v>Lao kip</v>
          </cell>
          <cell r="H129" t="str">
            <v>East Asia &amp; Pacific</v>
          </cell>
          <cell r="I129" t="str">
            <v>Lower middle income</v>
          </cell>
          <cell r="J129" t="str">
            <v>LA</v>
          </cell>
          <cell r="K129">
            <v>2002</v>
          </cell>
        </row>
        <row r="130">
          <cell r="A130" t="str">
            <v>LBN</v>
          </cell>
          <cell r="B130" t="str">
            <v>Lebanon</v>
          </cell>
          <cell r="C130" t="str">
            <v>Lebanon</v>
          </cell>
          <cell r="D130" t="str">
            <v>Lebanese Republic</v>
          </cell>
          <cell r="E130" t="str">
            <v>LB</v>
          </cell>
          <cell r="F130" t="str">
            <v>Lebanese pound</v>
          </cell>
          <cell r="H130" t="str">
            <v>Middle East &amp; North Africa</v>
          </cell>
          <cell r="I130" t="str">
            <v>Upper middle income</v>
          </cell>
          <cell r="J130" t="str">
            <v>LB</v>
          </cell>
          <cell r="K130">
            <v>1997</v>
          </cell>
        </row>
        <row r="131">
          <cell r="A131" t="str">
            <v>LBR</v>
          </cell>
          <cell r="B131" t="str">
            <v>Liberia</v>
          </cell>
          <cell r="C131" t="str">
            <v>Liberia</v>
          </cell>
          <cell r="D131" t="str">
            <v>Republic of Liberia</v>
          </cell>
          <cell r="E131" t="str">
            <v>LR</v>
          </cell>
          <cell r="F131" t="str">
            <v>U.S. dollar</v>
          </cell>
          <cell r="G131" t="str">
            <v>National accounts local currency data have been revised to be reported in U.S. dollars instead of Liberian dollars.</v>
          </cell>
          <cell r="H131" t="str">
            <v>Sub-Saharan Africa</v>
          </cell>
          <cell r="I131" t="str">
            <v>Low income</v>
          </cell>
          <cell r="J131" t="str">
            <v>LR</v>
          </cell>
          <cell r="K131">
            <v>2000</v>
          </cell>
        </row>
        <row r="132">
          <cell r="A132" t="str">
            <v>LBY</v>
          </cell>
          <cell r="B132" t="str">
            <v>Libya</v>
          </cell>
          <cell r="C132" t="str">
            <v>Libya</v>
          </cell>
          <cell r="D132" t="str">
            <v>Socialist People's Libyan Arab Jamahiriya</v>
          </cell>
          <cell r="E132" t="str">
            <v>LY</v>
          </cell>
          <cell r="F132" t="str">
            <v>Libyan dinar</v>
          </cell>
          <cell r="G132" t="str">
            <v>Official statistics for Libya are not available; national accounts data are based on World Bank estimates. The new base year is 2003.</v>
          </cell>
          <cell r="H132" t="str">
            <v>Middle East &amp; North Africa</v>
          </cell>
          <cell r="I132" t="str">
            <v>Upper middle income</v>
          </cell>
          <cell r="J132" t="str">
            <v>LY</v>
          </cell>
          <cell r="K132">
            <v>2003</v>
          </cell>
        </row>
        <row r="133">
          <cell r="A133" t="str">
            <v>LCA</v>
          </cell>
          <cell r="B133" t="str">
            <v>St. Lucia</v>
          </cell>
          <cell r="C133" t="str">
            <v>St. Lucia</v>
          </cell>
          <cell r="D133" t="str">
            <v>St. Lucia</v>
          </cell>
          <cell r="E133" t="str">
            <v>LC</v>
          </cell>
          <cell r="F133" t="str">
            <v>East Caribbean dollar</v>
          </cell>
          <cell r="G133" t="str">
            <v>April 2012 database update: Based on official government statistics, national accounts data were revised for 2000 onward; the base year changed to 2006.</v>
          </cell>
          <cell r="H133" t="str">
            <v>Latin America &amp; Caribbean</v>
          </cell>
          <cell r="I133" t="str">
            <v>Upper middle income</v>
          </cell>
          <cell r="J133" t="str">
            <v>LC</v>
          </cell>
          <cell r="K133">
            <v>2006</v>
          </cell>
        </row>
        <row r="134">
          <cell r="A134" t="str">
            <v>LCN</v>
          </cell>
          <cell r="B134" t="str">
            <v>Latin America &amp; Caribbean</v>
          </cell>
          <cell r="C134" t="str">
            <v>Latin America &amp; Caribbean</v>
          </cell>
          <cell r="D134" t="str">
            <v>Latin America &amp; Caribbean</v>
          </cell>
          <cell r="E134" t="str">
            <v>ZJ</v>
          </cell>
          <cell r="G134" t="str">
            <v>Latin America and Caribbean regional aggregate (includes all income levels).</v>
          </cell>
          <cell r="J134" t="str">
            <v>ZJ</v>
          </cell>
        </row>
        <row r="135">
          <cell r="A135" t="str">
            <v>LDC</v>
          </cell>
          <cell r="B135" t="str">
            <v>Least developed countries: UN classification</v>
          </cell>
          <cell r="C135" t="str">
            <v>Least developed countries: UN classification</v>
          </cell>
          <cell r="D135" t="str">
            <v>Least developed countries: UN classification</v>
          </cell>
          <cell r="E135" t="str">
            <v>XL</v>
          </cell>
          <cell r="G135" t="str">
            <v>Least developed countries (UN classification) aggregate.</v>
          </cell>
          <cell r="J135" t="str">
            <v>XL</v>
          </cell>
        </row>
        <row r="136">
          <cell r="A136" t="str">
            <v>LIC</v>
          </cell>
          <cell r="B136" t="str">
            <v>Low income</v>
          </cell>
          <cell r="C136" t="str">
            <v>Low income</v>
          </cell>
          <cell r="D136" t="str">
            <v>Low income</v>
          </cell>
          <cell r="E136" t="str">
            <v>XM</v>
          </cell>
          <cell r="G136" t="str">
            <v>Low income group aggregate. Low-income economies are those in which 2015 GNI per capita was $1,025 or less.</v>
          </cell>
          <cell r="J136" t="str">
            <v>XM</v>
          </cell>
        </row>
        <row r="137">
          <cell r="A137" t="str">
            <v>LIE</v>
          </cell>
          <cell r="B137" t="str">
            <v>Liechtenstein</v>
          </cell>
          <cell r="C137" t="str">
            <v>Liechtenstein</v>
          </cell>
          <cell r="D137" t="str">
            <v>Principality of Liechtenstein</v>
          </cell>
          <cell r="E137" t="str">
            <v>LI</v>
          </cell>
          <cell r="F137" t="str">
            <v>Swiss franc</v>
          </cell>
          <cell r="H137" t="str">
            <v>Europe &amp; Central Asia</v>
          </cell>
          <cell r="I137" t="str">
            <v>High income</v>
          </cell>
          <cell r="J137" t="str">
            <v>LI</v>
          </cell>
          <cell r="K137">
            <v>1990</v>
          </cell>
        </row>
        <row r="138">
          <cell r="A138" t="str">
            <v>LKA</v>
          </cell>
          <cell r="B138" t="str">
            <v>Sri Lanka</v>
          </cell>
          <cell r="C138" t="str">
            <v>Sri Lanka</v>
          </cell>
          <cell r="D138" t="str">
            <v>Democratic Socialist Republic of Sri Lanka</v>
          </cell>
          <cell r="E138" t="str">
            <v>LK</v>
          </cell>
          <cell r="F138" t="str">
            <v>Sri Lankan rupee</v>
          </cell>
          <cell r="G138" t="str">
            <v>The Sri Lankan government has changed methodology and revised the production side of national accounts from 2010 to 2014. The new base year is 2010.</v>
          </cell>
          <cell r="H138" t="str">
            <v>South Asia</v>
          </cell>
          <cell r="I138" t="str">
            <v>Lower middle income</v>
          </cell>
          <cell r="J138" t="str">
            <v>LK</v>
          </cell>
          <cell r="K138">
            <v>2010</v>
          </cell>
        </row>
        <row r="139">
          <cell r="A139" t="str">
            <v>LMC</v>
          </cell>
          <cell r="B139" t="str">
            <v>Lower middle income</v>
          </cell>
          <cell r="C139" t="str">
            <v>Lower middle income</v>
          </cell>
          <cell r="D139" t="str">
            <v>Lower middle income</v>
          </cell>
          <cell r="E139" t="str">
            <v>XN</v>
          </cell>
          <cell r="G139" t="str">
            <v>Lower middle income group aggregate. Lower-middle-income economies are those in which 2015 GNI per capita was between $1,026 and $4,035.</v>
          </cell>
          <cell r="J139" t="str">
            <v>XN</v>
          </cell>
        </row>
        <row r="140">
          <cell r="A140" t="str">
            <v>LMY</v>
          </cell>
          <cell r="B140" t="str">
            <v>Low &amp; middle income</v>
          </cell>
          <cell r="C140" t="str">
            <v>Low &amp; middle income</v>
          </cell>
          <cell r="D140" t="str">
            <v>Low &amp; middle income</v>
          </cell>
          <cell r="E140" t="str">
            <v>XO</v>
          </cell>
          <cell r="G140" t="str">
            <v>Low and middle income group aggregate (all developing economies). Low- and middle-income economies are those in which 2015 GNI per capita was $12,475 or less.</v>
          </cell>
          <cell r="J140" t="str">
            <v>XO</v>
          </cell>
        </row>
        <row r="141">
          <cell r="A141" t="str">
            <v>LSO</v>
          </cell>
          <cell r="B141" t="str">
            <v>Lesotho</v>
          </cell>
          <cell r="C141" t="str">
            <v>Lesotho</v>
          </cell>
          <cell r="D141" t="str">
            <v>Kingdom of Lesotho</v>
          </cell>
          <cell r="E141" t="str">
            <v>LS</v>
          </cell>
          <cell r="F141" t="str">
            <v>Lesotho loti</v>
          </cell>
          <cell r="G141" t="str">
            <v>Fiscal year end: March 31; reporting period for national accounts data: CY.</v>
          </cell>
          <cell r="H141" t="str">
            <v>Sub-Saharan Africa</v>
          </cell>
          <cell r="I141" t="str">
            <v>Lower middle income</v>
          </cell>
          <cell r="J141" t="str">
            <v>LS</v>
          </cell>
          <cell r="K141">
            <v>2004</v>
          </cell>
        </row>
        <row r="142">
          <cell r="A142" t="str">
            <v>LTE</v>
          </cell>
          <cell r="B142" t="str">
            <v>Late-demographic dividend</v>
          </cell>
          <cell r="C142" t="str">
            <v>Late-demographic dividend</v>
          </cell>
          <cell r="D142" t="str">
            <v>Late-demographic dividend</v>
          </cell>
          <cell r="E142" t="str">
            <v>V3</v>
          </cell>
          <cell r="G142" t="str">
            <v>Late-dividend countries are mostly upper-middle-income countries where fertility rates are typically above replacement levels of 2.1 births per woman, but fertility continues to decline.</v>
          </cell>
          <cell r="J142" t="str">
            <v>V3</v>
          </cell>
        </row>
        <row r="143">
          <cell r="A143" t="str">
            <v>LTU</v>
          </cell>
          <cell r="B143" t="str">
            <v>Lithuania</v>
          </cell>
          <cell r="C143" t="str">
            <v>Lithuania</v>
          </cell>
          <cell r="D143" t="str">
            <v>Republic of Lithuania</v>
          </cell>
          <cell r="E143" t="str">
            <v>LT</v>
          </cell>
          <cell r="F143" t="str">
            <v>Euro</v>
          </cell>
          <cell r="G143"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H143" t="str">
            <v>Europe &amp; Central Asia</v>
          </cell>
          <cell r="I143" t="str">
            <v>High income</v>
          </cell>
          <cell r="J143" t="str">
            <v>LT</v>
          </cell>
          <cell r="K143" t="str">
            <v>Original chained constant price data are rescaled.</v>
          </cell>
        </row>
        <row r="144">
          <cell r="A144" t="str">
            <v>LUX</v>
          </cell>
          <cell r="B144" t="str">
            <v>Luxembourg</v>
          </cell>
          <cell r="C144" t="str">
            <v>Luxembourg</v>
          </cell>
          <cell r="D144" t="str">
            <v>Grand Duchy of Luxembourg</v>
          </cell>
          <cell r="E144" t="str">
            <v>LU</v>
          </cell>
          <cell r="F144" t="str">
            <v>Euro</v>
          </cell>
          <cell r="G144"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H144" t="str">
            <v>Europe &amp; Central Asia</v>
          </cell>
          <cell r="I144" t="str">
            <v>High income</v>
          </cell>
          <cell r="J144" t="str">
            <v>LU</v>
          </cell>
          <cell r="K144" t="str">
            <v>Original chained constant price data are rescaled.</v>
          </cell>
        </row>
        <row r="145">
          <cell r="A145" t="str">
            <v>LVA</v>
          </cell>
          <cell r="B145" t="str">
            <v>Latvia</v>
          </cell>
          <cell r="C145" t="str">
            <v>Latvia</v>
          </cell>
          <cell r="D145" t="str">
            <v>Republic of Latvia</v>
          </cell>
          <cell r="E145" t="str">
            <v>LV</v>
          </cell>
          <cell r="F145" t="str">
            <v>Euro</v>
          </cell>
          <cell r="G145"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H145" t="str">
            <v>Europe &amp; Central Asia</v>
          </cell>
          <cell r="I145" t="str">
            <v>High income</v>
          </cell>
          <cell r="J145" t="str">
            <v>LV</v>
          </cell>
          <cell r="K145" t="str">
            <v>Original chained constant price data are rescaled.</v>
          </cell>
        </row>
        <row r="146">
          <cell r="A146" t="str">
            <v>MAC</v>
          </cell>
          <cell r="B146" t="str">
            <v>Macao SAR, China</v>
          </cell>
          <cell r="C146" t="str">
            <v>Macao SAR, China</v>
          </cell>
          <cell r="D146" t="str">
            <v>Macao Special Administrative Region of the People's Republic of China</v>
          </cell>
          <cell r="E146" t="str">
            <v>MO</v>
          </cell>
          <cell r="F146" t="str">
            <v>Macao pataca</v>
          </cell>
          <cell r="G146" t="str">
            <v>On 20 December 1999 China resumed its exercise of sovereignty over Macao. Unless otherwise noted, data for China do not include data for Hong Kong SAR, China; Macao SAR, China; or Taiwan, China.</v>
          </cell>
          <cell r="H146" t="str">
            <v>East Asia &amp; Pacific</v>
          </cell>
          <cell r="I146" t="str">
            <v>High income</v>
          </cell>
          <cell r="J146" t="str">
            <v>MO</v>
          </cell>
          <cell r="K146">
            <v>2013</v>
          </cell>
        </row>
        <row r="147">
          <cell r="A147" t="str">
            <v>MAF</v>
          </cell>
          <cell r="B147" t="str">
            <v>St. Martin (French part)</v>
          </cell>
          <cell r="C147" t="str">
            <v>St. Martin (French part)</v>
          </cell>
          <cell r="D147" t="str">
            <v>St. Martin (French part)</v>
          </cell>
          <cell r="E147" t="str">
            <v>MF</v>
          </cell>
          <cell r="F147" t="str">
            <v>Euro</v>
          </cell>
          <cell r="H147" t="str">
            <v>Latin America &amp; Caribbean</v>
          </cell>
          <cell r="I147" t="str">
            <v>High income</v>
          </cell>
          <cell r="J147" t="str">
            <v>MF</v>
          </cell>
        </row>
        <row r="148">
          <cell r="A148" t="str">
            <v>MAR</v>
          </cell>
          <cell r="B148" t="str">
            <v>Morocco</v>
          </cell>
          <cell r="C148" t="str">
            <v>Morocco</v>
          </cell>
          <cell r="D148" t="str">
            <v>Kingdom of Morocco</v>
          </cell>
          <cell r="E148" t="str">
            <v>MA</v>
          </cell>
          <cell r="F148" t="str">
            <v>Moroccan dirham</v>
          </cell>
          <cell r="G148" t="str">
            <v>Based on data from the Moroccan Haut Commissariat au Plan, the new base year is 2007.</v>
          </cell>
          <cell r="H148" t="str">
            <v>Middle East &amp; North Africa</v>
          </cell>
          <cell r="I148" t="str">
            <v>Lower middle income</v>
          </cell>
          <cell r="J148" t="str">
            <v>MA</v>
          </cell>
          <cell r="K148">
            <v>2007</v>
          </cell>
        </row>
        <row r="149">
          <cell r="A149" t="str">
            <v>MCO</v>
          </cell>
          <cell r="B149" t="str">
            <v>Monaco</v>
          </cell>
          <cell r="C149" t="str">
            <v>Monaco</v>
          </cell>
          <cell r="D149" t="str">
            <v>Principality of Monaco</v>
          </cell>
          <cell r="E149" t="str">
            <v>MC</v>
          </cell>
          <cell r="F149" t="str">
            <v>Euro</v>
          </cell>
          <cell r="H149" t="str">
            <v>Europe &amp; Central Asia</v>
          </cell>
          <cell r="I149" t="str">
            <v>High income</v>
          </cell>
          <cell r="J149" t="str">
            <v>MC</v>
          </cell>
          <cell r="K149">
            <v>1990</v>
          </cell>
        </row>
        <row r="150">
          <cell r="A150" t="str">
            <v>MDA</v>
          </cell>
          <cell r="B150" t="str">
            <v>Moldova</v>
          </cell>
          <cell r="C150" t="str">
            <v>Moldova</v>
          </cell>
          <cell r="D150" t="str">
            <v>Republic of Moldova</v>
          </cell>
          <cell r="E150" t="str">
            <v>MD</v>
          </cell>
          <cell r="F150" t="str">
            <v>Moldovan leu</v>
          </cell>
          <cell r="H150" t="str">
            <v>Europe &amp; Central Asia</v>
          </cell>
          <cell r="I150" t="str">
            <v>Lower middle income</v>
          </cell>
          <cell r="J150" t="str">
            <v>MD</v>
          </cell>
          <cell r="K150" t="str">
            <v>Original chained constant price data are rescaled.</v>
          </cell>
        </row>
        <row r="151">
          <cell r="A151" t="str">
            <v>MDG</v>
          </cell>
          <cell r="B151" t="str">
            <v>Madagascar</v>
          </cell>
          <cell r="C151" t="str">
            <v>Madagascar</v>
          </cell>
          <cell r="D151" t="str">
            <v>Republic of Madagascar</v>
          </cell>
          <cell r="E151" t="str">
            <v>MG</v>
          </cell>
          <cell r="F151" t="str">
            <v>Malagasy ariary</v>
          </cell>
          <cell r="H151" t="str">
            <v>Sub-Saharan Africa</v>
          </cell>
          <cell r="I151" t="str">
            <v>Low income</v>
          </cell>
          <cell r="J151" t="str">
            <v>MG</v>
          </cell>
          <cell r="K151">
            <v>1984</v>
          </cell>
        </row>
        <row r="152">
          <cell r="A152" t="str">
            <v>MDV</v>
          </cell>
          <cell r="B152" t="str">
            <v>Maldives</v>
          </cell>
          <cell r="C152" t="str">
            <v>Maldives</v>
          </cell>
          <cell r="D152" t="str">
            <v>Republic of Maldives</v>
          </cell>
          <cell r="E152" t="str">
            <v>MV</v>
          </cell>
          <cell r="F152" t="str">
            <v>Maldivian rufiyaa</v>
          </cell>
          <cell r="G152" t="str">
            <v>April 2012 database update: The Department of National Planning revised national accounts data for 2000 onward; the base year changed to 2003.</v>
          </cell>
          <cell r="H152" t="str">
            <v>South Asia</v>
          </cell>
          <cell r="I152" t="str">
            <v>Upper middle income</v>
          </cell>
          <cell r="J152" t="str">
            <v>MV</v>
          </cell>
          <cell r="K152">
            <v>2003</v>
          </cell>
        </row>
        <row r="153">
          <cell r="A153" t="str">
            <v>MEA</v>
          </cell>
          <cell r="B153" t="str">
            <v>Middle East &amp; North Africa</v>
          </cell>
          <cell r="C153" t="str">
            <v>Middle East &amp; North Africa</v>
          </cell>
          <cell r="D153" t="str">
            <v>Middle East &amp; North Africa</v>
          </cell>
          <cell r="E153" t="str">
            <v>ZQ</v>
          </cell>
          <cell r="G153" t="str">
            <v>Middle East and North Africa regional aggregate (includes all income levels).</v>
          </cell>
          <cell r="J153" t="str">
            <v>ZQ</v>
          </cell>
        </row>
        <row r="154">
          <cell r="A154" t="str">
            <v>MEX</v>
          </cell>
          <cell r="B154" t="str">
            <v>Mexico</v>
          </cell>
          <cell r="C154" t="str">
            <v>Mexico</v>
          </cell>
          <cell r="D154" t="str">
            <v>United Mexican States</v>
          </cell>
          <cell r="E154" t="str">
            <v>MX</v>
          </cell>
          <cell r="F154" t="str">
            <v>Mexican peso</v>
          </cell>
          <cell r="G154" t="str">
            <v>The new base year is 2008.</v>
          </cell>
          <cell r="H154" t="str">
            <v>Latin America &amp; Caribbean</v>
          </cell>
          <cell r="I154" t="str">
            <v>Upper middle income</v>
          </cell>
          <cell r="J154" t="str">
            <v>MX</v>
          </cell>
          <cell r="K154">
            <v>2008</v>
          </cell>
        </row>
        <row r="155">
          <cell r="A155" t="str">
            <v>MHL</v>
          </cell>
          <cell r="B155" t="str">
            <v>Marshall Islands</v>
          </cell>
          <cell r="C155" t="str">
            <v>Marshall Islands</v>
          </cell>
          <cell r="D155" t="str">
            <v>Republic of the Marshall Islands</v>
          </cell>
          <cell r="E155" t="str">
            <v>MH</v>
          </cell>
          <cell r="F155" t="str">
            <v>U.S. dollar</v>
          </cell>
          <cell r="G155" t="str">
            <v>Fiscal year ends on September 30; reporting period for national accounts data: FY.</v>
          </cell>
          <cell r="H155" t="str">
            <v>East Asia &amp; Pacific</v>
          </cell>
          <cell r="I155" t="str">
            <v>Upper middle income</v>
          </cell>
          <cell r="J155" t="str">
            <v>MH</v>
          </cell>
          <cell r="K155" t="str">
            <v>2003/04</v>
          </cell>
        </row>
        <row r="156">
          <cell r="A156" t="str">
            <v>MIC</v>
          </cell>
          <cell r="B156" t="str">
            <v>Middle income</v>
          </cell>
          <cell r="C156" t="str">
            <v>Middle income</v>
          </cell>
          <cell r="D156" t="str">
            <v>Middle income</v>
          </cell>
          <cell r="E156" t="str">
            <v>XP</v>
          </cell>
          <cell r="G156" t="str">
            <v>Middle income group aggregate. Middle-income economies are those in which 2015 GNI per capita was between $1,026 and $12,475.</v>
          </cell>
          <cell r="J156" t="str">
            <v>XP</v>
          </cell>
        </row>
        <row r="157">
          <cell r="A157" t="str">
            <v>MKD</v>
          </cell>
          <cell r="B157" t="str">
            <v>Macedonia</v>
          </cell>
          <cell r="C157" t="str">
            <v>Macedonia, FYR</v>
          </cell>
          <cell r="D157" t="str">
            <v>Former Yugoslav Republic of Macedonia</v>
          </cell>
          <cell r="E157" t="str">
            <v>MK</v>
          </cell>
          <cell r="F157" t="str">
            <v>Macedonian denar</v>
          </cell>
          <cell r="G157" t="str">
            <v>Based on revisions by the Macedonia State Statistics Office, the new base year is 2005.</v>
          </cell>
          <cell r="H157" t="str">
            <v>Europe &amp; Central Asia</v>
          </cell>
          <cell r="I157" t="str">
            <v>Upper middle income</v>
          </cell>
          <cell r="J157" t="str">
            <v>MK</v>
          </cell>
          <cell r="K157">
            <v>2005</v>
          </cell>
        </row>
        <row r="158">
          <cell r="A158" t="str">
            <v>MLI</v>
          </cell>
          <cell r="B158" t="str">
            <v>Mali</v>
          </cell>
          <cell r="C158" t="str">
            <v>Mali</v>
          </cell>
          <cell r="D158" t="str">
            <v>Republic of Mali</v>
          </cell>
          <cell r="E158" t="str">
            <v>ML</v>
          </cell>
          <cell r="F158" t="str">
            <v>West African CFA franc</v>
          </cell>
          <cell r="G158" t="str">
            <v>The new base year is 1999.</v>
          </cell>
          <cell r="H158" t="str">
            <v>Sub-Saharan Africa</v>
          </cell>
          <cell r="I158" t="str">
            <v>Low income</v>
          </cell>
          <cell r="J158" t="str">
            <v>ML</v>
          </cell>
          <cell r="K158">
            <v>1999</v>
          </cell>
        </row>
        <row r="159">
          <cell r="A159" t="str">
            <v>MLT</v>
          </cell>
          <cell r="B159" t="str">
            <v>Malta</v>
          </cell>
          <cell r="C159" t="str">
            <v>Malta</v>
          </cell>
          <cell r="D159" t="str">
            <v>Republic of Malta</v>
          </cell>
          <cell r="E159" t="str">
            <v>MT</v>
          </cell>
          <cell r="F159" t="str">
            <v>Euro</v>
          </cell>
          <cell r="G159"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v>
          </cell>
          <cell r="H159" t="str">
            <v>Middle East &amp; North Africa</v>
          </cell>
          <cell r="I159" t="str">
            <v>High income</v>
          </cell>
          <cell r="J159" t="str">
            <v>MT</v>
          </cell>
          <cell r="K159" t="str">
            <v>Original chained constant price data are rescaled.</v>
          </cell>
        </row>
        <row r="160">
          <cell r="A160" t="str">
            <v>MMR</v>
          </cell>
          <cell r="B160" t="str">
            <v>Myanmar</v>
          </cell>
          <cell r="C160" t="str">
            <v>Myanmar</v>
          </cell>
          <cell r="D160" t="str">
            <v>Republic of the Union of Myanmar</v>
          </cell>
          <cell r="E160" t="str">
            <v>MM</v>
          </cell>
          <cell r="F160" t="str">
            <v>Myanmar kyat</v>
          </cell>
          <cell r="G160" t="str">
            <v>Fiscal year end: March 31; reporting period for national accounts data: FY.</v>
          </cell>
          <cell r="H160" t="str">
            <v>East Asia &amp; Pacific</v>
          </cell>
          <cell r="I160" t="str">
            <v>Lower middle income</v>
          </cell>
          <cell r="J160" t="str">
            <v>MM</v>
          </cell>
          <cell r="K160" t="str">
            <v>2005/06</v>
          </cell>
        </row>
        <row r="161">
          <cell r="A161" t="str">
            <v>MNA</v>
          </cell>
          <cell r="B161" t="str">
            <v>Middle East &amp; North Africa (excluding high income)</v>
          </cell>
          <cell r="C161" t="str">
            <v>Middle East &amp; North Africa (excluding high income)</v>
          </cell>
          <cell r="D161" t="str">
            <v>Middle East &amp; North Africa (excluding high income)</v>
          </cell>
          <cell r="E161" t="str">
            <v>XQ</v>
          </cell>
          <cell r="G161" t="str">
            <v>Middle East and North Africa regional aggregate (does not include high-income economies).</v>
          </cell>
          <cell r="J161" t="str">
            <v>XQ</v>
          </cell>
        </row>
        <row r="162">
          <cell r="A162" t="str">
            <v>MNE</v>
          </cell>
          <cell r="B162" t="str">
            <v>Montenegro</v>
          </cell>
          <cell r="C162" t="str">
            <v>Montenegro</v>
          </cell>
          <cell r="D162" t="str">
            <v>Montenegro</v>
          </cell>
          <cell r="E162" t="str">
            <v>ME</v>
          </cell>
          <cell r="F162" t="str">
            <v>Euro</v>
          </cell>
          <cell r="G162" t="str">
            <v>Montenegro declared independence from Serbia and Montenegro on June 3, 2006. Where available, data for each country are shown separately. However, for Serbia, some indicators continue to include data for Montenegro through 2005.</v>
          </cell>
          <cell r="H162" t="str">
            <v>Europe &amp; Central Asia</v>
          </cell>
          <cell r="I162" t="str">
            <v>Upper middle income</v>
          </cell>
          <cell r="J162" t="str">
            <v>ME</v>
          </cell>
          <cell r="K162">
            <v>2000</v>
          </cell>
        </row>
        <row r="163">
          <cell r="A163" t="str">
            <v>MNG</v>
          </cell>
          <cell r="B163" t="str">
            <v>Mongolia</v>
          </cell>
          <cell r="C163" t="str">
            <v>Mongolia</v>
          </cell>
          <cell r="D163" t="str">
            <v>Mongolia</v>
          </cell>
          <cell r="E163" t="str">
            <v>MN</v>
          </cell>
          <cell r="F163" t="str">
            <v>Mongolian tugrik</v>
          </cell>
          <cell r="G163" t="str">
            <v>Based on data revised by the National Statistics Office of Mongolia, the new base year is 2010.</v>
          </cell>
          <cell r="H163" t="str">
            <v>East Asia &amp; Pacific</v>
          </cell>
          <cell r="I163" t="str">
            <v>Lower middle income</v>
          </cell>
          <cell r="J163" t="str">
            <v>MN</v>
          </cell>
          <cell r="K163">
            <v>2010</v>
          </cell>
        </row>
        <row r="164">
          <cell r="A164" t="str">
            <v>MNP</v>
          </cell>
          <cell r="B164" t="str">
            <v>Northern Mariana Islands</v>
          </cell>
          <cell r="C164" t="str">
            <v>Northern Mariana Islands</v>
          </cell>
          <cell r="D164" t="str">
            <v>Commonwealth of the Northern Mariana Islands</v>
          </cell>
          <cell r="E164" t="str">
            <v>MP</v>
          </cell>
          <cell r="F164" t="str">
            <v>U.S. dollar</v>
          </cell>
          <cell r="H164" t="str">
            <v>East Asia &amp; Pacific</v>
          </cell>
          <cell r="I164" t="str">
            <v>High income</v>
          </cell>
          <cell r="J164" t="str">
            <v>MP</v>
          </cell>
        </row>
        <row r="165">
          <cell r="A165" t="str">
            <v>MOZ</v>
          </cell>
          <cell r="B165" t="str">
            <v>Mozambique</v>
          </cell>
          <cell r="C165" t="str">
            <v>Mozambique</v>
          </cell>
          <cell r="D165" t="str">
            <v>Republic of Mozambique</v>
          </cell>
          <cell r="E165" t="str">
            <v>MZ</v>
          </cell>
          <cell r="F165" t="str">
            <v>New Mozambican metical</v>
          </cell>
          <cell r="G165" t="str">
            <v>Based on official government statistics; the new base year is 2009.</v>
          </cell>
          <cell r="H165" t="str">
            <v>Sub-Saharan Africa</v>
          </cell>
          <cell r="I165" t="str">
            <v>Low income</v>
          </cell>
          <cell r="J165" t="str">
            <v>MZ</v>
          </cell>
          <cell r="K165">
            <v>2009</v>
          </cell>
        </row>
        <row r="166">
          <cell r="A166" t="str">
            <v>MRT</v>
          </cell>
          <cell r="B166" t="str">
            <v>Mauritania</v>
          </cell>
          <cell r="C166" t="str">
            <v>Mauritania</v>
          </cell>
          <cell r="D166" t="str">
            <v>Islamic Republic of Mauritania</v>
          </cell>
          <cell r="E166" t="str">
            <v>MR</v>
          </cell>
          <cell r="F166" t="str">
            <v>Mauritanian ouguiya</v>
          </cell>
          <cell r="G166" t="str">
            <v>Based on official statistics from the Ministry of Economic Affairs and Development; the base year has been returned to 2004.</v>
          </cell>
          <cell r="H166" t="str">
            <v>Sub-Saharan Africa</v>
          </cell>
          <cell r="I166" t="str">
            <v>Lower middle income</v>
          </cell>
          <cell r="J166" t="str">
            <v>MR</v>
          </cell>
          <cell r="K166">
            <v>2004</v>
          </cell>
        </row>
        <row r="167">
          <cell r="A167" t="str">
            <v>MUS</v>
          </cell>
          <cell r="B167" t="str">
            <v>Mauritius</v>
          </cell>
          <cell r="C167" t="str">
            <v>Mauritius</v>
          </cell>
          <cell r="D167" t="str">
            <v>Republic of Mauritius</v>
          </cell>
          <cell r="E167" t="str">
            <v>MU</v>
          </cell>
          <cell r="F167" t="str">
            <v>Mauritian rupee</v>
          </cell>
          <cell r="H167" t="str">
            <v>Sub-Saharan Africa</v>
          </cell>
          <cell r="I167" t="str">
            <v>Upper middle income</v>
          </cell>
          <cell r="J167" t="str">
            <v>MU</v>
          </cell>
          <cell r="K167">
            <v>2006</v>
          </cell>
        </row>
        <row r="168">
          <cell r="A168" t="str">
            <v>MWI</v>
          </cell>
          <cell r="B168" t="str">
            <v>Malawi</v>
          </cell>
          <cell r="C168" t="str">
            <v>Malawi</v>
          </cell>
          <cell r="D168" t="str">
            <v>Republic of Malawi</v>
          </cell>
          <cell r="E168" t="str">
            <v>MW</v>
          </cell>
          <cell r="F168" t="str">
            <v>Malawi kwacha</v>
          </cell>
          <cell r="G168" t="str">
            <v>Fiscal year end: March 31; reporting period for national accounts data: CY. The new base year is 2010.</v>
          </cell>
          <cell r="H168" t="str">
            <v>Sub-Saharan Africa</v>
          </cell>
          <cell r="I168" t="str">
            <v>Low income</v>
          </cell>
          <cell r="J168" t="str">
            <v>MW</v>
          </cell>
          <cell r="K168">
            <v>2010</v>
          </cell>
        </row>
        <row r="169">
          <cell r="A169" t="str">
            <v>MYS</v>
          </cell>
          <cell r="B169" t="str">
            <v>Malaysia</v>
          </cell>
          <cell r="C169" t="str">
            <v>Malaysia</v>
          </cell>
          <cell r="D169" t="str">
            <v>Malaysia</v>
          </cell>
          <cell r="E169" t="str">
            <v>MY</v>
          </cell>
          <cell r="F169" t="str">
            <v>Malaysian ringgit</v>
          </cell>
          <cell r="G169" t="str">
            <v>Based on data from the Malaysian Department of Statistics and Bank Negara Malaysia, the new base year is 2010.</v>
          </cell>
          <cell r="H169" t="str">
            <v>East Asia &amp; Pacific</v>
          </cell>
          <cell r="I169" t="str">
            <v>Upper middle income</v>
          </cell>
          <cell r="J169" t="str">
            <v>MY</v>
          </cell>
          <cell r="K169">
            <v>2010</v>
          </cell>
        </row>
        <row r="170">
          <cell r="A170" t="str">
            <v>NAC</v>
          </cell>
          <cell r="B170" t="str">
            <v>North America</v>
          </cell>
          <cell r="C170" t="str">
            <v>North America</v>
          </cell>
          <cell r="D170" t="str">
            <v>North America</v>
          </cell>
          <cell r="E170" t="str">
            <v>XU</v>
          </cell>
          <cell r="G170" t="str">
            <v>North America regional aggregate. There are no economies in North America classified as low or middle income.</v>
          </cell>
          <cell r="J170" t="str">
            <v>XU</v>
          </cell>
        </row>
        <row r="171">
          <cell r="A171" t="str">
            <v>NAM</v>
          </cell>
          <cell r="B171" t="str">
            <v>Namibia</v>
          </cell>
          <cell r="C171" t="str">
            <v>Namibia</v>
          </cell>
          <cell r="D171" t="str">
            <v>Republic of Namibia</v>
          </cell>
          <cell r="E171" t="str">
            <v>NA</v>
          </cell>
          <cell r="F171" t="str">
            <v>Namibian dollar</v>
          </cell>
          <cell r="G171" t="str">
            <v>Fiscal year end: March 31; reporting period for national accounts data: CY. Based on official government statistics, national accounts data have been revised from 1980 onward; the new base year is 2010.</v>
          </cell>
          <cell r="H171" t="str">
            <v>Sub-Saharan Africa</v>
          </cell>
          <cell r="I171" t="str">
            <v>Upper middle income</v>
          </cell>
          <cell r="J171" t="str">
            <v>NA</v>
          </cell>
          <cell r="K171">
            <v>2010</v>
          </cell>
        </row>
        <row r="172">
          <cell r="A172" t="str">
            <v>NCL</v>
          </cell>
          <cell r="B172" t="str">
            <v>New Caledonia</v>
          </cell>
          <cell r="C172" t="str">
            <v>New Caledonia</v>
          </cell>
          <cell r="D172" t="str">
            <v>New Caledonia</v>
          </cell>
          <cell r="E172" t="str">
            <v>NC</v>
          </cell>
          <cell r="F172" t="str">
            <v>CFP franc</v>
          </cell>
          <cell r="H172" t="str">
            <v>East Asia &amp; Pacific</v>
          </cell>
          <cell r="I172" t="str">
            <v>High income</v>
          </cell>
          <cell r="J172" t="str">
            <v>NC</v>
          </cell>
          <cell r="K172">
            <v>1990</v>
          </cell>
        </row>
        <row r="173">
          <cell r="A173" t="str">
            <v>NER</v>
          </cell>
          <cell r="B173" t="str">
            <v>Niger</v>
          </cell>
          <cell r="C173" t="str">
            <v>Niger</v>
          </cell>
          <cell r="D173" t="str">
            <v>Republic of Niger</v>
          </cell>
          <cell r="E173" t="str">
            <v>NE</v>
          </cell>
          <cell r="F173" t="str">
            <v>West African CFA franc</v>
          </cell>
          <cell r="G173" t="str">
            <v>Based on official government statistics, national accounts data have been revised from 2006 onward; the new base year is 2006.</v>
          </cell>
          <cell r="H173" t="str">
            <v>Sub-Saharan Africa</v>
          </cell>
          <cell r="I173" t="str">
            <v>Low income</v>
          </cell>
          <cell r="J173" t="str">
            <v>NE</v>
          </cell>
          <cell r="K173">
            <v>2006</v>
          </cell>
        </row>
        <row r="174">
          <cell r="A174" t="str">
            <v>NGA</v>
          </cell>
          <cell r="B174" t="str">
            <v>Nigeria</v>
          </cell>
          <cell r="C174" t="str">
            <v>Nigeria</v>
          </cell>
          <cell r="D174" t="str">
            <v>Federal Republic of Nigeria</v>
          </cell>
          <cell r="E174" t="str">
            <v>NG</v>
          </cell>
          <cell r="F174" t="str">
            <v>Nigerian naira</v>
          </cell>
          <cell r="G174" t="str">
            <v>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v>
          </cell>
          <cell r="H174" t="str">
            <v>Sub-Saharan Africa</v>
          </cell>
          <cell r="I174" t="str">
            <v>Lower middle income</v>
          </cell>
          <cell r="J174" t="str">
            <v>NG</v>
          </cell>
          <cell r="K174">
            <v>2010</v>
          </cell>
        </row>
        <row r="175">
          <cell r="A175" t="str">
            <v>NIC</v>
          </cell>
          <cell r="B175" t="str">
            <v>Nicaragua</v>
          </cell>
          <cell r="C175" t="str">
            <v>Nicaragua</v>
          </cell>
          <cell r="D175" t="str">
            <v>Republic of Nicaragua</v>
          </cell>
          <cell r="E175" t="str">
            <v>NI</v>
          </cell>
          <cell r="F175" t="str">
            <v>Nicaraguan gold cordoba</v>
          </cell>
          <cell r="G175" t="str">
            <v>April 2013 database update: Based on official government statistics, national accounts data were revised for 1994 onward; the base year changed to 2006.</v>
          </cell>
          <cell r="H175" t="str">
            <v>Latin America &amp; Caribbean</v>
          </cell>
          <cell r="I175" t="str">
            <v>Lower middle income</v>
          </cell>
          <cell r="J175" t="str">
            <v>NI</v>
          </cell>
          <cell r="K175">
            <v>2006</v>
          </cell>
        </row>
        <row r="176">
          <cell r="A176" t="str">
            <v>NLD</v>
          </cell>
          <cell r="B176" t="str">
            <v>Netherlands</v>
          </cell>
          <cell r="C176" t="str">
            <v>Netherlands</v>
          </cell>
          <cell r="D176" t="str">
            <v>Kingdom of the Netherlands</v>
          </cell>
          <cell r="E176" t="str">
            <v>NL</v>
          </cell>
          <cell r="F176" t="str">
            <v>Euro</v>
          </cell>
          <cell r="G176"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H176" t="str">
            <v>Europe &amp; Central Asia</v>
          </cell>
          <cell r="I176" t="str">
            <v>High income</v>
          </cell>
          <cell r="J176" t="str">
            <v>NL</v>
          </cell>
          <cell r="K176" t="str">
            <v>Original chained constant price data are rescaled.</v>
          </cell>
        </row>
        <row r="177">
          <cell r="A177" t="str">
            <v>NOR</v>
          </cell>
          <cell r="B177" t="str">
            <v>Norway</v>
          </cell>
          <cell r="C177" t="str">
            <v>Norway</v>
          </cell>
          <cell r="D177" t="str">
            <v>Kingdom of Norway</v>
          </cell>
          <cell r="E177" t="str">
            <v>NO</v>
          </cell>
          <cell r="F177" t="str">
            <v>Norwegian krone</v>
          </cell>
          <cell r="H177" t="str">
            <v>Europe &amp; Central Asia</v>
          </cell>
          <cell r="I177" t="str">
            <v>High income</v>
          </cell>
          <cell r="J177" t="str">
            <v>NO</v>
          </cell>
          <cell r="K177" t="str">
            <v>Original chained constant price data are rescaled.</v>
          </cell>
        </row>
        <row r="178">
          <cell r="A178" t="str">
            <v>NPL</v>
          </cell>
          <cell r="B178" t="str">
            <v>Nepal</v>
          </cell>
          <cell r="C178" t="str">
            <v>Nepal</v>
          </cell>
          <cell r="D178" t="str">
            <v>Nepal</v>
          </cell>
          <cell r="E178" t="str">
            <v>NP</v>
          </cell>
          <cell r="F178" t="str">
            <v>Nepalese rupee</v>
          </cell>
          <cell r="G178" t="str">
            <v>Fiscal year end: July 14; reporting period for national accounts data: FY.</v>
          </cell>
          <cell r="H178" t="str">
            <v>South Asia</v>
          </cell>
          <cell r="I178" t="str">
            <v>Low income</v>
          </cell>
          <cell r="J178" t="str">
            <v>NP</v>
          </cell>
          <cell r="K178" t="str">
            <v>2000/01</v>
          </cell>
        </row>
        <row r="179">
          <cell r="A179" t="str">
            <v>NRU</v>
          </cell>
          <cell r="B179" t="str">
            <v>Nauru</v>
          </cell>
          <cell r="C179" t="str">
            <v>Nauru</v>
          </cell>
          <cell r="D179" t="str">
            <v>Republic of Nauru</v>
          </cell>
          <cell r="E179" t="str">
            <v>NR</v>
          </cell>
          <cell r="F179" t="str">
            <v>Australian dollar</v>
          </cell>
          <cell r="H179" t="str">
            <v>East Asia &amp; Pacific</v>
          </cell>
          <cell r="I179" t="str">
            <v>High income</v>
          </cell>
          <cell r="J179" t="str">
            <v>NR</v>
          </cell>
        </row>
        <row r="180">
          <cell r="A180" t="str">
            <v>NZL</v>
          </cell>
          <cell r="B180" t="str">
            <v>New Zealand</v>
          </cell>
          <cell r="C180" t="str">
            <v>New Zealand</v>
          </cell>
          <cell r="D180" t="str">
            <v>New Zealand</v>
          </cell>
          <cell r="E180" t="str">
            <v>NZ</v>
          </cell>
          <cell r="F180" t="str">
            <v>New Zealand dollar</v>
          </cell>
          <cell r="G180" t="str">
            <v>Fiscal year end: March 31; reporting period for national accounts data: CY.</v>
          </cell>
          <cell r="H180" t="str">
            <v>East Asia &amp; Pacific</v>
          </cell>
          <cell r="I180" t="str">
            <v>High income</v>
          </cell>
          <cell r="J180" t="str">
            <v>NZ</v>
          </cell>
          <cell r="K180" t="str">
            <v>Original chained constant price data are rescaled.</v>
          </cell>
        </row>
        <row r="181">
          <cell r="A181" t="str">
            <v>OED</v>
          </cell>
          <cell r="B181" t="str">
            <v>OECD members</v>
          </cell>
          <cell r="C181" t="str">
            <v>OECD members</v>
          </cell>
          <cell r="D181" t="str">
            <v>OECD members</v>
          </cell>
          <cell r="E181" t="str">
            <v>OE</v>
          </cell>
          <cell r="G181" t="str">
            <v>OECD members aggregate.</v>
          </cell>
          <cell r="J181" t="str">
            <v>OE</v>
          </cell>
        </row>
        <row r="182">
          <cell r="A182" t="str">
            <v>OMN</v>
          </cell>
          <cell r="B182" t="str">
            <v>Oman</v>
          </cell>
          <cell r="C182" t="str">
            <v>Oman</v>
          </cell>
          <cell r="D182" t="str">
            <v>Sultanate of Oman</v>
          </cell>
          <cell r="E182" t="str">
            <v>OM</v>
          </cell>
          <cell r="F182" t="str">
            <v>Rial Omani</v>
          </cell>
          <cell r="G182" t="str">
            <v>Based on official government statistics; the new base year is 2010.</v>
          </cell>
          <cell r="H182" t="str">
            <v>Middle East &amp; North Africa</v>
          </cell>
          <cell r="I182" t="str">
            <v>High income</v>
          </cell>
          <cell r="J182" t="str">
            <v>OM</v>
          </cell>
          <cell r="K182">
            <v>2010</v>
          </cell>
        </row>
        <row r="183">
          <cell r="A183" t="str">
            <v>OSS</v>
          </cell>
          <cell r="B183" t="str">
            <v>Other small states</v>
          </cell>
          <cell r="C183" t="str">
            <v>Other small states</v>
          </cell>
          <cell r="D183" t="str">
            <v>Other small states</v>
          </cell>
          <cell r="E183" t="str">
            <v>S4</v>
          </cell>
          <cell r="G183" t="str">
            <v>Other small states aggregate.</v>
          </cell>
          <cell r="J183" t="str">
            <v>S4</v>
          </cell>
        </row>
        <row r="184">
          <cell r="A184" t="str">
            <v>PAK</v>
          </cell>
          <cell r="B184" t="str">
            <v>Pakistan</v>
          </cell>
          <cell r="C184" t="str">
            <v>Pakistan</v>
          </cell>
          <cell r="D184" t="str">
            <v>Islamic Republic of Pakistan</v>
          </cell>
          <cell r="E184" t="str">
            <v>PK</v>
          </cell>
          <cell r="F184" t="str">
            <v>Pakistani rupee</v>
          </cell>
          <cell r="G184" t="str">
            <v>Fiscal year end: June 30; reporting period for national accounts data: FY. The new base year is 2005/06.</v>
          </cell>
          <cell r="H184" t="str">
            <v>South Asia</v>
          </cell>
          <cell r="I184" t="str">
            <v>Lower middle income</v>
          </cell>
          <cell r="J184" t="str">
            <v>PK</v>
          </cell>
          <cell r="K184" t="str">
            <v>2005/06</v>
          </cell>
        </row>
        <row r="185">
          <cell r="A185" t="str">
            <v>PAN</v>
          </cell>
          <cell r="B185" t="str">
            <v>Panama</v>
          </cell>
          <cell r="C185" t="str">
            <v>Panama</v>
          </cell>
          <cell r="D185" t="str">
            <v>Republic of Panama</v>
          </cell>
          <cell r="E185" t="str">
            <v>PA</v>
          </cell>
          <cell r="F185" t="str">
            <v>Panamanian balboa</v>
          </cell>
          <cell r="G185" t="str">
            <v>The new base year is 2007.</v>
          </cell>
          <cell r="H185" t="str">
            <v>Latin America &amp; Caribbean</v>
          </cell>
          <cell r="I185" t="str">
            <v>Upper middle income</v>
          </cell>
          <cell r="J185" t="str">
            <v>PA</v>
          </cell>
          <cell r="K185">
            <v>2007</v>
          </cell>
        </row>
        <row r="186">
          <cell r="A186" t="str">
            <v>PER</v>
          </cell>
          <cell r="B186" t="str">
            <v>Peru</v>
          </cell>
          <cell r="C186" t="str">
            <v>Peru</v>
          </cell>
          <cell r="D186" t="str">
            <v>Republic of Peru</v>
          </cell>
          <cell r="E186" t="str">
            <v>PE</v>
          </cell>
          <cell r="F186" t="str">
            <v>Peruvian new sol</v>
          </cell>
          <cell r="G186" t="str">
            <v>The new base year is 2007.</v>
          </cell>
          <cell r="H186" t="str">
            <v>Latin America &amp; Caribbean</v>
          </cell>
          <cell r="I186" t="str">
            <v>Upper middle income</v>
          </cell>
          <cell r="J186" t="str">
            <v>PE</v>
          </cell>
          <cell r="K186">
            <v>2007</v>
          </cell>
        </row>
        <row r="187">
          <cell r="A187" t="str">
            <v>PHL</v>
          </cell>
          <cell r="B187" t="str">
            <v>Philippines</v>
          </cell>
          <cell r="C187" t="str">
            <v>Philippines</v>
          </cell>
          <cell r="D187" t="str">
            <v>Republic of the Philippines</v>
          </cell>
          <cell r="E187" t="str">
            <v>PH</v>
          </cell>
          <cell r="F187" t="str">
            <v>Philippine peso</v>
          </cell>
          <cell r="G187" t="str">
            <v>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v>
          </cell>
          <cell r="H187" t="str">
            <v>East Asia &amp; Pacific</v>
          </cell>
          <cell r="I187" t="str">
            <v>Lower middle income</v>
          </cell>
          <cell r="J187" t="str">
            <v>PH</v>
          </cell>
          <cell r="K187">
            <v>2000</v>
          </cell>
        </row>
        <row r="188">
          <cell r="A188" t="str">
            <v>PLW</v>
          </cell>
          <cell r="B188" t="str">
            <v>Palau</v>
          </cell>
          <cell r="C188" t="str">
            <v>Palau</v>
          </cell>
          <cell r="D188" t="str">
            <v>Republic of Palau</v>
          </cell>
          <cell r="E188" t="str">
            <v>PW</v>
          </cell>
          <cell r="F188" t="str">
            <v>U.S. dollar</v>
          </cell>
          <cell r="G188" t="str">
            <v>Fiscal year ends on September 30; reporting period for national accounts data: FY. National accounts data are revised based on IMF reports.</v>
          </cell>
          <cell r="H188" t="str">
            <v>East Asia &amp; Pacific</v>
          </cell>
          <cell r="I188" t="str">
            <v>Upper middle income</v>
          </cell>
          <cell r="J188" t="str">
            <v>PW</v>
          </cell>
          <cell r="K188" t="str">
            <v>2004/05</v>
          </cell>
        </row>
        <row r="189">
          <cell r="A189" t="str">
            <v>PNG</v>
          </cell>
          <cell r="B189" t="str">
            <v>Papua New Guinea</v>
          </cell>
          <cell r="C189" t="str">
            <v>Papua New Guinea</v>
          </cell>
          <cell r="D189" t="str">
            <v>The Independent State of Papua New Guinea</v>
          </cell>
          <cell r="E189" t="str">
            <v>PG</v>
          </cell>
          <cell r="F189" t="str">
            <v>Papua New Guinea kina</v>
          </cell>
          <cell r="H189" t="str">
            <v>East Asia &amp; Pacific</v>
          </cell>
          <cell r="I189" t="str">
            <v>Lower middle income</v>
          </cell>
          <cell r="J189" t="str">
            <v>PG</v>
          </cell>
          <cell r="K189">
            <v>1998</v>
          </cell>
        </row>
        <row r="190">
          <cell r="A190" t="str">
            <v>POL</v>
          </cell>
          <cell r="B190" t="str">
            <v>Poland</v>
          </cell>
          <cell r="C190" t="str">
            <v>Poland</v>
          </cell>
          <cell r="D190" t="str">
            <v>Republic of Poland</v>
          </cell>
          <cell r="E190" t="str">
            <v>PL</v>
          </cell>
          <cell r="F190" t="str">
            <v>Polish zloty</v>
          </cell>
          <cell r="H190" t="str">
            <v>Europe &amp; Central Asia</v>
          </cell>
          <cell r="I190" t="str">
            <v>High income</v>
          </cell>
          <cell r="J190" t="str">
            <v>PL</v>
          </cell>
          <cell r="K190" t="str">
            <v>Original chained constant price data are rescaled.</v>
          </cell>
        </row>
        <row r="191">
          <cell r="A191" t="str">
            <v>PRE</v>
          </cell>
          <cell r="B191" t="str">
            <v>Pre-demographic dividend</v>
          </cell>
          <cell r="C191" t="str">
            <v>Pre-demographic dividend</v>
          </cell>
          <cell r="D191" t="str">
            <v>Pre-demographic dividend</v>
          </cell>
          <cell r="E191" t="str">
            <v>V1</v>
          </cell>
          <cell r="G191" t="str">
            <v>Pre-dividend countries are mostly low-income countries, lagging in key human development indicators and with current fertility levels above four births per woman. They face very rapid population growth.</v>
          </cell>
          <cell r="J191" t="str">
            <v>V1</v>
          </cell>
        </row>
        <row r="192">
          <cell r="A192" t="str">
            <v>PRI</v>
          </cell>
          <cell r="B192" t="str">
            <v>Puerto Rico</v>
          </cell>
          <cell r="C192" t="str">
            <v>Puerto Rico</v>
          </cell>
          <cell r="D192" t="str">
            <v>Puerto Rico</v>
          </cell>
          <cell r="E192" t="str">
            <v>PR</v>
          </cell>
          <cell r="F192" t="str">
            <v>U.S. dollar</v>
          </cell>
          <cell r="G192" t="str">
            <v>Fiscal year end: June 30; reporting period for national accounts data: FY. April 2012 database update: Based on data from the Instituto de Estadísticas de Puerto Rico, national accounts data were revised for 2001 onward.</v>
          </cell>
          <cell r="H192" t="str">
            <v>Latin America &amp; Caribbean</v>
          </cell>
          <cell r="I192" t="str">
            <v>High income</v>
          </cell>
          <cell r="J192" t="str">
            <v>PR</v>
          </cell>
          <cell r="K192" t="str">
            <v>1953/54</v>
          </cell>
        </row>
        <row r="193">
          <cell r="A193" t="str">
            <v>PRK</v>
          </cell>
          <cell r="B193" t="str">
            <v>Dem. People's Rep. Korea</v>
          </cell>
          <cell r="C193" t="str">
            <v>Korea, Dem. People's Rep.</v>
          </cell>
          <cell r="D193" t="str">
            <v>Democratic People's Republic of Korea</v>
          </cell>
          <cell r="E193" t="str">
            <v>KP</v>
          </cell>
          <cell r="F193" t="str">
            <v>Democratic People's Republic of Korean won</v>
          </cell>
          <cell r="H193" t="str">
            <v>East Asia &amp; Pacific</v>
          </cell>
          <cell r="I193" t="str">
            <v>Low income</v>
          </cell>
          <cell r="J193" t="str">
            <v>KP</v>
          </cell>
        </row>
        <row r="194">
          <cell r="A194" t="str">
            <v>PRT</v>
          </cell>
          <cell r="B194" t="str">
            <v>Portugal</v>
          </cell>
          <cell r="C194" t="str">
            <v>Portugal</v>
          </cell>
          <cell r="D194" t="str">
            <v>Portuguese Republic</v>
          </cell>
          <cell r="E194" t="str">
            <v>PT</v>
          </cell>
          <cell r="F194" t="str">
            <v>Euro</v>
          </cell>
          <cell r="G194"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H194" t="str">
            <v>Europe &amp; Central Asia</v>
          </cell>
          <cell r="I194" t="str">
            <v>High income</v>
          </cell>
          <cell r="J194" t="str">
            <v>PT</v>
          </cell>
          <cell r="K194" t="str">
            <v>Original chained constant price data are rescaled.</v>
          </cell>
        </row>
        <row r="195">
          <cell r="A195" t="str">
            <v>PRY</v>
          </cell>
          <cell r="B195" t="str">
            <v>Paraguay</v>
          </cell>
          <cell r="C195" t="str">
            <v>Paraguay</v>
          </cell>
          <cell r="D195" t="str">
            <v>Republic of Paraguay</v>
          </cell>
          <cell r="E195" t="str">
            <v>PY</v>
          </cell>
          <cell r="F195" t="str">
            <v>Paraguayan guarani</v>
          </cell>
          <cell r="G195" t="str">
            <v>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v>
          </cell>
          <cell r="H195" t="str">
            <v>Latin America &amp; Caribbean</v>
          </cell>
          <cell r="I195" t="str">
            <v>Upper middle income</v>
          </cell>
          <cell r="J195" t="str">
            <v>PY</v>
          </cell>
          <cell r="K195">
            <v>1994</v>
          </cell>
        </row>
        <row r="196">
          <cell r="A196" t="str">
            <v>PSS</v>
          </cell>
          <cell r="B196" t="str">
            <v>Pacific island small states</v>
          </cell>
          <cell r="C196" t="str">
            <v>Pacific island small states</v>
          </cell>
          <cell r="D196" t="str">
            <v>Pacific island small states</v>
          </cell>
          <cell r="E196" t="str">
            <v>S2</v>
          </cell>
          <cell r="G196" t="str">
            <v>Pacific island small states aggregate.</v>
          </cell>
          <cell r="J196" t="str">
            <v>S2</v>
          </cell>
        </row>
        <row r="197">
          <cell r="A197" t="str">
            <v>PST</v>
          </cell>
          <cell r="B197" t="str">
            <v>Post-demographic dividend</v>
          </cell>
          <cell r="C197" t="str">
            <v>Post-demographic dividend</v>
          </cell>
          <cell r="D197" t="str">
            <v>Post-demographic dividend</v>
          </cell>
          <cell r="E197" t="str">
            <v>V4</v>
          </cell>
          <cell r="G197" t="str">
            <v>Post-dividend countries are mostly high-income countries where fertility has transitioned below replacement levels.</v>
          </cell>
          <cell r="J197" t="str">
            <v>V4</v>
          </cell>
        </row>
        <row r="198">
          <cell r="A198" t="str">
            <v>PYF</v>
          </cell>
          <cell r="B198" t="str">
            <v>French Polynesia</v>
          </cell>
          <cell r="C198" t="str">
            <v>French Polynesia</v>
          </cell>
          <cell r="D198" t="str">
            <v>French Polynesia</v>
          </cell>
          <cell r="E198" t="str">
            <v>PF</v>
          </cell>
          <cell r="F198" t="str">
            <v>CFP franc</v>
          </cell>
          <cell r="H198" t="str">
            <v>East Asia &amp; Pacific</v>
          </cell>
          <cell r="I198" t="str">
            <v>High income</v>
          </cell>
          <cell r="J198" t="str">
            <v>PF</v>
          </cell>
          <cell r="K198">
            <v>1990</v>
          </cell>
        </row>
        <row r="199">
          <cell r="A199" t="str">
            <v>QAT</v>
          </cell>
          <cell r="B199" t="str">
            <v>Qatar</v>
          </cell>
          <cell r="C199" t="str">
            <v>Qatar</v>
          </cell>
          <cell r="D199" t="str">
            <v>State of Qatar</v>
          </cell>
          <cell r="E199" t="str">
            <v>QA</v>
          </cell>
          <cell r="F199" t="str">
            <v>Qatari riyal</v>
          </cell>
          <cell r="G199" t="str">
            <v>Based on data from the Qatar Ministry of Development Planning and Statistics and the Qatar Central Bank, the new base year is 2013.</v>
          </cell>
          <cell r="H199" t="str">
            <v>Middle East &amp; North Africa</v>
          </cell>
          <cell r="I199" t="str">
            <v>High income</v>
          </cell>
          <cell r="J199" t="str">
            <v>QA</v>
          </cell>
          <cell r="K199">
            <v>2013</v>
          </cell>
        </row>
        <row r="200">
          <cell r="A200" t="str">
            <v>ROU</v>
          </cell>
          <cell r="B200" t="str">
            <v>Romania</v>
          </cell>
          <cell r="C200" t="str">
            <v>Romania</v>
          </cell>
          <cell r="D200" t="str">
            <v>Romania</v>
          </cell>
          <cell r="E200" t="str">
            <v>RO</v>
          </cell>
          <cell r="F200" t="str">
            <v>New Romanian leu</v>
          </cell>
          <cell r="G200" t="str">
            <v>Based on data from EUROSTAT, the Romanian National Institute of Statistics, the National Bank of Romania, and World Bank estimates, the new base year is 2005.</v>
          </cell>
          <cell r="H200" t="str">
            <v>Europe &amp; Central Asia</v>
          </cell>
          <cell r="I200" t="str">
            <v>Upper middle income</v>
          </cell>
          <cell r="J200" t="str">
            <v>RO</v>
          </cell>
          <cell r="K200">
            <v>2005</v>
          </cell>
        </row>
        <row r="201">
          <cell r="A201" t="str">
            <v>RUS</v>
          </cell>
          <cell r="B201" t="str">
            <v>Russia</v>
          </cell>
          <cell r="C201" t="str">
            <v>Russian Federation</v>
          </cell>
          <cell r="D201" t="str">
            <v>Russian Federation</v>
          </cell>
          <cell r="E201" t="str">
            <v>RU</v>
          </cell>
          <cell r="F201" t="str">
            <v>Russian ruble</v>
          </cell>
          <cell r="G201" t="str">
            <v>The new base year is 2011.</v>
          </cell>
          <cell r="H201" t="str">
            <v>Europe &amp; Central Asia</v>
          </cell>
          <cell r="I201" t="str">
            <v>Upper middle income</v>
          </cell>
          <cell r="J201" t="str">
            <v>RU</v>
          </cell>
          <cell r="K201">
            <v>2011</v>
          </cell>
        </row>
        <row r="202">
          <cell r="A202" t="str">
            <v>RWA</v>
          </cell>
          <cell r="B202" t="str">
            <v>Rwanda</v>
          </cell>
          <cell r="C202" t="str">
            <v>Rwanda</v>
          </cell>
          <cell r="D202" t="str">
            <v>Republic of Rwanda</v>
          </cell>
          <cell r="E202" t="str">
            <v>RW</v>
          </cell>
          <cell r="F202" t="str">
            <v>Rwandan franc</v>
          </cell>
          <cell r="G202" t="str">
            <v>Based on official government statistics, national accounts data are revised for 2006 onward; the new base year is 2011. Rwanda reports using SNA 2008.</v>
          </cell>
          <cell r="H202" t="str">
            <v>Sub-Saharan Africa</v>
          </cell>
          <cell r="I202" t="str">
            <v>Low income</v>
          </cell>
          <cell r="J202" t="str">
            <v>RW</v>
          </cell>
          <cell r="K202">
            <v>2011</v>
          </cell>
        </row>
        <row r="203">
          <cell r="A203" t="str">
            <v>SAS</v>
          </cell>
          <cell r="B203" t="str">
            <v>South Asia</v>
          </cell>
          <cell r="C203" t="str">
            <v>South Asia</v>
          </cell>
          <cell r="D203" t="str">
            <v>South Asia</v>
          </cell>
          <cell r="E203" t="str">
            <v>8S</v>
          </cell>
          <cell r="G203" t="str">
            <v>South Asia regional aggregate. There are no economies in South Asia classified as high income.</v>
          </cell>
          <cell r="J203" t="str">
            <v>8S</v>
          </cell>
        </row>
        <row r="204">
          <cell r="A204" t="str">
            <v>SAU</v>
          </cell>
          <cell r="B204" t="str">
            <v>Saudi Arabia</v>
          </cell>
          <cell r="C204" t="str">
            <v>Saudi Arabia</v>
          </cell>
          <cell r="D204" t="str">
            <v>Kingdom of Saudi Arabia</v>
          </cell>
          <cell r="E204" t="str">
            <v>SA</v>
          </cell>
          <cell r="F204" t="str">
            <v>Saudi Arabian riyal</v>
          </cell>
          <cell r="G204" t="str">
            <v>Based on data from the Saudi Central Department of Statistics and Information under the authority of the Ministry of Economy and Planning, the new base year is 2010.</v>
          </cell>
          <cell r="H204" t="str">
            <v>Middle East &amp; North Africa</v>
          </cell>
          <cell r="I204" t="str">
            <v>High income</v>
          </cell>
          <cell r="J204" t="str">
            <v>SA</v>
          </cell>
          <cell r="K204">
            <v>2010</v>
          </cell>
        </row>
        <row r="205">
          <cell r="A205" t="str">
            <v>SDN</v>
          </cell>
          <cell r="B205" t="str">
            <v>Sudan</v>
          </cell>
          <cell r="C205" t="str">
            <v>Sudan</v>
          </cell>
          <cell r="D205" t="str">
            <v>Republic of the Sudan</v>
          </cell>
          <cell r="E205" t="str">
            <v>SD</v>
          </cell>
          <cell r="F205" t="str">
            <v>Sudanese pound</v>
          </cell>
          <cell r="G205" t="str">
            <v>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v>
          </cell>
          <cell r="H205" t="str">
            <v>Sub-Saharan Africa</v>
          </cell>
          <cell r="I205" t="str">
            <v>Lower middle income</v>
          </cell>
          <cell r="J205" t="str">
            <v>SD</v>
          </cell>
          <cell r="K205" t="str">
            <v>1981/82. Reporting period switch from fiscal year to calendar year from 1996. Pre-1996 data converted to calendar year.</v>
          </cell>
        </row>
        <row r="206">
          <cell r="A206" t="str">
            <v>SEN</v>
          </cell>
          <cell r="B206" t="str">
            <v>Senegal</v>
          </cell>
          <cell r="C206" t="str">
            <v>Senegal</v>
          </cell>
          <cell r="D206" t="str">
            <v>Republic of Senegal</v>
          </cell>
          <cell r="E206" t="str">
            <v>SN</v>
          </cell>
          <cell r="F206" t="str">
            <v>West African CFA franc</v>
          </cell>
          <cell r="H206" t="str">
            <v>Sub-Saharan Africa</v>
          </cell>
          <cell r="I206" t="str">
            <v>Low income</v>
          </cell>
          <cell r="J206" t="str">
            <v>SN</v>
          </cell>
          <cell r="K206">
            <v>1999</v>
          </cell>
        </row>
        <row r="207">
          <cell r="A207" t="str">
            <v>SGP</v>
          </cell>
          <cell r="B207" t="str">
            <v>Singapore</v>
          </cell>
          <cell r="C207" t="str">
            <v>Singapore</v>
          </cell>
          <cell r="D207" t="str">
            <v>Republic of Singapore</v>
          </cell>
          <cell r="E207" t="str">
            <v>SG</v>
          </cell>
          <cell r="F207" t="str">
            <v>Singapore dollar</v>
          </cell>
          <cell r="G207" t="str">
            <v>Fiscal year end: March 31; reporting period for national accounts data: CY. Country reports using a blend of SNA 1993 and SNA 2008. April 2012 database update: National accounts time series were replaced with official government statistics.</v>
          </cell>
          <cell r="H207" t="str">
            <v>East Asia &amp; Pacific</v>
          </cell>
          <cell r="I207" t="str">
            <v>High income</v>
          </cell>
          <cell r="J207" t="str">
            <v>SG</v>
          </cell>
          <cell r="K207">
            <v>2010</v>
          </cell>
        </row>
        <row r="208">
          <cell r="A208" t="str">
            <v>SLB</v>
          </cell>
          <cell r="B208" t="str">
            <v>Solomon Islands</v>
          </cell>
          <cell r="C208" t="str">
            <v>Solomon Islands</v>
          </cell>
          <cell r="D208" t="str">
            <v>Solomon Islands</v>
          </cell>
          <cell r="E208" t="str">
            <v>SB</v>
          </cell>
          <cell r="F208" t="str">
            <v>Solomon Islands dollar</v>
          </cell>
          <cell r="G208" t="str">
            <v>National accounts data have been revised from 2007 to 2013 based on IMF reports.</v>
          </cell>
          <cell r="H208" t="str">
            <v>East Asia &amp; Pacific</v>
          </cell>
          <cell r="I208" t="str">
            <v>Lower middle income</v>
          </cell>
          <cell r="J208" t="str">
            <v>SB</v>
          </cell>
          <cell r="K208">
            <v>2004</v>
          </cell>
        </row>
        <row r="209">
          <cell r="A209" t="str">
            <v>SLE</v>
          </cell>
          <cell r="B209" t="str">
            <v>Sierra Leone</v>
          </cell>
          <cell r="C209" t="str">
            <v>Sierra Leone</v>
          </cell>
          <cell r="D209" t="str">
            <v>Republic of Sierra Leone</v>
          </cell>
          <cell r="E209" t="str">
            <v>SL</v>
          </cell>
          <cell r="F209" t="str">
            <v>Sierra Leonean leone</v>
          </cell>
          <cell r="G209" t="str">
            <v>Fiscal year end: June 30; reporting period for national accounts data: CY. April 2013 database update: Based on official government statistics, national accounts data were revised for 1990 onward; the base year changed to 2006.</v>
          </cell>
          <cell r="H209" t="str">
            <v>Sub-Saharan Africa</v>
          </cell>
          <cell r="I209" t="str">
            <v>Low income</v>
          </cell>
          <cell r="J209" t="str">
            <v>SL</v>
          </cell>
          <cell r="K209">
            <v>2006</v>
          </cell>
        </row>
        <row r="210">
          <cell r="A210" t="str">
            <v>SLV</v>
          </cell>
          <cell r="B210" t="str">
            <v>El Salvador</v>
          </cell>
          <cell r="C210" t="str">
            <v>El Salvador</v>
          </cell>
          <cell r="D210" t="str">
            <v>Republic of El Salvador</v>
          </cell>
          <cell r="E210" t="str">
            <v>SV</v>
          </cell>
          <cell r="F210" t="str">
            <v>U.S. dollar</v>
          </cell>
          <cell r="H210" t="str">
            <v>Latin America &amp; Caribbean</v>
          </cell>
          <cell r="I210" t="str">
            <v>Lower middle income</v>
          </cell>
          <cell r="J210" t="str">
            <v>SV</v>
          </cell>
          <cell r="K210">
            <v>1990</v>
          </cell>
        </row>
        <row r="211">
          <cell r="A211" t="str">
            <v>SMR</v>
          </cell>
          <cell r="B211" t="str">
            <v>San Marino</v>
          </cell>
          <cell r="C211" t="str">
            <v>San Marino</v>
          </cell>
          <cell r="D211" t="str">
            <v>Republic of San Marino</v>
          </cell>
          <cell r="E211" t="str">
            <v>SM</v>
          </cell>
          <cell r="F211" t="str">
            <v>Euro</v>
          </cell>
          <cell r="H211" t="str">
            <v>Europe &amp; Central Asia</v>
          </cell>
          <cell r="I211" t="str">
            <v>High income</v>
          </cell>
          <cell r="J211" t="str">
            <v>SM</v>
          </cell>
          <cell r="K211">
            <v>1990</v>
          </cell>
        </row>
        <row r="212">
          <cell r="A212" t="str">
            <v>SOM</v>
          </cell>
          <cell r="B212" t="str">
            <v>Somalia</v>
          </cell>
          <cell r="C212" t="str">
            <v>Somalia</v>
          </cell>
          <cell r="D212" t="str">
            <v>Somali Democratic Republic</v>
          </cell>
          <cell r="E212" t="str">
            <v>SO</v>
          </cell>
          <cell r="F212" t="str">
            <v>Somali shilling</v>
          </cell>
          <cell r="H212" t="str">
            <v>Sub-Saharan Africa</v>
          </cell>
          <cell r="I212" t="str">
            <v>Low income</v>
          </cell>
          <cell r="J212" t="str">
            <v>SO</v>
          </cell>
          <cell r="K212">
            <v>1985</v>
          </cell>
        </row>
        <row r="213">
          <cell r="A213" t="str">
            <v>SRB</v>
          </cell>
          <cell r="B213" t="str">
            <v>Serbia</v>
          </cell>
          <cell r="C213" t="str">
            <v>Serbia</v>
          </cell>
          <cell r="D213" t="str">
            <v>Republic of Serbia</v>
          </cell>
          <cell r="E213" t="str">
            <v>RS</v>
          </cell>
          <cell r="F213" t="str">
            <v>New Serbian dinar</v>
          </cell>
          <cell r="G213"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v>
          </cell>
          <cell r="H213" t="str">
            <v>Europe &amp; Central Asia</v>
          </cell>
          <cell r="I213" t="str">
            <v>Upper middle income</v>
          </cell>
          <cell r="J213" t="str">
            <v>YF</v>
          </cell>
          <cell r="K213" t="str">
            <v>Original chained constant price data are rescaled.</v>
          </cell>
        </row>
        <row r="214">
          <cell r="A214" t="str">
            <v>SSA</v>
          </cell>
          <cell r="B214" t="str">
            <v>Sub-Saharan Africa (excluding high income)</v>
          </cell>
          <cell r="C214" t="str">
            <v>Sub-Saharan Africa (excluding high income)</v>
          </cell>
          <cell r="D214" t="str">
            <v>Sub-Saharan Africa (excluding high income)</v>
          </cell>
          <cell r="E214" t="str">
            <v>ZF</v>
          </cell>
          <cell r="G214" t="str">
            <v>Sub-Saharan Africa regional aggregate (does not include high-income economies).</v>
          </cell>
          <cell r="J214" t="str">
            <v>ZF</v>
          </cell>
        </row>
        <row r="215">
          <cell r="A215" t="str">
            <v>SSD</v>
          </cell>
          <cell r="B215" t="str">
            <v>South Sudan</v>
          </cell>
          <cell r="C215" t="str">
            <v>South Sudan</v>
          </cell>
          <cell r="D215" t="str">
            <v>Republic of South Sudan</v>
          </cell>
          <cell r="E215" t="str">
            <v>SS</v>
          </cell>
          <cell r="F215" t="str">
            <v>South Sudanese Pound</v>
          </cell>
          <cell r="G215" t="str">
            <v>South Sudan declared its independence on July 9, 2011. Data are shown separately for South Sudan where available.</v>
          </cell>
          <cell r="H215" t="str">
            <v>Sub-Saharan Africa</v>
          </cell>
          <cell r="I215" t="str">
            <v>Low income</v>
          </cell>
          <cell r="J215" t="str">
            <v>SS</v>
          </cell>
          <cell r="K215">
            <v>2009</v>
          </cell>
        </row>
        <row r="216">
          <cell r="A216" t="str">
            <v>SSF</v>
          </cell>
          <cell r="B216" t="str">
            <v>Sub-Saharan Africa</v>
          </cell>
          <cell r="C216" t="str">
            <v>Sub-Saharan Africa</v>
          </cell>
          <cell r="D216" t="str">
            <v>Sub-Saharan Africa</v>
          </cell>
          <cell r="E216" t="str">
            <v>ZG</v>
          </cell>
          <cell r="G216" t="str">
            <v>Sub-Saharan Africa regional aggregate (includes all income levels).</v>
          </cell>
          <cell r="J216" t="str">
            <v>ZG</v>
          </cell>
        </row>
        <row r="217">
          <cell r="A217" t="str">
            <v>SST</v>
          </cell>
          <cell r="B217" t="str">
            <v>Small states</v>
          </cell>
          <cell r="C217" t="str">
            <v>Small states</v>
          </cell>
          <cell r="D217" t="str">
            <v>Small states</v>
          </cell>
          <cell r="E217" t="str">
            <v>S1</v>
          </cell>
          <cell r="G217" t="str">
            <v>Small states aggregate. Includes 41 members of the Small States Forum. (Does not include the high-income countries Bahrain, Brunei Darussalam, Cyprus, Estonia, Iceland, Malta, Qatar, and San Marino.)</v>
          </cell>
          <cell r="J217" t="str">
            <v>S1</v>
          </cell>
        </row>
        <row r="218">
          <cell r="A218" t="str">
            <v>STP</v>
          </cell>
          <cell r="B218" t="str">
            <v>São Tomé and Principe</v>
          </cell>
          <cell r="C218" t="str">
            <v>São Tomé and Principe</v>
          </cell>
          <cell r="D218" t="str">
            <v>Democratic Republic of São Tomé and Principe</v>
          </cell>
          <cell r="E218" t="str">
            <v>ST</v>
          </cell>
          <cell r="F218" t="str">
            <v>São Tomé and Principe dobra</v>
          </cell>
          <cell r="G218" t="str">
            <v>The base year has changed to 2001.</v>
          </cell>
          <cell r="H218" t="str">
            <v>Sub-Saharan Africa</v>
          </cell>
          <cell r="I218" t="str">
            <v>Lower middle income</v>
          </cell>
          <cell r="J218" t="str">
            <v>ST</v>
          </cell>
          <cell r="K218">
            <v>2001</v>
          </cell>
        </row>
        <row r="219">
          <cell r="A219" t="str">
            <v>SUR</v>
          </cell>
          <cell r="B219" t="str">
            <v>Suriname</v>
          </cell>
          <cell r="C219" t="str">
            <v>Suriname</v>
          </cell>
          <cell r="D219" t="str">
            <v>Republic of Suriname</v>
          </cell>
          <cell r="E219" t="str">
            <v>SR</v>
          </cell>
          <cell r="F219" t="str">
            <v>Suriname dollar</v>
          </cell>
          <cell r="H219" t="str">
            <v>Latin America &amp; Caribbean</v>
          </cell>
          <cell r="I219" t="str">
            <v>Upper middle income</v>
          </cell>
          <cell r="J219" t="str">
            <v>SR</v>
          </cell>
          <cell r="K219">
            <v>2007</v>
          </cell>
        </row>
        <row r="220">
          <cell r="A220" t="str">
            <v>SVK</v>
          </cell>
          <cell r="B220" t="str">
            <v>Slovak Republic</v>
          </cell>
          <cell r="C220" t="str">
            <v>Slovak Republic</v>
          </cell>
          <cell r="D220" t="str">
            <v>Slovak Republic</v>
          </cell>
          <cell r="E220" t="str">
            <v>SK</v>
          </cell>
          <cell r="F220" t="str">
            <v>Euro</v>
          </cell>
          <cell r="G220"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H220" t="str">
            <v>Europe &amp; Central Asia</v>
          </cell>
          <cell r="I220" t="str">
            <v>High income</v>
          </cell>
          <cell r="J220" t="str">
            <v>SK</v>
          </cell>
          <cell r="K220" t="str">
            <v>Original chained constant price data are rescaled.</v>
          </cell>
        </row>
        <row r="221">
          <cell r="A221" t="str">
            <v>SVN</v>
          </cell>
          <cell r="B221" t="str">
            <v>Slovenia</v>
          </cell>
          <cell r="C221" t="str">
            <v>Slovenia</v>
          </cell>
          <cell r="D221" t="str">
            <v>Republic of Slovenia</v>
          </cell>
          <cell r="E221" t="str">
            <v>SI</v>
          </cell>
          <cell r="F221" t="str">
            <v>Euro</v>
          </cell>
          <cell r="G221"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H221" t="str">
            <v>Europe &amp; Central Asia</v>
          </cell>
          <cell r="I221" t="str">
            <v>High income</v>
          </cell>
          <cell r="J221" t="str">
            <v>SI</v>
          </cell>
          <cell r="K221" t="str">
            <v>Original chained constant price data are rescaled.</v>
          </cell>
        </row>
        <row r="222">
          <cell r="A222" t="str">
            <v>SWE</v>
          </cell>
          <cell r="B222" t="str">
            <v>Sweden</v>
          </cell>
          <cell r="C222" t="str">
            <v>Sweden</v>
          </cell>
          <cell r="D222" t="str">
            <v>Kingdom of Sweden</v>
          </cell>
          <cell r="E222" t="str">
            <v>SE</v>
          </cell>
          <cell r="F222" t="str">
            <v>Swedish krona</v>
          </cell>
          <cell r="G222" t="str">
            <v>Fiscal year end: June 30; reporting period for national accounts data: CY.</v>
          </cell>
          <cell r="H222" t="str">
            <v>Europe &amp; Central Asia</v>
          </cell>
          <cell r="I222" t="str">
            <v>High income</v>
          </cell>
          <cell r="J222" t="str">
            <v>SE</v>
          </cell>
          <cell r="K222" t="str">
            <v>Original chained constant price data are rescaled.</v>
          </cell>
        </row>
        <row r="223">
          <cell r="A223" t="str">
            <v>SWZ</v>
          </cell>
          <cell r="B223" t="str">
            <v>Swaziland</v>
          </cell>
          <cell r="C223" t="str">
            <v>Swaziland</v>
          </cell>
          <cell r="D223" t="str">
            <v>Kingdom of Swaziland</v>
          </cell>
          <cell r="E223" t="str">
            <v>SZ</v>
          </cell>
          <cell r="F223" t="str">
            <v>Swaziland lilangeni</v>
          </cell>
          <cell r="G223" t="str">
            <v>Fiscal year end: March 31; reporting period for national accounts data: CY. Based on data from the Central Statistics Office of Swaziland and the IMF, the new base year is 2011.</v>
          </cell>
          <cell r="H223" t="str">
            <v>Sub-Saharan Africa</v>
          </cell>
          <cell r="I223" t="str">
            <v>Lower middle income</v>
          </cell>
          <cell r="J223" t="str">
            <v>SZ</v>
          </cell>
          <cell r="K223">
            <v>2011</v>
          </cell>
        </row>
        <row r="224">
          <cell r="A224" t="str">
            <v>SXM</v>
          </cell>
          <cell r="B224" t="str">
            <v>Sint Maarten (Dutch part)</v>
          </cell>
          <cell r="C224" t="str">
            <v>Sint Maarten (Dutch part)</v>
          </cell>
          <cell r="D224" t="str">
            <v>Sint Maarten (Dutch part)</v>
          </cell>
          <cell r="E224" t="str">
            <v>SX</v>
          </cell>
          <cell r="F224" t="str">
            <v>Netherlands Antillean guilder</v>
          </cell>
          <cell r="H224" t="str">
            <v>Latin America &amp; Caribbean</v>
          </cell>
          <cell r="I224" t="str">
            <v>High income</v>
          </cell>
          <cell r="J224" t="str">
            <v>SX</v>
          </cell>
        </row>
        <row r="225">
          <cell r="A225" t="str">
            <v>SYC</v>
          </cell>
          <cell r="B225" t="str">
            <v>Seychelles</v>
          </cell>
          <cell r="C225" t="str">
            <v>Seychelles</v>
          </cell>
          <cell r="D225" t="str">
            <v>Republic of Seychelles</v>
          </cell>
          <cell r="E225" t="str">
            <v>SC</v>
          </cell>
          <cell r="F225" t="str">
            <v>Seychelles rupee</v>
          </cell>
          <cell r="G225" t="str">
            <v>April 2013 database update: Based on official government statistics, national accounts data were revised for 1976 onward; the base year changed to 2006.</v>
          </cell>
          <cell r="H225" t="str">
            <v>Sub-Saharan Africa</v>
          </cell>
          <cell r="I225" t="str">
            <v>High income</v>
          </cell>
          <cell r="J225" t="str">
            <v>SC</v>
          </cell>
          <cell r="K225">
            <v>2006</v>
          </cell>
        </row>
        <row r="226">
          <cell r="A226" t="str">
            <v>SYR</v>
          </cell>
          <cell r="B226" t="str">
            <v>Syrian Arab Republic</v>
          </cell>
          <cell r="C226" t="str">
            <v>Syrian Arab Republic</v>
          </cell>
          <cell r="D226" t="str">
            <v>Syrian Arab Republic</v>
          </cell>
          <cell r="E226" t="str">
            <v>SY</v>
          </cell>
          <cell r="F226" t="str">
            <v>Syrian pound</v>
          </cell>
          <cell r="G226" t="str">
            <v>April 2013 database update: Based on data from the Central Bureau of Statistics, national accounts data were revised for 2003 onward.</v>
          </cell>
          <cell r="H226" t="str">
            <v>Middle East &amp; North Africa</v>
          </cell>
          <cell r="I226" t="str">
            <v>Lower middle income</v>
          </cell>
          <cell r="J226" t="str">
            <v>SY</v>
          </cell>
          <cell r="K226">
            <v>2000</v>
          </cell>
        </row>
        <row r="227">
          <cell r="A227" t="str">
            <v>TCA</v>
          </cell>
          <cell r="B227" t="str">
            <v>Turks and Caicos Islands</v>
          </cell>
          <cell r="C227" t="str">
            <v>Turks and Caicos Islands</v>
          </cell>
          <cell r="D227" t="str">
            <v>Turks and Caicos Islands</v>
          </cell>
          <cell r="E227" t="str">
            <v>TC</v>
          </cell>
          <cell r="F227" t="str">
            <v>U.S. dollar</v>
          </cell>
          <cell r="H227" t="str">
            <v>Latin America &amp; Caribbean</v>
          </cell>
          <cell r="I227" t="str">
            <v>High income</v>
          </cell>
          <cell r="J227" t="str">
            <v>TC</v>
          </cell>
        </row>
        <row r="228">
          <cell r="A228" t="str">
            <v>TCD</v>
          </cell>
          <cell r="B228" t="str">
            <v>Chad</v>
          </cell>
          <cell r="C228" t="str">
            <v>Chad</v>
          </cell>
          <cell r="D228" t="str">
            <v>Republic of Chad</v>
          </cell>
          <cell r="E228" t="str">
            <v>TD</v>
          </cell>
          <cell r="F228" t="str">
            <v>Central African CFA franc</v>
          </cell>
          <cell r="G228" t="str">
            <v>Based on IMF data, national accounts data have been revised for 2005 onward; the new base year is 2005.</v>
          </cell>
          <cell r="H228" t="str">
            <v>Sub-Saharan Africa</v>
          </cell>
          <cell r="I228" t="str">
            <v>Low income</v>
          </cell>
          <cell r="J228" t="str">
            <v>TD</v>
          </cell>
          <cell r="K228">
            <v>2005</v>
          </cell>
        </row>
        <row r="229">
          <cell r="A229" t="str">
            <v>TEA</v>
          </cell>
          <cell r="B229" t="str">
            <v>East Asia &amp; Pacific (IDA &amp; IBRD)</v>
          </cell>
          <cell r="C229" t="str">
            <v>East Asia &amp; Pacific (IDA &amp; IBRD)</v>
          </cell>
          <cell r="D229" t="str">
            <v>East Asia &amp; Pacific (IDA &amp; IBRD)</v>
          </cell>
          <cell r="E229" t="str">
            <v>T4</v>
          </cell>
          <cell r="G229" t="str">
            <v>East Asia &amp; Pacific (IDA &amp; IBRD countries) aggregate.</v>
          </cell>
          <cell r="J229" t="str">
            <v>T4</v>
          </cell>
        </row>
        <row r="230">
          <cell r="A230" t="str">
            <v>TEC</v>
          </cell>
          <cell r="B230" t="str">
            <v>Europe &amp; Central Asia (IDA &amp; IBRD)</v>
          </cell>
          <cell r="C230" t="str">
            <v>Europe &amp; Central Asia (IDA &amp; IBRD)</v>
          </cell>
          <cell r="D230" t="str">
            <v>Europe &amp; Central Asia (IDA &amp; IBRD)</v>
          </cell>
          <cell r="E230" t="str">
            <v>T7</v>
          </cell>
          <cell r="G230" t="str">
            <v>Europe &amp; Central Asia (IDA &amp; IBRD countries) aggregate.</v>
          </cell>
          <cell r="J230" t="str">
            <v>T7</v>
          </cell>
        </row>
        <row r="231">
          <cell r="A231" t="str">
            <v>TGO</v>
          </cell>
          <cell r="B231" t="str">
            <v>Togo</v>
          </cell>
          <cell r="C231" t="str">
            <v>Togo</v>
          </cell>
          <cell r="D231" t="str">
            <v>Republic of Togo</v>
          </cell>
          <cell r="E231" t="str">
            <v>TG</v>
          </cell>
          <cell r="F231" t="str">
            <v>West African CFA franc</v>
          </cell>
          <cell r="G231" t="str">
            <v>April 2013 database update: Based on IMF data, national accounts data have been revised for 2000; the new base year is 2000.</v>
          </cell>
          <cell r="H231" t="str">
            <v>Sub-Saharan Africa</v>
          </cell>
          <cell r="I231" t="str">
            <v>Low income</v>
          </cell>
          <cell r="J231" t="str">
            <v>TG</v>
          </cell>
          <cell r="K231">
            <v>2000</v>
          </cell>
        </row>
        <row r="232">
          <cell r="A232" t="str">
            <v>THA</v>
          </cell>
          <cell r="B232" t="str">
            <v>Thailand</v>
          </cell>
          <cell r="C232" t="str">
            <v>Thailand</v>
          </cell>
          <cell r="D232" t="str">
            <v>Kingdom of Thailand</v>
          </cell>
          <cell r="E232" t="str">
            <v>TH</v>
          </cell>
          <cell r="F232" t="str">
            <v>Thai baht</v>
          </cell>
          <cell r="G232" t="str">
            <v>Fiscal year end: September 30; reporting period for national accounts data: CY. Based on data from the Bank of Thailand and the National Economics and Social Development Board (NESDB), the new base year is 2002.</v>
          </cell>
          <cell r="H232" t="str">
            <v>East Asia &amp; Pacific</v>
          </cell>
          <cell r="I232" t="str">
            <v>Upper middle income</v>
          </cell>
          <cell r="J232" t="str">
            <v>TH</v>
          </cell>
          <cell r="K232">
            <v>2002</v>
          </cell>
        </row>
        <row r="233">
          <cell r="A233" t="str">
            <v>TJK</v>
          </cell>
          <cell r="B233" t="str">
            <v>Tajikistan</v>
          </cell>
          <cell r="C233" t="str">
            <v>Tajikistan</v>
          </cell>
          <cell r="D233" t="str">
            <v>Republic of Tajikistan</v>
          </cell>
          <cell r="E233" t="str">
            <v>TJ</v>
          </cell>
          <cell r="F233" t="str">
            <v>Tajik somoni</v>
          </cell>
          <cell r="H233" t="str">
            <v>Europe &amp; Central Asia</v>
          </cell>
          <cell r="I233" t="str">
            <v>Lower middle income</v>
          </cell>
          <cell r="J233" t="str">
            <v>TJ</v>
          </cell>
          <cell r="K233" t="str">
            <v>Original chained constant price data are rescaled.</v>
          </cell>
        </row>
        <row r="234">
          <cell r="A234" t="str">
            <v>TKM</v>
          </cell>
          <cell r="B234" t="str">
            <v>Turkmenistan</v>
          </cell>
          <cell r="C234" t="str">
            <v>Turkmenistan</v>
          </cell>
          <cell r="D234" t="str">
            <v>Turkmenistan</v>
          </cell>
          <cell r="E234" t="str">
            <v>TM</v>
          </cell>
          <cell r="F234" t="str">
            <v>New Turkmen manat</v>
          </cell>
          <cell r="G234" t="str">
            <v>On January 1, 2009, the Turkmen manat was redenominated (1 new manat = 5,000 old manats).</v>
          </cell>
          <cell r="H234" t="str">
            <v>Europe &amp; Central Asia</v>
          </cell>
          <cell r="I234" t="str">
            <v>Upper middle income</v>
          </cell>
          <cell r="J234" t="str">
            <v>TM</v>
          </cell>
          <cell r="K234">
            <v>2005</v>
          </cell>
        </row>
        <row r="235">
          <cell r="A235" t="str">
            <v>TLA</v>
          </cell>
          <cell r="B235" t="str">
            <v>Latin America &amp; Caribbean (IDA &amp; IBRD)</v>
          </cell>
          <cell r="C235" t="str">
            <v>Latin America &amp; Caribbean (IDA &amp; IBRD)</v>
          </cell>
          <cell r="D235" t="str">
            <v>Latin America &amp; Caribbean (IDA &amp; IBRD)</v>
          </cell>
          <cell r="E235" t="str">
            <v>T2</v>
          </cell>
          <cell r="G235" t="str">
            <v>Latin America &amp; the Caribbean (IDA &amp; IBRD countries) aggregate.</v>
          </cell>
          <cell r="J235" t="str">
            <v>T2</v>
          </cell>
        </row>
        <row r="236">
          <cell r="A236" t="str">
            <v>TMN</v>
          </cell>
          <cell r="B236" t="str">
            <v>Middle East &amp; North Africa (IDA &amp; IBRD)</v>
          </cell>
          <cell r="C236" t="str">
            <v>Middle East &amp; North Africa (IDA &amp; IBRD)</v>
          </cell>
          <cell r="D236" t="str">
            <v>Middle East &amp; North Africa (IDA &amp; IBRD)</v>
          </cell>
          <cell r="E236" t="str">
            <v>T3</v>
          </cell>
          <cell r="G236" t="str">
            <v>Middle East &amp; North Africa (IDA &amp; IBRD countries) aggregate.</v>
          </cell>
          <cell r="J236" t="str">
            <v>T3</v>
          </cell>
        </row>
        <row r="237">
          <cell r="A237" t="str">
            <v>TLS</v>
          </cell>
          <cell r="B237" t="str">
            <v>Timor-Leste</v>
          </cell>
          <cell r="C237" t="str">
            <v>Timor-Leste</v>
          </cell>
          <cell r="D237" t="str">
            <v>Democratic Republic of Timor-Leste</v>
          </cell>
          <cell r="E237" t="str">
            <v>TL</v>
          </cell>
          <cell r="F237" t="str">
            <v>U.S. dollar</v>
          </cell>
          <cell r="G237" t="str">
            <v>Based on official government statistics, national account data have been revised, and value added is measured at basic prices; the new base year is 2010.</v>
          </cell>
          <cell r="H237" t="str">
            <v>East Asia &amp; Pacific</v>
          </cell>
          <cell r="I237" t="str">
            <v>Lower middle income</v>
          </cell>
          <cell r="J237" t="str">
            <v>TP</v>
          </cell>
          <cell r="K237">
            <v>2010</v>
          </cell>
        </row>
        <row r="238">
          <cell r="A238" t="str">
            <v>TON</v>
          </cell>
          <cell r="B238" t="str">
            <v>Tonga</v>
          </cell>
          <cell r="C238" t="str">
            <v>Tonga</v>
          </cell>
          <cell r="D238" t="str">
            <v>Kingdom of Tonga</v>
          </cell>
          <cell r="E238" t="str">
            <v>TO</v>
          </cell>
          <cell r="F238" t="str">
            <v>Tongan pa'anga</v>
          </cell>
          <cell r="G238" t="str">
            <v>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v>
          </cell>
          <cell r="H238" t="str">
            <v>East Asia &amp; Pacific</v>
          </cell>
          <cell r="I238" t="str">
            <v>Lower middle income</v>
          </cell>
          <cell r="J238" t="str">
            <v>TO</v>
          </cell>
          <cell r="K238" t="str">
            <v>2010/11</v>
          </cell>
        </row>
        <row r="239">
          <cell r="A239" t="str">
            <v>TSA</v>
          </cell>
          <cell r="B239" t="str">
            <v>South Asia (IDA &amp; IBRD)</v>
          </cell>
          <cell r="C239" t="str">
            <v>South Asia (IDA &amp; IBRD)</v>
          </cell>
          <cell r="D239" t="str">
            <v>South Asia (IDA &amp; IBRD)</v>
          </cell>
          <cell r="E239" t="str">
            <v>T5</v>
          </cell>
          <cell r="G239" t="str">
            <v>South Asia (IDA &amp; IBRD countries) aggregate.</v>
          </cell>
          <cell r="J239" t="str">
            <v>T5</v>
          </cell>
        </row>
        <row r="240">
          <cell r="A240" t="str">
            <v>TSS</v>
          </cell>
          <cell r="B240" t="str">
            <v>Sub-Saharan Africa (IDA &amp; IBRD)</v>
          </cell>
          <cell r="C240" t="str">
            <v>Sub-Saharan Africa (IDA &amp; IBRD)</v>
          </cell>
          <cell r="D240" t="str">
            <v>Sub-Saharan Africa (IDA &amp; IBRD)</v>
          </cell>
          <cell r="E240" t="str">
            <v>T6</v>
          </cell>
          <cell r="G240" t="str">
            <v>Sub-Saharan Africa (IDA &amp; IBRD countries) aggregate.</v>
          </cell>
          <cell r="J240" t="str">
            <v>T6</v>
          </cell>
        </row>
        <row r="241">
          <cell r="A241" t="str">
            <v>TTO</v>
          </cell>
          <cell r="B241" t="str">
            <v>Trinidad and Tobago</v>
          </cell>
          <cell r="C241" t="str">
            <v>Trinidad and Tobago</v>
          </cell>
          <cell r="D241" t="str">
            <v>Republic of Trinidad and Tobago</v>
          </cell>
          <cell r="E241" t="str">
            <v>TT</v>
          </cell>
          <cell r="F241" t="str">
            <v>Trinidad and Tobago dollar</v>
          </cell>
          <cell r="H241" t="str">
            <v>Latin America &amp; Caribbean</v>
          </cell>
          <cell r="I241" t="str">
            <v>High income</v>
          </cell>
          <cell r="J241" t="str">
            <v>TT</v>
          </cell>
          <cell r="K241">
            <v>2000</v>
          </cell>
        </row>
        <row r="242">
          <cell r="A242" t="str">
            <v>TUN</v>
          </cell>
          <cell r="B242" t="str">
            <v>Tunisia</v>
          </cell>
          <cell r="C242" t="str">
            <v>Tunisia</v>
          </cell>
          <cell r="D242" t="str">
            <v>Republic of Tunisia</v>
          </cell>
          <cell r="E242" t="str">
            <v>TN</v>
          </cell>
          <cell r="F242" t="str">
            <v>Tunisian dinar</v>
          </cell>
          <cell r="G242" t="str">
            <v>Based on data from Tunisia’s Ministry of Development and International Cooperation, Central Bank, and National Institute of Statistics, the new reference year is 2010.</v>
          </cell>
          <cell r="H242" t="str">
            <v>Middle East &amp; North Africa</v>
          </cell>
          <cell r="I242" t="str">
            <v>Lower middle income</v>
          </cell>
          <cell r="J242" t="str">
            <v>TN</v>
          </cell>
          <cell r="K242">
            <v>2010</v>
          </cell>
        </row>
        <row r="243">
          <cell r="A243" t="str">
            <v>TUR</v>
          </cell>
          <cell r="B243" t="str">
            <v>Turkey</v>
          </cell>
          <cell r="C243" t="str">
            <v>Turkey</v>
          </cell>
          <cell r="D243" t="str">
            <v>Republic of Turkey</v>
          </cell>
          <cell r="E243" t="str">
            <v>TR</v>
          </cell>
          <cell r="F243" t="str">
            <v>New Turkish lira</v>
          </cell>
          <cell r="H243" t="str">
            <v>Europe &amp; Central Asia</v>
          </cell>
          <cell r="I243" t="str">
            <v>Upper middle income</v>
          </cell>
          <cell r="J243" t="str">
            <v>TR</v>
          </cell>
          <cell r="K243">
            <v>1998</v>
          </cell>
        </row>
        <row r="244">
          <cell r="A244" t="str">
            <v>TUV</v>
          </cell>
          <cell r="B244" t="str">
            <v>Tuvalu</v>
          </cell>
          <cell r="C244" t="str">
            <v>Tuvalu</v>
          </cell>
          <cell r="D244" t="str">
            <v>Tuvalu</v>
          </cell>
          <cell r="E244" t="str">
            <v>TV</v>
          </cell>
          <cell r="F244" t="str">
            <v>Australian dollar</v>
          </cell>
          <cell r="G244" t="str">
            <v>2013 national accounts estimates are based on IMF reports. Value added is measured at producer prices up to 1999 and at basic prices from 2000 onward.</v>
          </cell>
          <cell r="H244" t="str">
            <v>East Asia &amp; Pacific</v>
          </cell>
          <cell r="I244" t="str">
            <v>Upper middle income</v>
          </cell>
          <cell r="J244" t="str">
            <v>TV</v>
          </cell>
          <cell r="K244">
            <v>2005</v>
          </cell>
        </row>
        <row r="245">
          <cell r="A245" t="str">
            <v>TZA</v>
          </cell>
          <cell r="B245" t="str">
            <v>Tanzania</v>
          </cell>
          <cell r="C245" t="str">
            <v>Tanzania</v>
          </cell>
          <cell r="D245" t="str">
            <v>United Republic of Tanzania</v>
          </cell>
          <cell r="E245" t="str">
            <v>TZ</v>
          </cell>
          <cell r="F245" t="str">
            <v>Tanzanian shilling</v>
          </cell>
          <cell r="G245" t="str">
            <v>The new base year is 2007. Tanzania reports using a blend of SNA 1993 and SNA 2008.</v>
          </cell>
          <cell r="H245" t="str">
            <v>Sub-Saharan Africa</v>
          </cell>
          <cell r="I245" t="str">
            <v>Low income</v>
          </cell>
          <cell r="J245" t="str">
            <v>TZ</v>
          </cell>
          <cell r="K245">
            <v>2007</v>
          </cell>
        </row>
        <row r="246">
          <cell r="A246" t="str">
            <v>UGA</v>
          </cell>
          <cell r="B246" t="str">
            <v>Uganda</v>
          </cell>
          <cell r="C246" t="str">
            <v>Uganda</v>
          </cell>
          <cell r="D246" t="str">
            <v>Republic of Uganda</v>
          </cell>
          <cell r="E246" t="str">
            <v>UG</v>
          </cell>
          <cell r="F246" t="str">
            <v>Ugandan shilling</v>
          </cell>
          <cell r="G246" t="str">
            <v>Fiscal year end: June 30; reporting period for national accounts data: FY. Based on official government statistics; the new base year is 2009/10. Uganda reports using SNA 2008. Price valuation is in producer prices.</v>
          </cell>
          <cell r="H246" t="str">
            <v>Sub-Saharan Africa</v>
          </cell>
          <cell r="I246" t="str">
            <v>Low income</v>
          </cell>
          <cell r="J246" t="str">
            <v>UG</v>
          </cell>
          <cell r="K246" t="str">
            <v>2009/10</v>
          </cell>
        </row>
        <row r="247">
          <cell r="A247" t="str">
            <v>UKR</v>
          </cell>
          <cell r="B247" t="str">
            <v>Ukraine</v>
          </cell>
          <cell r="C247" t="str">
            <v>Ukraine</v>
          </cell>
          <cell r="D247" t="str">
            <v>Ukraine</v>
          </cell>
          <cell r="E247" t="str">
            <v>UA</v>
          </cell>
          <cell r="F247" t="str">
            <v>Ukrainian hryvnia</v>
          </cell>
          <cell r="H247" t="str">
            <v>Europe &amp; Central Asia</v>
          </cell>
          <cell r="I247" t="str">
            <v>Lower middle income</v>
          </cell>
          <cell r="J247" t="str">
            <v>UA</v>
          </cell>
          <cell r="K247" t="str">
            <v>Original chained constant price data are rescaled.</v>
          </cell>
        </row>
        <row r="248">
          <cell r="A248" t="str">
            <v>UMC</v>
          </cell>
          <cell r="B248" t="str">
            <v>Upper middle income</v>
          </cell>
          <cell r="C248" t="str">
            <v>Upper middle income</v>
          </cell>
          <cell r="D248" t="str">
            <v>Upper middle income</v>
          </cell>
          <cell r="E248" t="str">
            <v>XT</v>
          </cell>
          <cell r="G248" t="str">
            <v>Upper middle income group aggregate. Upper-middle-income economies are those in which 2015 GNI per capita was between $4,036 and $12,475.</v>
          </cell>
          <cell r="J248" t="str">
            <v>XT</v>
          </cell>
        </row>
        <row r="249">
          <cell r="A249" t="str">
            <v>URY</v>
          </cell>
          <cell r="B249" t="str">
            <v>Uruguay</v>
          </cell>
          <cell r="C249" t="str">
            <v>Uruguay</v>
          </cell>
          <cell r="D249" t="str">
            <v>Oriental Republic of Uruguay</v>
          </cell>
          <cell r="E249" t="str">
            <v>UY</v>
          </cell>
          <cell r="F249" t="str">
            <v>Uruguayan peso</v>
          </cell>
          <cell r="G249" t="str">
            <v>In 2011, the Central Bank revised national accounts data for 2006 onward.</v>
          </cell>
          <cell r="H249" t="str">
            <v>Latin America &amp; Caribbean</v>
          </cell>
          <cell r="I249" t="str">
            <v>High income</v>
          </cell>
          <cell r="J249" t="str">
            <v>UY</v>
          </cell>
          <cell r="K249">
            <v>2005</v>
          </cell>
        </row>
        <row r="250">
          <cell r="A250" t="str">
            <v>USA</v>
          </cell>
          <cell r="B250" t="str">
            <v>United States</v>
          </cell>
          <cell r="C250" t="str">
            <v>United States</v>
          </cell>
          <cell r="D250" t="str">
            <v>United States of America</v>
          </cell>
          <cell r="E250" t="str">
            <v>US</v>
          </cell>
          <cell r="F250" t="str">
            <v>U.S. dollar</v>
          </cell>
          <cell r="G250" t="str">
            <v>Fiscal year end: September 30; reporting period for national accounts data: CY.</v>
          </cell>
          <cell r="H250" t="str">
            <v>North America</v>
          </cell>
          <cell r="I250" t="str">
            <v>High income</v>
          </cell>
          <cell r="J250" t="str">
            <v>US</v>
          </cell>
          <cell r="K250" t="str">
            <v>Original chained constant price data are rescaled.</v>
          </cell>
        </row>
        <row r="251">
          <cell r="A251" t="str">
            <v>UZB</v>
          </cell>
          <cell r="B251" t="str">
            <v>Uzbekistan</v>
          </cell>
          <cell r="C251" t="str">
            <v>Uzbekistan</v>
          </cell>
          <cell r="D251" t="str">
            <v>Republic of Uzbekistan</v>
          </cell>
          <cell r="E251" t="str">
            <v>UZ</v>
          </cell>
          <cell r="F251" t="str">
            <v>Uzbek sum</v>
          </cell>
          <cell r="H251" t="str">
            <v>Europe &amp; Central Asia</v>
          </cell>
          <cell r="I251" t="str">
            <v>Lower middle income</v>
          </cell>
          <cell r="J251" t="str">
            <v>UZ</v>
          </cell>
          <cell r="K251" t="str">
            <v>Original chained constant price data are rescaled.</v>
          </cell>
        </row>
        <row r="252">
          <cell r="A252" t="str">
            <v>VCT</v>
          </cell>
          <cell r="B252" t="str">
            <v>St. Vincent and the Grenadines</v>
          </cell>
          <cell r="C252" t="str">
            <v>St. Vincent and the Grenadines</v>
          </cell>
          <cell r="D252" t="str">
            <v>St. Vincent and the Grenadines</v>
          </cell>
          <cell r="E252" t="str">
            <v>VC</v>
          </cell>
          <cell r="F252" t="str">
            <v>East Caribbean dollar</v>
          </cell>
          <cell r="G252" t="str">
            <v>April 2012 database update: Based on official government statistics, national accounts data were revised for 2000 onward; the base year changed to 2006.</v>
          </cell>
          <cell r="H252" t="str">
            <v>Latin America &amp; Caribbean</v>
          </cell>
          <cell r="I252" t="str">
            <v>Upper middle income</v>
          </cell>
          <cell r="J252" t="str">
            <v>VC</v>
          </cell>
          <cell r="K252">
            <v>2006</v>
          </cell>
        </row>
        <row r="253">
          <cell r="A253" t="str">
            <v>VEN</v>
          </cell>
          <cell r="B253" t="str">
            <v>Venezuela</v>
          </cell>
          <cell r="C253" t="str">
            <v>Venezuela, RB</v>
          </cell>
          <cell r="D253" t="str">
            <v>República Bolivariana de Venezuela</v>
          </cell>
          <cell r="E253" t="str">
            <v>VE</v>
          </cell>
          <cell r="F253" t="str">
            <v>Venezuelan bolivar fuerte</v>
          </cell>
          <cell r="H253" t="str">
            <v>Latin America &amp; Caribbean</v>
          </cell>
          <cell r="I253" t="str">
            <v>Upper middle income</v>
          </cell>
          <cell r="J253" t="str">
            <v>VE</v>
          </cell>
          <cell r="K253">
            <v>1997</v>
          </cell>
        </row>
        <row r="254">
          <cell r="A254" t="str">
            <v>VGB</v>
          </cell>
          <cell r="B254" t="str">
            <v>British Virgin Islands</v>
          </cell>
          <cell r="C254" t="str">
            <v>British Virgin Islands</v>
          </cell>
          <cell r="D254" t="str">
            <v>British Virgin Islands</v>
          </cell>
          <cell r="E254" t="str">
            <v>VG</v>
          </cell>
          <cell r="F254" t="str">
            <v>U. S. dollar</v>
          </cell>
          <cell r="H254" t="str">
            <v>Latin America &amp; Caribbean</v>
          </cell>
          <cell r="I254" t="str">
            <v>High income</v>
          </cell>
          <cell r="J254" t="str">
            <v>VG</v>
          </cell>
        </row>
        <row r="255">
          <cell r="A255" t="str">
            <v>VIR</v>
          </cell>
          <cell r="B255" t="str">
            <v>Virgin Islands</v>
          </cell>
          <cell r="C255" t="str">
            <v>Virgin Islands (U.S.)</v>
          </cell>
          <cell r="D255" t="str">
            <v>Virgin Islands of the United States</v>
          </cell>
          <cell r="E255" t="str">
            <v>VI</v>
          </cell>
          <cell r="F255" t="str">
            <v>U.S. dollar</v>
          </cell>
          <cell r="H255" t="str">
            <v>Latin America &amp; Caribbean</v>
          </cell>
          <cell r="I255" t="str">
            <v>High income</v>
          </cell>
          <cell r="J255" t="str">
            <v>VI</v>
          </cell>
          <cell r="K255">
            <v>1982</v>
          </cell>
        </row>
        <row r="256">
          <cell r="A256" t="str">
            <v>VNM</v>
          </cell>
          <cell r="B256" t="str">
            <v>Vietnam</v>
          </cell>
          <cell r="C256" t="str">
            <v>Vietnam</v>
          </cell>
          <cell r="D256" t="str">
            <v>Socialist Republic of Vietnam</v>
          </cell>
          <cell r="E256" t="str">
            <v>VN</v>
          </cell>
          <cell r="F256" t="str">
            <v>Vietnamese dong</v>
          </cell>
          <cell r="G256" t="str">
            <v>National accounts value added data are now reported at basic prices.</v>
          </cell>
          <cell r="H256" t="str">
            <v>East Asia &amp; Pacific</v>
          </cell>
          <cell r="I256" t="str">
            <v>Lower middle income</v>
          </cell>
          <cell r="J256" t="str">
            <v>VN</v>
          </cell>
          <cell r="K256">
            <v>2010</v>
          </cell>
        </row>
        <row r="257">
          <cell r="A257" t="str">
            <v>VUT</v>
          </cell>
          <cell r="B257" t="str">
            <v>Vanuatu</v>
          </cell>
          <cell r="C257" t="str">
            <v>Vanuatu</v>
          </cell>
          <cell r="D257" t="str">
            <v>Republic of Vanuatu</v>
          </cell>
          <cell r="E257" t="str">
            <v>VU</v>
          </cell>
          <cell r="F257" t="str">
            <v>Vanuatu vatu</v>
          </cell>
          <cell r="G257" t="str">
            <v>2013 national accounts estimates are based on IMF reports. Based on official government statistics, value added is measured at producer prices through 1997 and at basic prices from 1998 onward.</v>
          </cell>
          <cell r="H257" t="str">
            <v>East Asia &amp; Pacific</v>
          </cell>
          <cell r="I257" t="str">
            <v>Lower middle income</v>
          </cell>
          <cell r="J257" t="str">
            <v>VU</v>
          </cell>
          <cell r="K257">
            <v>2006</v>
          </cell>
        </row>
        <row r="258">
          <cell r="A258" t="str">
            <v>PSE</v>
          </cell>
          <cell r="B258" t="str">
            <v>West Bank and Gaza</v>
          </cell>
          <cell r="C258" t="str">
            <v>West Bank and Gaza</v>
          </cell>
          <cell r="D258" t="str">
            <v>West Bank and Gaza</v>
          </cell>
          <cell r="E258" t="str">
            <v>PS</v>
          </cell>
          <cell r="F258" t="str">
            <v>Israeli new shekel</v>
          </cell>
          <cell r="G258" t="str">
            <v>The new base year is 2004.</v>
          </cell>
          <cell r="H258" t="str">
            <v>Middle East &amp; North Africa</v>
          </cell>
          <cell r="I258" t="str">
            <v>Lower middle income</v>
          </cell>
          <cell r="J258" t="str">
            <v>GZ</v>
          </cell>
          <cell r="K258">
            <v>2004</v>
          </cell>
        </row>
        <row r="259">
          <cell r="A259" t="str">
            <v>WLD</v>
          </cell>
          <cell r="B259" t="str">
            <v>World</v>
          </cell>
          <cell r="C259" t="str">
            <v>World</v>
          </cell>
          <cell r="D259" t="str">
            <v>World</v>
          </cell>
          <cell r="E259" t="str">
            <v>1W</v>
          </cell>
          <cell r="G259" t="str">
            <v>World aggregate.</v>
          </cell>
          <cell r="J259" t="str">
            <v>1W</v>
          </cell>
        </row>
        <row r="260">
          <cell r="A260" t="str">
            <v>WSM</v>
          </cell>
          <cell r="B260" t="str">
            <v>Samoa</v>
          </cell>
          <cell r="C260" t="str">
            <v>Samoa</v>
          </cell>
          <cell r="D260" t="str">
            <v>Samoa</v>
          </cell>
          <cell r="E260" t="str">
            <v>WS</v>
          </cell>
          <cell r="F260" t="str">
            <v>Samoan tala</v>
          </cell>
          <cell r="G260" t="str">
            <v>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v>
          </cell>
          <cell r="H260" t="str">
            <v>East Asia &amp; Pacific</v>
          </cell>
          <cell r="I260" t="str">
            <v>Lower middle income</v>
          </cell>
          <cell r="J260" t="str">
            <v>WS</v>
          </cell>
          <cell r="K260" t="str">
            <v>2008/09</v>
          </cell>
        </row>
        <row r="261">
          <cell r="A261" t="str">
            <v>YEM</v>
          </cell>
          <cell r="B261" t="str">
            <v>Yemen</v>
          </cell>
          <cell r="C261" t="str">
            <v>Yemen, Rep.</v>
          </cell>
          <cell r="D261" t="str">
            <v>Republic of Yemen</v>
          </cell>
          <cell r="E261" t="str">
            <v>YE</v>
          </cell>
          <cell r="F261" t="str">
            <v>Yemeni rial</v>
          </cell>
          <cell r="G261" t="str">
            <v>Based on official government statistics and International Monetary Fund data, national accounts data have been revised for 1990 onward. The new base year is 2007.</v>
          </cell>
          <cell r="H261" t="str">
            <v>Middle East &amp; North Africa</v>
          </cell>
          <cell r="I261" t="str">
            <v>Lower middle income</v>
          </cell>
          <cell r="J261" t="str">
            <v>RY</v>
          </cell>
          <cell r="K261">
            <v>2007</v>
          </cell>
        </row>
        <row r="262">
          <cell r="A262" t="str">
            <v>ZAF</v>
          </cell>
          <cell r="B262" t="str">
            <v>South Africa</v>
          </cell>
          <cell r="C262" t="str">
            <v>South Africa</v>
          </cell>
          <cell r="D262" t="str">
            <v>Republic of South Africa</v>
          </cell>
          <cell r="E262" t="str">
            <v>ZA</v>
          </cell>
          <cell r="F262" t="str">
            <v>South African rand</v>
          </cell>
          <cell r="G262" t="str">
            <v>Fiscal year end: March 31; reporting period for national accounts data: CY. The new base year is 2010. South Africa reports using SNA 2008.</v>
          </cell>
          <cell r="H262" t="str">
            <v>Sub-Saharan Africa</v>
          </cell>
          <cell r="I262" t="str">
            <v>Upper middle income</v>
          </cell>
          <cell r="J262" t="str">
            <v>ZA</v>
          </cell>
          <cell r="K262">
            <v>2010</v>
          </cell>
        </row>
        <row r="263">
          <cell r="A263" t="str">
            <v>COD</v>
          </cell>
          <cell r="B263" t="str">
            <v>Dem. Rep. Congo</v>
          </cell>
          <cell r="C263" t="str">
            <v>Congo, Dem. Rep.</v>
          </cell>
          <cell r="D263" t="str">
            <v>Democratic Republic of the Congo</v>
          </cell>
          <cell r="E263" t="str">
            <v>CD</v>
          </cell>
          <cell r="F263" t="str">
            <v>Congolese franc</v>
          </cell>
          <cell r="G263" t="str">
            <v>Based on official government statistics; the new base year 2005.</v>
          </cell>
          <cell r="H263" t="str">
            <v>Sub-Saharan Africa</v>
          </cell>
          <cell r="I263" t="str">
            <v>Low income</v>
          </cell>
          <cell r="J263" t="str">
            <v>ZR</v>
          </cell>
          <cell r="K263">
            <v>2005</v>
          </cell>
        </row>
        <row r="264">
          <cell r="A264" t="str">
            <v>ZMB</v>
          </cell>
          <cell r="B264" t="str">
            <v>Zambia</v>
          </cell>
          <cell r="C264" t="str">
            <v>Zambia</v>
          </cell>
          <cell r="D264" t="str">
            <v>Republic of Zambia</v>
          </cell>
          <cell r="E264" t="str">
            <v>ZM</v>
          </cell>
          <cell r="F264" t="str">
            <v>New Zambian kwacha</v>
          </cell>
          <cell r="G264" t="str">
            <v>The new base year is 2010. National accounts data were rebased to reflect the January 1, 2013, introduction of the new Zambian kwacha at a rate of 1,000 old kwacha = 1 new kwacha. Zambia reports using SNA 2008.</v>
          </cell>
          <cell r="H264" t="str">
            <v>Sub-Saharan Africa</v>
          </cell>
          <cell r="I264" t="str">
            <v>Lower middle income</v>
          </cell>
          <cell r="J264" t="str">
            <v>ZM</v>
          </cell>
          <cell r="K264">
            <v>2010</v>
          </cell>
        </row>
        <row r="265">
          <cell r="A265" t="str">
            <v>ZWE</v>
          </cell>
          <cell r="B265" t="str">
            <v>Zimbabwe</v>
          </cell>
          <cell r="C265" t="str">
            <v>Zimbabwe</v>
          </cell>
          <cell r="D265" t="str">
            <v>Republic of Zimbabwe</v>
          </cell>
          <cell r="E265" t="str">
            <v>ZW</v>
          </cell>
          <cell r="F265" t="str">
            <v>U.S. dollar</v>
          </cell>
          <cell r="G265" t="str">
            <v>Fiscal year end: June 30; reporting period for national accounts data: CY. As of January 2009, multiple hard currencies, such as rand, pound sterling, euro and U.S. dollar are in use. Data are reported in U.S. dollars, the most-used currency.</v>
          </cell>
          <cell r="H265" t="str">
            <v>Sub-Saharan Africa</v>
          </cell>
          <cell r="I265" t="str">
            <v>Low income</v>
          </cell>
          <cell r="J265" t="str">
            <v>ZW</v>
          </cell>
          <cell r="K265">
            <v>2009</v>
          </cell>
        </row>
      </sheetData>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1.SNAU"/>
      <sheetName val="2017 SPI DATA D1-1.SNAU"/>
      <sheetName val="2017 data"/>
    </sheetNames>
    <sheetDataSet>
      <sheetData sheetId="0"/>
      <sheetData sheetId="1"/>
      <sheetData sheetId="2">
        <row r="1">
          <cell r="B1">
            <v>1</v>
          </cell>
          <cell r="C1">
            <v>2</v>
          </cell>
          <cell r="D1">
            <v>3</v>
          </cell>
        </row>
        <row r="2">
          <cell r="B2" t="str">
            <v>Code</v>
          </cell>
          <cell r="C2" t="str">
            <v>Country</v>
          </cell>
          <cell r="D2" t="str">
            <v>Sna in use</v>
          </cell>
        </row>
        <row r="3">
          <cell r="B3" t="str">
            <v>AFG</v>
          </cell>
          <cell r="C3" t="str">
            <v>Afghanistan</v>
          </cell>
          <cell r="D3" t="str">
            <v>SNA 1993</v>
          </cell>
        </row>
        <row r="4">
          <cell r="B4" t="str">
            <v>ALB</v>
          </cell>
          <cell r="C4" t="str">
            <v>Albania</v>
          </cell>
          <cell r="D4" t="str">
            <v>SNA 2008</v>
          </cell>
        </row>
        <row r="5">
          <cell r="B5" t="str">
            <v>DZA</v>
          </cell>
          <cell r="C5" t="str">
            <v>Algeria</v>
          </cell>
          <cell r="D5" t="str">
            <v>SNA 1993</v>
          </cell>
        </row>
        <row r="6">
          <cell r="B6" t="str">
            <v>AGO</v>
          </cell>
          <cell r="C6" t="str">
            <v>Angola</v>
          </cell>
          <cell r="D6" t="str">
            <v>SNA 1993</v>
          </cell>
        </row>
        <row r="7">
          <cell r="B7" t="str">
            <v>ATG</v>
          </cell>
          <cell r="C7" t="str">
            <v>Antigua and Barbuda</v>
          </cell>
          <cell r="D7" t="str">
            <v>SNA 2008</v>
          </cell>
        </row>
        <row r="8">
          <cell r="B8" t="str">
            <v>ARG</v>
          </cell>
          <cell r="C8" t="str">
            <v>Argentina</v>
          </cell>
          <cell r="D8" t="str">
            <v>SNA 2008</v>
          </cell>
        </row>
        <row r="9">
          <cell r="B9" t="str">
            <v>ARM</v>
          </cell>
          <cell r="C9" t="str">
            <v>Armenia</v>
          </cell>
          <cell r="D9" t="str">
            <v>SNA 2008</v>
          </cell>
        </row>
        <row r="10">
          <cell r="B10" t="str">
            <v>AUS</v>
          </cell>
          <cell r="C10" t="str">
            <v>Australia</v>
          </cell>
          <cell r="D10" t="str">
            <v>SNA 2008</v>
          </cell>
        </row>
        <row r="11">
          <cell r="B11" t="str">
            <v>AUT</v>
          </cell>
          <cell r="C11" t="str">
            <v>Austria</v>
          </cell>
          <cell r="D11" t="str">
            <v>SNA 2008</v>
          </cell>
        </row>
        <row r="12">
          <cell r="B12" t="str">
            <v>AZE</v>
          </cell>
          <cell r="C12" t="str">
            <v>Azerbaijan</v>
          </cell>
          <cell r="D12" t="str">
            <v>SNA 1993</v>
          </cell>
        </row>
        <row r="13">
          <cell r="B13" t="str">
            <v>BHS</v>
          </cell>
          <cell r="C13" t="str">
            <v>Bahamas, The</v>
          </cell>
          <cell r="D13" t="str">
            <v>SNA 2008</v>
          </cell>
        </row>
        <row r="14">
          <cell r="B14" t="str">
            <v>BHR</v>
          </cell>
          <cell r="C14" t="str">
            <v>Bahrain</v>
          </cell>
          <cell r="D14" t="str">
            <v>SNA 1993</v>
          </cell>
        </row>
        <row r="15">
          <cell r="B15" t="str">
            <v>BGD</v>
          </cell>
          <cell r="C15" t="str">
            <v>Bangladesh</v>
          </cell>
          <cell r="D15" t="str">
            <v>SNA 1993</v>
          </cell>
        </row>
        <row r="16">
          <cell r="B16" t="str">
            <v>BRB</v>
          </cell>
          <cell r="C16" t="str">
            <v>Barbados</v>
          </cell>
          <cell r="D16" t="str">
            <v>SNA 1993</v>
          </cell>
        </row>
        <row r="17">
          <cell r="B17" t="str">
            <v>BLR</v>
          </cell>
          <cell r="C17" t="str">
            <v>Belarus</v>
          </cell>
          <cell r="D17" t="str">
            <v>SNA 2008</v>
          </cell>
        </row>
        <row r="18">
          <cell r="B18" t="str">
            <v>BEL</v>
          </cell>
          <cell r="C18" t="str">
            <v>Belgium</v>
          </cell>
          <cell r="D18" t="str">
            <v>SNA 2008</v>
          </cell>
        </row>
        <row r="19">
          <cell r="B19" t="str">
            <v>BLZ</v>
          </cell>
          <cell r="C19" t="str">
            <v>Belize</v>
          </cell>
          <cell r="D19" t="str">
            <v>SNA 1993</v>
          </cell>
        </row>
        <row r="20">
          <cell r="B20" t="str">
            <v>BEN</v>
          </cell>
          <cell r="C20" t="str">
            <v>Benin</v>
          </cell>
          <cell r="D20" t="str">
            <v>SNA 1993</v>
          </cell>
        </row>
        <row r="21">
          <cell r="B21" t="str">
            <v>BTN</v>
          </cell>
          <cell r="C21" t="str">
            <v>Bhutan</v>
          </cell>
          <cell r="D21" t="str">
            <v>SNA 1993</v>
          </cell>
        </row>
        <row r="22">
          <cell r="B22" t="str">
            <v>BOL</v>
          </cell>
          <cell r="C22" t="str">
            <v>Bolivia</v>
          </cell>
          <cell r="D22" t="str">
            <v>SNA 1993</v>
          </cell>
        </row>
        <row r="23">
          <cell r="B23" t="str">
            <v>BIH</v>
          </cell>
          <cell r="C23" t="str">
            <v>Bosnia and Herzegovina</v>
          </cell>
          <cell r="D23" t="str">
            <v>SNA 1993</v>
          </cell>
        </row>
        <row r="24">
          <cell r="B24" t="str">
            <v>BWA</v>
          </cell>
          <cell r="C24" t="str">
            <v>Botswana</v>
          </cell>
          <cell r="D24" t="str">
            <v>SNA 1993</v>
          </cell>
        </row>
        <row r="25">
          <cell r="B25" t="str">
            <v>BRA</v>
          </cell>
          <cell r="C25" t="str">
            <v>Brazil</v>
          </cell>
          <cell r="D25" t="str">
            <v>SNA 2008</v>
          </cell>
        </row>
        <row r="26">
          <cell r="B26" t="str">
            <v>BRN</v>
          </cell>
          <cell r="C26" t="str">
            <v>Brunei Darussalam</v>
          </cell>
          <cell r="D26" t="str">
            <v>SNA 2008</v>
          </cell>
        </row>
        <row r="27">
          <cell r="B27" t="str">
            <v>BGR</v>
          </cell>
          <cell r="C27" t="str">
            <v>Bulgaria</v>
          </cell>
          <cell r="D27" t="str">
            <v>SNA 2008</v>
          </cell>
        </row>
        <row r="28">
          <cell r="B28" t="str">
            <v>BFA</v>
          </cell>
          <cell r="C28" t="str">
            <v>Burkina Faso</v>
          </cell>
          <cell r="D28" t="str">
            <v>SNA 1993</v>
          </cell>
        </row>
        <row r="29">
          <cell r="B29" t="str">
            <v>BDI</v>
          </cell>
          <cell r="C29" t="str">
            <v>Burundi</v>
          </cell>
          <cell r="D29" t="str">
            <v>SNA 1993</v>
          </cell>
        </row>
        <row r="30">
          <cell r="B30" t="str">
            <v>CPV</v>
          </cell>
          <cell r="C30" t="str">
            <v>Cabo Verde</v>
          </cell>
          <cell r="D30" t="str">
            <v>SNA 1993</v>
          </cell>
        </row>
        <row r="31">
          <cell r="B31" t="str">
            <v>KHM</v>
          </cell>
          <cell r="C31" t="str">
            <v>Cambodia</v>
          </cell>
          <cell r="D31" t="str">
            <v>SNA 1993</v>
          </cell>
        </row>
        <row r="32">
          <cell r="B32" t="str">
            <v>CMR</v>
          </cell>
          <cell r="C32" t="str">
            <v>Cameroon</v>
          </cell>
          <cell r="D32" t="str">
            <v>SNA 1993</v>
          </cell>
        </row>
        <row r="33">
          <cell r="B33" t="str">
            <v>CAN</v>
          </cell>
          <cell r="C33" t="str">
            <v>Canada</v>
          </cell>
          <cell r="D33" t="str">
            <v>SNA 2008</v>
          </cell>
        </row>
        <row r="34">
          <cell r="B34" t="str">
            <v>CAF</v>
          </cell>
          <cell r="C34" t="str">
            <v>Central African Republic</v>
          </cell>
          <cell r="D34" t="str">
            <v>SNA 1993</v>
          </cell>
        </row>
        <row r="35">
          <cell r="B35" t="str">
            <v>TCD</v>
          </cell>
          <cell r="C35" t="str">
            <v>Chad</v>
          </cell>
          <cell r="D35" t="str">
            <v>SNA 1993</v>
          </cell>
        </row>
        <row r="36">
          <cell r="B36" t="str">
            <v>CHL</v>
          </cell>
          <cell r="C36" t="str">
            <v>Chile</v>
          </cell>
          <cell r="D36" t="str">
            <v>SNA 2008</v>
          </cell>
        </row>
        <row r="37">
          <cell r="B37" t="str">
            <v>CHN</v>
          </cell>
          <cell r="C37" t="str">
            <v>China</v>
          </cell>
          <cell r="D37" t="str">
            <v>SNA 2008</v>
          </cell>
        </row>
        <row r="38">
          <cell r="B38" t="str">
            <v>COL</v>
          </cell>
          <cell r="C38" t="str">
            <v>Colombia</v>
          </cell>
          <cell r="D38" t="str">
            <v>SNA 2008</v>
          </cell>
        </row>
        <row r="39">
          <cell r="B39" t="str">
            <v>COM</v>
          </cell>
          <cell r="C39" t="str">
            <v>Comoros</v>
          </cell>
          <cell r="D39" t="str">
            <v>SNA 2008</v>
          </cell>
        </row>
        <row r="40">
          <cell r="B40" t="str">
            <v>COD</v>
          </cell>
          <cell r="C40" t="str">
            <v>Congo, Dem. Rep.</v>
          </cell>
          <cell r="D40" t="str">
            <v>SNA 1993</v>
          </cell>
        </row>
        <row r="41">
          <cell r="B41" t="str">
            <v>COG</v>
          </cell>
          <cell r="C41" t="str">
            <v>Congo, Rep.</v>
          </cell>
          <cell r="D41" t="str">
            <v>SNA 1968</v>
          </cell>
        </row>
        <row r="42">
          <cell r="B42" t="str">
            <v>CRI</v>
          </cell>
          <cell r="C42" t="str">
            <v>Costa Rica</v>
          </cell>
          <cell r="D42" t="str">
            <v>SNA 2008</v>
          </cell>
        </row>
        <row r="43">
          <cell r="B43" t="str">
            <v>CIV</v>
          </cell>
          <cell r="C43" t="str">
            <v>Côte d'Ivoire</v>
          </cell>
          <cell r="D43" t="str">
            <v>SNA 1993</v>
          </cell>
        </row>
        <row r="44">
          <cell r="B44" t="str">
            <v>HRV</v>
          </cell>
          <cell r="C44" t="str">
            <v>Croatia</v>
          </cell>
          <cell r="D44" t="str">
            <v>SNA 2008</v>
          </cell>
        </row>
        <row r="45">
          <cell r="B45" t="str">
            <v>CYP</v>
          </cell>
          <cell r="C45" t="str">
            <v>Cyprus</v>
          </cell>
          <cell r="D45" t="str">
            <v>SNA 2008</v>
          </cell>
        </row>
        <row r="46">
          <cell r="B46" t="str">
            <v>CZE</v>
          </cell>
          <cell r="C46" t="str">
            <v>Czech Republic</v>
          </cell>
          <cell r="D46" t="str">
            <v>SNA 2008</v>
          </cell>
        </row>
        <row r="47">
          <cell r="B47" t="str">
            <v>DNK</v>
          </cell>
          <cell r="C47" t="str">
            <v>Denmark</v>
          </cell>
          <cell r="D47" t="str">
            <v>SNA 2008</v>
          </cell>
        </row>
        <row r="48">
          <cell r="B48" t="str">
            <v>DJI</v>
          </cell>
          <cell r="C48" t="str">
            <v>Djibouti</v>
          </cell>
          <cell r="D48" t="str">
            <v>SNA 1993</v>
          </cell>
        </row>
        <row r="49">
          <cell r="B49" t="str">
            <v>DMA</v>
          </cell>
          <cell r="C49" t="str">
            <v>Dominica</v>
          </cell>
          <cell r="D49" t="str">
            <v>SNA 1993</v>
          </cell>
        </row>
        <row r="50">
          <cell r="B50" t="str">
            <v>DOM</v>
          </cell>
          <cell r="C50" t="str">
            <v>Dominican Republic</v>
          </cell>
          <cell r="D50" t="str">
            <v>SNA 2008</v>
          </cell>
        </row>
        <row r="51">
          <cell r="B51" t="str">
            <v>ECU</v>
          </cell>
          <cell r="C51" t="str">
            <v>Ecuador</v>
          </cell>
          <cell r="D51" t="str">
            <v>SNA 2008</v>
          </cell>
        </row>
        <row r="52">
          <cell r="B52" t="str">
            <v>EGY</v>
          </cell>
          <cell r="C52" t="str">
            <v>Egypt, Arab Rep.</v>
          </cell>
          <cell r="D52" t="str">
            <v>SNA 1993</v>
          </cell>
        </row>
        <row r="53">
          <cell r="B53" t="str">
            <v>SLV</v>
          </cell>
          <cell r="C53" t="str">
            <v>El Salvador</v>
          </cell>
          <cell r="D53" t="str">
            <v>SNA 2008</v>
          </cell>
        </row>
        <row r="54">
          <cell r="B54" t="str">
            <v>GNQ</v>
          </cell>
          <cell r="C54" t="str">
            <v>Equatorial Guinea</v>
          </cell>
          <cell r="D54" t="str">
            <v>SNA 1993</v>
          </cell>
        </row>
        <row r="55">
          <cell r="B55" t="str">
            <v>ERI</v>
          </cell>
          <cell r="C55" t="str">
            <v>Eritrea</v>
          </cell>
          <cell r="D55" t="str">
            <v>SNA 1968</v>
          </cell>
        </row>
        <row r="56">
          <cell r="B56" t="str">
            <v>EST</v>
          </cell>
          <cell r="C56" t="str">
            <v>Estonia</v>
          </cell>
          <cell r="D56" t="str">
            <v>SNA 2008</v>
          </cell>
        </row>
        <row r="57">
          <cell r="B57" t="str">
            <v>SWZ</v>
          </cell>
          <cell r="C57" t="str">
            <v>Swaziland</v>
          </cell>
          <cell r="D57" t="str">
            <v>SNA 2008</v>
          </cell>
        </row>
        <row r="58">
          <cell r="B58" t="str">
            <v>ETH</v>
          </cell>
          <cell r="C58" t="str">
            <v>Ethiopia</v>
          </cell>
          <cell r="D58" t="str">
            <v>SNA 1993</v>
          </cell>
        </row>
        <row r="59">
          <cell r="B59" t="str">
            <v>FJI</v>
          </cell>
          <cell r="C59" t="str">
            <v>Fiji</v>
          </cell>
          <cell r="D59" t="str">
            <v>SNA 2008</v>
          </cell>
        </row>
        <row r="60">
          <cell r="B60" t="str">
            <v>FIN</v>
          </cell>
          <cell r="C60" t="str">
            <v>Finland</v>
          </cell>
          <cell r="D60" t="str">
            <v>SNA 2008</v>
          </cell>
        </row>
        <row r="61">
          <cell r="B61" t="str">
            <v>FRA</v>
          </cell>
          <cell r="C61" t="str">
            <v>France</v>
          </cell>
          <cell r="D61" t="str">
            <v>SNA 2008</v>
          </cell>
        </row>
        <row r="62">
          <cell r="B62" t="str">
            <v>GAB</v>
          </cell>
          <cell r="C62" t="str">
            <v>Gabon</v>
          </cell>
          <cell r="D62" t="str">
            <v>SNA 1993</v>
          </cell>
        </row>
        <row r="63">
          <cell r="B63" t="str">
            <v>GMB</v>
          </cell>
          <cell r="C63" t="str">
            <v>Gambia, The</v>
          </cell>
          <cell r="D63" t="str">
            <v>SNA 2008</v>
          </cell>
        </row>
        <row r="64">
          <cell r="B64" t="str">
            <v>GEO</v>
          </cell>
          <cell r="C64" t="str">
            <v>Georgia</v>
          </cell>
          <cell r="D64" t="str">
            <v>SNA 1993</v>
          </cell>
        </row>
        <row r="65">
          <cell r="B65" t="str">
            <v>DEU</v>
          </cell>
          <cell r="C65" t="str">
            <v>Germany</v>
          </cell>
          <cell r="D65" t="str">
            <v>SNA 2008</v>
          </cell>
        </row>
        <row r="66">
          <cell r="B66" t="str">
            <v>GHA</v>
          </cell>
          <cell r="C66" t="str">
            <v>Ghana</v>
          </cell>
          <cell r="D66" t="str">
            <v>SNA 2008</v>
          </cell>
        </row>
        <row r="67">
          <cell r="B67" t="str">
            <v>GRC</v>
          </cell>
          <cell r="C67" t="str">
            <v>Greece</v>
          </cell>
          <cell r="D67" t="str">
            <v>SNA 2008</v>
          </cell>
        </row>
        <row r="68">
          <cell r="B68" t="str">
            <v>GRD</v>
          </cell>
          <cell r="C68" t="str">
            <v>Grenada</v>
          </cell>
          <cell r="D68" t="str">
            <v>SNA 1993</v>
          </cell>
        </row>
        <row r="69">
          <cell r="B69" t="str">
            <v>GTM</v>
          </cell>
          <cell r="C69" t="str">
            <v>Guatemala</v>
          </cell>
          <cell r="D69" t="str">
            <v>SNA 1993</v>
          </cell>
        </row>
        <row r="70">
          <cell r="B70" t="str">
            <v>GIN</v>
          </cell>
          <cell r="C70" t="str">
            <v>Guinea</v>
          </cell>
          <cell r="D70" t="str">
            <v>SNA 2008</v>
          </cell>
        </row>
        <row r="71">
          <cell r="B71" t="str">
            <v>GNB</v>
          </cell>
          <cell r="C71" t="str">
            <v>Guinea-Bissau</v>
          </cell>
          <cell r="D71" t="str">
            <v>SNA 1993</v>
          </cell>
        </row>
        <row r="72">
          <cell r="B72" t="str">
            <v>GUY</v>
          </cell>
          <cell r="C72" t="str">
            <v>Guyana</v>
          </cell>
          <cell r="D72" t="str">
            <v>SNA 1993</v>
          </cell>
        </row>
        <row r="73">
          <cell r="B73" t="str">
            <v>HTI</v>
          </cell>
          <cell r="C73" t="str">
            <v>Haiti</v>
          </cell>
          <cell r="D73" t="str">
            <v>SNA 1968</v>
          </cell>
        </row>
        <row r="74">
          <cell r="B74" t="str">
            <v>HND</v>
          </cell>
          <cell r="C74" t="str">
            <v>Honduras</v>
          </cell>
          <cell r="D74" t="str">
            <v>SNA 1993</v>
          </cell>
        </row>
        <row r="75">
          <cell r="B75" t="str">
            <v>HUN</v>
          </cell>
          <cell r="C75" t="str">
            <v>Hungary</v>
          </cell>
          <cell r="D75" t="str">
            <v>SNA 2008</v>
          </cell>
        </row>
        <row r="76">
          <cell r="B76" t="str">
            <v>ISL</v>
          </cell>
          <cell r="C76" t="str">
            <v>Iceland</v>
          </cell>
          <cell r="D76" t="str">
            <v>SNA 2008</v>
          </cell>
        </row>
        <row r="77">
          <cell r="B77" t="str">
            <v>IND</v>
          </cell>
          <cell r="C77" t="str">
            <v>India</v>
          </cell>
          <cell r="D77" t="str">
            <v>SNA 2008</v>
          </cell>
        </row>
        <row r="78">
          <cell r="B78" t="str">
            <v>IDN</v>
          </cell>
          <cell r="C78" t="str">
            <v>Indonesia</v>
          </cell>
          <cell r="D78" t="str">
            <v>SNA 2008</v>
          </cell>
        </row>
        <row r="79">
          <cell r="B79" t="str">
            <v>IRN</v>
          </cell>
          <cell r="C79" t="str">
            <v>Iran, Islamic Rep.</v>
          </cell>
          <cell r="D79" t="str">
            <v>SNA 1993</v>
          </cell>
        </row>
        <row r="80">
          <cell r="B80" t="str">
            <v>IRQ</v>
          </cell>
          <cell r="C80" t="str">
            <v>Iraq</v>
          </cell>
          <cell r="D80" t="str">
            <v>SNA 1968</v>
          </cell>
        </row>
        <row r="81">
          <cell r="B81" t="str">
            <v>IRL</v>
          </cell>
          <cell r="C81" t="str">
            <v>Ireland</v>
          </cell>
          <cell r="D81" t="str">
            <v>SNA 2008</v>
          </cell>
        </row>
        <row r="82">
          <cell r="B82" t="str">
            <v>ISR</v>
          </cell>
          <cell r="C82" t="str">
            <v>Israel</v>
          </cell>
          <cell r="D82" t="str">
            <v>SNA 2008</v>
          </cell>
        </row>
        <row r="83">
          <cell r="B83" t="str">
            <v>ITA</v>
          </cell>
          <cell r="C83" t="str">
            <v>Italy</v>
          </cell>
          <cell r="D83" t="str">
            <v>SNA 2008</v>
          </cell>
        </row>
        <row r="84">
          <cell r="B84" t="str">
            <v>JAM</v>
          </cell>
          <cell r="C84" t="str">
            <v>Jamaica</v>
          </cell>
          <cell r="D84" t="str">
            <v>SNA 1993</v>
          </cell>
        </row>
        <row r="85">
          <cell r="B85" t="str">
            <v>JPN</v>
          </cell>
          <cell r="C85" t="str">
            <v>Japan</v>
          </cell>
          <cell r="D85" t="str">
            <v>SNA 2008</v>
          </cell>
        </row>
        <row r="86">
          <cell r="B86" t="str">
            <v>JOR</v>
          </cell>
          <cell r="C86" t="str">
            <v>Jordan</v>
          </cell>
          <cell r="D86" t="str">
            <v>SNA 1968</v>
          </cell>
        </row>
        <row r="87">
          <cell r="B87" t="str">
            <v>KAZ</v>
          </cell>
          <cell r="C87" t="str">
            <v>Kazakhstan</v>
          </cell>
          <cell r="D87" t="str">
            <v>SNA 1993</v>
          </cell>
        </row>
        <row r="88">
          <cell r="B88" t="str">
            <v>KEN</v>
          </cell>
          <cell r="C88" t="str">
            <v>Kenya</v>
          </cell>
          <cell r="D88" t="str">
            <v>SNA 2008</v>
          </cell>
        </row>
        <row r="89">
          <cell r="B89" t="str">
            <v>KIR</v>
          </cell>
          <cell r="C89" t="str">
            <v>Kiribati</v>
          </cell>
          <cell r="D89" t="str">
            <v>SNA 1993</v>
          </cell>
        </row>
        <row r="90">
          <cell r="B90" t="str">
            <v>KOR</v>
          </cell>
          <cell r="C90" t="str">
            <v>Korea, Rep.</v>
          </cell>
          <cell r="D90" t="str">
            <v>SNA 2008</v>
          </cell>
        </row>
        <row r="91">
          <cell r="B91" t="str">
            <v>XKX</v>
          </cell>
          <cell r="C91" t="str">
            <v>Kosovo</v>
          </cell>
          <cell r="D91" t="str">
            <v>SNA 1993</v>
          </cell>
        </row>
        <row r="92">
          <cell r="B92" t="str">
            <v>KWT</v>
          </cell>
          <cell r="C92" t="str">
            <v>Kuwait</v>
          </cell>
          <cell r="D92" t="str">
            <v>SNA 1968</v>
          </cell>
        </row>
        <row r="93">
          <cell r="B93" t="str">
            <v>KGZ</v>
          </cell>
          <cell r="C93" t="str">
            <v>Kyrgyz Republic</v>
          </cell>
          <cell r="D93" t="str">
            <v>SNA 1993</v>
          </cell>
        </row>
        <row r="94">
          <cell r="B94" t="str">
            <v>LAO</v>
          </cell>
          <cell r="C94" t="str">
            <v>Lao PDR</v>
          </cell>
          <cell r="D94" t="str">
            <v>SNA 2008</v>
          </cell>
        </row>
        <row r="95">
          <cell r="B95" t="str">
            <v>LVA</v>
          </cell>
          <cell r="C95" t="str">
            <v>Latvia</v>
          </cell>
          <cell r="D95" t="str">
            <v>SNA 2008</v>
          </cell>
        </row>
        <row r="96">
          <cell r="B96" t="str">
            <v>LBN</v>
          </cell>
          <cell r="C96" t="str">
            <v>Lebanon</v>
          </cell>
          <cell r="D96" t="str">
            <v>SNA 2008</v>
          </cell>
        </row>
        <row r="97">
          <cell r="B97" t="str">
            <v>LSO</v>
          </cell>
          <cell r="C97" t="str">
            <v>Lesotho</v>
          </cell>
          <cell r="D97" t="str">
            <v>SNA 1993</v>
          </cell>
        </row>
        <row r="98">
          <cell r="B98" t="str">
            <v>LBR</v>
          </cell>
          <cell r="C98" t="str">
            <v>Liberia</v>
          </cell>
          <cell r="D98" t="str">
            <v>SNA 2008</v>
          </cell>
        </row>
        <row r="99">
          <cell r="B99" t="str">
            <v>LBY</v>
          </cell>
          <cell r="C99" t="str">
            <v>Libya</v>
          </cell>
          <cell r="D99" t="str">
            <v>SNA 1993</v>
          </cell>
        </row>
        <row r="100">
          <cell r="B100" t="str">
            <v>LTU</v>
          </cell>
          <cell r="C100" t="str">
            <v>Lithuania</v>
          </cell>
          <cell r="D100" t="str">
            <v>SNA 2008</v>
          </cell>
        </row>
        <row r="101">
          <cell r="B101" t="str">
            <v>LUX</v>
          </cell>
          <cell r="C101" t="str">
            <v>Luxembourg</v>
          </cell>
          <cell r="D101" t="str">
            <v>SNA 2008</v>
          </cell>
        </row>
        <row r="102">
          <cell r="B102" t="str">
            <v>MDG</v>
          </cell>
          <cell r="C102" t="str">
            <v>Madagascar</v>
          </cell>
          <cell r="D102" t="str">
            <v>SNA 1968</v>
          </cell>
        </row>
        <row r="103">
          <cell r="B103" t="str">
            <v>MWI</v>
          </cell>
          <cell r="C103" t="str">
            <v>Malawi</v>
          </cell>
          <cell r="D103" t="str">
            <v>SNA 1993</v>
          </cell>
        </row>
        <row r="104">
          <cell r="B104" t="str">
            <v>MYS</v>
          </cell>
          <cell r="C104" t="str">
            <v>Malaysia</v>
          </cell>
          <cell r="D104" t="str">
            <v>SNA 2008</v>
          </cell>
        </row>
        <row r="105">
          <cell r="B105" t="str">
            <v>MDV</v>
          </cell>
          <cell r="C105" t="str">
            <v>Maldives</v>
          </cell>
          <cell r="D105" t="str">
            <v>SNA 1993</v>
          </cell>
        </row>
        <row r="106">
          <cell r="B106" t="str">
            <v>MLI</v>
          </cell>
          <cell r="C106" t="str">
            <v>Mali</v>
          </cell>
          <cell r="D106" t="str">
            <v>SNA 1993</v>
          </cell>
        </row>
        <row r="107">
          <cell r="B107" t="str">
            <v>MLT</v>
          </cell>
          <cell r="C107" t="str">
            <v>Malta</v>
          </cell>
          <cell r="D107" t="str">
            <v>SNA 2008</v>
          </cell>
        </row>
        <row r="108">
          <cell r="B108" t="str">
            <v>MHL</v>
          </cell>
          <cell r="C108" t="str">
            <v>Marshall Islands</v>
          </cell>
          <cell r="D108" t="str">
            <v>SNA 1993</v>
          </cell>
        </row>
        <row r="109">
          <cell r="B109" t="str">
            <v>MRT</v>
          </cell>
          <cell r="C109" t="str">
            <v>Mauritania</v>
          </cell>
          <cell r="D109" t="str">
            <v>SNA 1993</v>
          </cell>
        </row>
        <row r="110">
          <cell r="B110" t="str">
            <v>MUS</v>
          </cell>
          <cell r="C110" t="str">
            <v>Mauritius</v>
          </cell>
          <cell r="D110" t="str">
            <v>SNA 2008</v>
          </cell>
        </row>
        <row r="111">
          <cell r="B111" t="str">
            <v>MEX</v>
          </cell>
          <cell r="C111" t="str">
            <v>Mexico</v>
          </cell>
          <cell r="D111" t="str">
            <v>SNA 2008</v>
          </cell>
        </row>
        <row r="112">
          <cell r="B112" t="str">
            <v>FSM</v>
          </cell>
          <cell r="C112" t="str">
            <v>Micronesia, Fed. Sts.</v>
          </cell>
          <cell r="D112" t="str">
            <v>SNA 1993</v>
          </cell>
        </row>
        <row r="113">
          <cell r="B113" t="str">
            <v>MDA</v>
          </cell>
          <cell r="C113" t="str">
            <v>Moldova</v>
          </cell>
          <cell r="D113" t="str">
            <v>SNA 2008</v>
          </cell>
        </row>
        <row r="114">
          <cell r="B114" t="str">
            <v>MNG</v>
          </cell>
          <cell r="C114" t="str">
            <v>Mongolia</v>
          </cell>
          <cell r="D114" t="str">
            <v>SNA 2008</v>
          </cell>
        </row>
        <row r="115">
          <cell r="B115" t="str">
            <v>MNE</v>
          </cell>
          <cell r="C115" t="str">
            <v>Montenegro</v>
          </cell>
          <cell r="D115" t="str">
            <v>SNA 2008</v>
          </cell>
        </row>
        <row r="116">
          <cell r="B116" t="str">
            <v>MAR</v>
          </cell>
          <cell r="C116" t="str">
            <v>Morocco</v>
          </cell>
          <cell r="D116" t="str">
            <v>SNA 2008</v>
          </cell>
        </row>
        <row r="117">
          <cell r="B117" t="str">
            <v>MOZ</v>
          </cell>
          <cell r="C117" t="str">
            <v>Mozambique</v>
          </cell>
          <cell r="D117" t="str">
            <v>SNA 1993</v>
          </cell>
        </row>
        <row r="118">
          <cell r="B118" t="str">
            <v>MMR</v>
          </cell>
          <cell r="C118" t="str">
            <v>Myanmar</v>
          </cell>
          <cell r="D118" t="str">
            <v>SNA 1968</v>
          </cell>
        </row>
        <row r="119">
          <cell r="B119" t="str">
            <v>NAM</v>
          </cell>
          <cell r="C119" t="str">
            <v>Namibia</v>
          </cell>
          <cell r="D119" t="str">
            <v>SNA 1993</v>
          </cell>
        </row>
        <row r="120">
          <cell r="B120" t="str">
            <v>NRU</v>
          </cell>
          <cell r="C120" t="str">
            <v>Nauru</v>
          </cell>
          <cell r="D120" t="str">
            <v>SNA 1993</v>
          </cell>
        </row>
        <row r="121">
          <cell r="B121" t="str">
            <v>NPL</v>
          </cell>
          <cell r="C121" t="str">
            <v>Nepal</v>
          </cell>
          <cell r="D121" t="str">
            <v>SNA 1993</v>
          </cell>
        </row>
        <row r="122">
          <cell r="B122" t="str">
            <v>NLD</v>
          </cell>
          <cell r="C122" t="str">
            <v>Netherlands</v>
          </cell>
          <cell r="D122" t="str">
            <v>SNA 2008</v>
          </cell>
        </row>
        <row r="123">
          <cell r="B123" t="str">
            <v>NZL</v>
          </cell>
          <cell r="C123" t="str">
            <v>New Zealand</v>
          </cell>
          <cell r="D123" t="str">
            <v>SNA 2008</v>
          </cell>
        </row>
        <row r="124">
          <cell r="B124" t="str">
            <v>NIC</v>
          </cell>
          <cell r="C124" t="str">
            <v>Nicaragua</v>
          </cell>
          <cell r="D124" t="str">
            <v>SNA 2008</v>
          </cell>
        </row>
        <row r="125">
          <cell r="B125" t="str">
            <v>NER</v>
          </cell>
          <cell r="C125" t="str">
            <v>Niger</v>
          </cell>
          <cell r="D125" t="str">
            <v>SNA 1993</v>
          </cell>
        </row>
        <row r="126">
          <cell r="B126" t="str">
            <v>NGA</v>
          </cell>
          <cell r="C126" t="str">
            <v>Nigeria</v>
          </cell>
          <cell r="D126" t="str">
            <v>SNA 2008</v>
          </cell>
        </row>
        <row r="127">
          <cell r="B127" t="str">
            <v>MKD</v>
          </cell>
          <cell r="C127" t="str">
            <v>Macedonia, FYR</v>
          </cell>
          <cell r="D127" t="str">
            <v xml:space="preserve">SNA </v>
          </cell>
        </row>
        <row r="128">
          <cell r="B128" t="str">
            <v>NOR</v>
          </cell>
          <cell r="C128" t="str">
            <v>Norway</v>
          </cell>
          <cell r="D128" t="str">
            <v>SNA 2008</v>
          </cell>
        </row>
        <row r="129">
          <cell r="B129" t="str">
            <v>OMN</v>
          </cell>
          <cell r="C129" t="str">
            <v>Oman</v>
          </cell>
          <cell r="D129" t="str">
            <v>SNA 1993</v>
          </cell>
        </row>
        <row r="130">
          <cell r="B130" t="str">
            <v>PAK</v>
          </cell>
          <cell r="C130" t="str">
            <v>Pakistan</v>
          </cell>
          <cell r="D130" t="str">
            <v>SNA 2008</v>
          </cell>
        </row>
        <row r="131">
          <cell r="B131" t="str">
            <v>PLW</v>
          </cell>
          <cell r="C131" t="str">
            <v>Palau</v>
          </cell>
          <cell r="D131" t="str">
            <v>SNA 1993</v>
          </cell>
        </row>
        <row r="132">
          <cell r="B132" t="str">
            <v>PAN</v>
          </cell>
          <cell r="C132" t="str">
            <v>Panama</v>
          </cell>
          <cell r="D132" t="str">
            <v>SNA 1993</v>
          </cell>
        </row>
        <row r="133">
          <cell r="B133" t="str">
            <v>PNG</v>
          </cell>
          <cell r="C133" t="str">
            <v>Papua New Guinea</v>
          </cell>
          <cell r="D133" t="str">
            <v>SNA 1993</v>
          </cell>
        </row>
        <row r="134">
          <cell r="B134" t="str">
            <v>PRY</v>
          </cell>
          <cell r="C134" t="str">
            <v>Paraguay</v>
          </cell>
          <cell r="D134" t="str">
            <v>SNA 2008</v>
          </cell>
        </row>
        <row r="135">
          <cell r="B135" t="str">
            <v>PER</v>
          </cell>
          <cell r="C135" t="str">
            <v>Peru</v>
          </cell>
          <cell r="D135" t="str">
            <v>SNA 2008</v>
          </cell>
        </row>
        <row r="136">
          <cell r="B136" t="str">
            <v>PHL</v>
          </cell>
          <cell r="C136" t="str">
            <v>Philippines</v>
          </cell>
          <cell r="D136" t="str">
            <v>SNA 2008</v>
          </cell>
        </row>
        <row r="137">
          <cell r="B137" t="str">
            <v>POL</v>
          </cell>
          <cell r="C137" t="str">
            <v>Poland</v>
          </cell>
          <cell r="D137" t="str">
            <v>SNA 2008</v>
          </cell>
        </row>
        <row r="138">
          <cell r="B138" t="str">
            <v>PRT</v>
          </cell>
          <cell r="C138" t="str">
            <v>Portugal</v>
          </cell>
          <cell r="D138" t="str">
            <v>SNA 2008</v>
          </cell>
        </row>
        <row r="139">
          <cell r="B139" t="str">
            <v>QAT</v>
          </cell>
          <cell r="C139" t="str">
            <v>Qatar</v>
          </cell>
          <cell r="D139" t="str">
            <v>SNA 1993</v>
          </cell>
        </row>
        <row r="140">
          <cell r="B140" t="str">
            <v>ROU</v>
          </cell>
          <cell r="C140" t="str">
            <v>Romania</v>
          </cell>
          <cell r="D140" t="str">
            <v>SNA 2008</v>
          </cell>
        </row>
        <row r="141">
          <cell r="B141" t="str">
            <v>RUS</v>
          </cell>
          <cell r="C141" t="str">
            <v>Russian Federation</v>
          </cell>
          <cell r="D141" t="str">
            <v>SNA 2008</v>
          </cell>
        </row>
        <row r="142">
          <cell r="B142" t="str">
            <v>RWA</v>
          </cell>
          <cell r="C142" t="str">
            <v>Rwanda</v>
          </cell>
          <cell r="D142" t="str">
            <v>SNA 1993</v>
          </cell>
        </row>
        <row r="143">
          <cell r="B143" t="str">
            <v>WSM</v>
          </cell>
          <cell r="C143" t="str">
            <v>Samoa</v>
          </cell>
          <cell r="D143" t="str">
            <v>SNA 1993</v>
          </cell>
        </row>
        <row r="144">
          <cell r="B144" t="str">
            <v>SMR</v>
          </cell>
          <cell r="C144" t="str">
            <v>San Marino</v>
          </cell>
          <cell r="D144" t="str">
            <v>SNA 1993</v>
          </cell>
        </row>
        <row r="145">
          <cell r="B145" t="str">
            <v>STP</v>
          </cell>
          <cell r="C145" t="str">
            <v>São Tomé and Principe</v>
          </cell>
          <cell r="D145" t="str">
            <v>SNA 1993</v>
          </cell>
        </row>
        <row r="146">
          <cell r="B146" t="str">
            <v>SAU</v>
          </cell>
          <cell r="C146" t="str">
            <v>Saudi Arabia</v>
          </cell>
          <cell r="D146" t="str">
            <v>SNA 2008</v>
          </cell>
        </row>
        <row r="147">
          <cell r="B147" t="str">
            <v>SEN</v>
          </cell>
          <cell r="C147" t="str">
            <v>Senegal</v>
          </cell>
          <cell r="D147" t="str">
            <v>SNA 2008</v>
          </cell>
        </row>
        <row r="148">
          <cell r="B148" t="str">
            <v>SRB</v>
          </cell>
          <cell r="C148" t="str">
            <v>Serbia</v>
          </cell>
          <cell r="D148" t="str">
            <v>SNA 2008</v>
          </cell>
        </row>
        <row r="149">
          <cell r="B149" t="str">
            <v>SYC</v>
          </cell>
          <cell r="C149" t="str">
            <v>Seychelles</v>
          </cell>
          <cell r="D149" t="str">
            <v>SNA 1993</v>
          </cell>
        </row>
        <row r="150">
          <cell r="B150" t="str">
            <v>SLE</v>
          </cell>
          <cell r="C150" t="str">
            <v>Sierra Leone</v>
          </cell>
          <cell r="D150" t="str">
            <v>SNA 1993</v>
          </cell>
        </row>
        <row r="151">
          <cell r="B151" t="str">
            <v>SGP</v>
          </cell>
          <cell r="C151" t="str">
            <v>Singapore</v>
          </cell>
          <cell r="D151" t="str">
            <v>SNA 2008</v>
          </cell>
        </row>
        <row r="152">
          <cell r="B152" t="str">
            <v>SVK</v>
          </cell>
          <cell r="C152" t="str">
            <v>Slovak Republic</v>
          </cell>
          <cell r="D152" t="str">
            <v>SNA 2008</v>
          </cell>
        </row>
        <row r="153">
          <cell r="B153" t="str">
            <v>SVN</v>
          </cell>
          <cell r="C153" t="str">
            <v>Slovenia</v>
          </cell>
          <cell r="D153" t="str">
            <v>SNA 2008</v>
          </cell>
        </row>
        <row r="154">
          <cell r="B154" t="str">
            <v>SLB</v>
          </cell>
          <cell r="C154" t="str">
            <v>Solomon Islands</v>
          </cell>
          <cell r="D154" t="str">
            <v>SNA 1993</v>
          </cell>
        </row>
        <row r="155">
          <cell r="B155" t="str">
            <v>SOM</v>
          </cell>
          <cell r="C155" t="str">
            <v>Somalia</v>
          </cell>
          <cell r="D155" t="str">
            <v>SNA 1968</v>
          </cell>
        </row>
        <row r="156">
          <cell r="B156" t="str">
            <v>ZAF</v>
          </cell>
          <cell r="C156" t="str">
            <v>South Africa</v>
          </cell>
          <cell r="D156" t="str">
            <v>SNA 2008</v>
          </cell>
        </row>
        <row r="157">
          <cell r="B157" t="str">
            <v>SSD</v>
          </cell>
          <cell r="C157" t="str">
            <v>South Sudan</v>
          </cell>
          <cell r="D157" t="str">
            <v>SNA 2008</v>
          </cell>
        </row>
        <row r="158">
          <cell r="B158" t="str">
            <v>ESP</v>
          </cell>
          <cell r="C158" t="str">
            <v>Spain</v>
          </cell>
          <cell r="D158" t="str">
            <v>SNA 2008</v>
          </cell>
        </row>
        <row r="159">
          <cell r="B159" t="str">
            <v>LKA</v>
          </cell>
          <cell r="C159" t="str">
            <v>Sri Lanka</v>
          </cell>
          <cell r="D159" t="str">
            <v>SNA 2008</v>
          </cell>
        </row>
        <row r="160">
          <cell r="B160" t="str">
            <v>KNA</v>
          </cell>
          <cell r="C160" t="str">
            <v>St. Kitts and Nevis</v>
          </cell>
          <cell r="D160" t="str">
            <v>SNA 2008</v>
          </cell>
        </row>
        <row r="161">
          <cell r="B161" t="str">
            <v>LCA</v>
          </cell>
          <cell r="C161" t="str">
            <v>St. Lucia</v>
          </cell>
          <cell r="D161" t="str">
            <v>SNA 2008</v>
          </cell>
        </row>
        <row r="162">
          <cell r="B162" t="str">
            <v>VCT</v>
          </cell>
          <cell r="C162" t="str">
            <v>St. Vincent and the Grenadines</v>
          </cell>
          <cell r="D162" t="str">
            <v>SNA 2008</v>
          </cell>
        </row>
        <row r="163">
          <cell r="B163" t="str">
            <v>SDN</v>
          </cell>
          <cell r="C163" t="str">
            <v>Sudan</v>
          </cell>
          <cell r="D163" t="str">
            <v>SNA 1968</v>
          </cell>
        </row>
        <row r="164">
          <cell r="B164" t="str">
            <v>SUR</v>
          </cell>
          <cell r="C164" t="str">
            <v>Suriname</v>
          </cell>
          <cell r="D164" t="str">
            <v>SNA 1993</v>
          </cell>
        </row>
        <row r="165">
          <cell r="B165" t="str">
            <v>SWE</v>
          </cell>
          <cell r="C165" t="str">
            <v>Sweden</v>
          </cell>
          <cell r="D165" t="str">
            <v>SNA 2008</v>
          </cell>
        </row>
        <row r="166">
          <cell r="B166" t="str">
            <v>CHE</v>
          </cell>
          <cell r="C166" t="str">
            <v>Switzerland</v>
          </cell>
          <cell r="D166" t="str">
            <v>SNA 2008</v>
          </cell>
        </row>
        <row r="167">
          <cell r="B167" t="str">
            <v>SYR</v>
          </cell>
          <cell r="C167" t="str">
            <v>Syrian Arab Republic</v>
          </cell>
          <cell r="D167" t="str">
            <v>SNA 1968</v>
          </cell>
        </row>
        <row r="168">
          <cell r="B168" t="str">
            <v>TJK</v>
          </cell>
          <cell r="C168" t="str">
            <v>Tajikistan</v>
          </cell>
          <cell r="D168" t="str">
            <v>SNA 1993</v>
          </cell>
        </row>
        <row r="169">
          <cell r="B169" t="str">
            <v>TZA</v>
          </cell>
          <cell r="C169" t="str">
            <v>Tanzania</v>
          </cell>
          <cell r="D169" t="str">
            <v>SNA 1993</v>
          </cell>
        </row>
        <row r="170">
          <cell r="B170" t="str">
            <v>THA</v>
          </cell>
          <cell r="C170" t="str">
            <v>Thailand</v>
          </cell>
          <cell r="D170" t="str">
            <v>SNA 2008</v>
          </cell>
        </row>
        <row r="171">
          <cell r="B171" t="str">
            <v>TLS</v>
          </cell>
          <cell r="C171" t="str">
            <v>Timor-Leste</v>
          </cell>
          <cell r="D171" t="str">
            <v>SNA 2008</v>
          </cell>
        </row>
        <row r="172">
          <cell r="B172" t="str">
            <v>TGO</v>
          </cell>
          <cell r="C172" t="str">
            <v>Togo</v>
          </cell>
          <cell r="D172" t="str">
            <v>SNA 2008</v>
          </cell>
        </row>
        <row r="173">
          <cell r="B173" t="str">
            <v>TON</v>
          </cell>
          <cell r="C173" t="str">
            <v>Tonga</v>
          </cell>
          <cell r="D173" t="str">
            <v>SNA 1993</v>
          </cell>
        </row>
        <row r="174">
          <cell r="B174" t="str">
            <v>TTO</v>
          </cell>
          <cell r="C174" t="str">
            <v>Trinidad and Tobago</v>
          </cell>
          <cell r="D174" t="str">
            <v>SNA 2008</v>
          </cell>
        </row>
        <row r="175">
          <cell r="B175" t="str">
            <v>TUN</v>
          </cell>
          <cell r="C175" t="str">
            <v>Tunisia</v>
          </cell>
          <cell r="D175" t="str">
            <v>SNA 1993</v>
          </cell>
        </row>
        <row r="176">
          <cell r="B176" t="str">
            <v>TUR</v>
          </cell>
          <cell r="C176" t="str">
            <v>Turkey</v>
          </cell>
          <cell r="D176" t="str">
            <v>SNA 2008</v>
          </cell>
        </row>
        <row r="177">
          <cell r="B177" t="str">
            <v>TKM</v>
          </cell>
          <cell r="C177" t="str">
            <v>Turkmenistan</v>
          </cell>
          <cell r="D177" t="str">
            <v>SNA 1993</v>
          </cell>
        </row>
        <row r="178">
          <cell r="B178" t="str">
            <v>TUV</v>
          </cell>
          <cell r="C178" t="str">
            <v>Tuvalu</v>
          </cell>
          <cell r="D178" t="str">
            <v>SNA 1968</v>
          </cell>
        </row>
        <row r="179">
          <cell r="B179" t="str">
            <v>UGA</v>
          </cell>
          <cell r="C179" t="str">
            <v>Uganda</v>
          </cell>
          <cell r="D179" t="str">
            <v>SNA 2008</v>
          </cell>
        </row>
        <row r="180">
          <cell r="B180" t="str">
            <v>UKR</v>
          </cell>
          <cell r="C180" t="str">
            <v>Ukraine</v>
          </cell>
          <cell r="D180" t="str">
            <v>SNA 2008</v>
          </cell>
        </row>
        <row r="181">
          <cell r="B181" t="str">
            <v>ARE</v>
          </cell>
          <cell r="C181" t="str">
            <v>United Arab Emirates</v>
          </cell>
          <cell r="D181" t="str">
            <v>SNA 1993</v>
          </cell>
        </row>
        <row r="182">
          <cell r="B182" t="str">
            <v>GBR</v>
          </cell>
          <cell r="C182" t="str">
            <v>United Kingdom</v>
          </cell>
          <cell r="D182" t="str">
            <v>SNA 2008</v>
          </cell>
        </row>
        <row r="183">
          <cell r="B183" t="str">
            <v>USA</v>
          </cell>
          <cell r="C183" t="str">
            <v>United States</v>
          </cell>
          <cell r="D183" t="str">
            <v>SNA 2008</v>
          </cell>
        </row>
        <row r="184">
          <cell r="B184" t="str">
            <v>URY</v>
          </cell>
          <cell r="C184" t="str">
            <v>Uruguay</v>
          </cell>
          <cell r="D184" t="str">
            <v>SNA 1993</v>
          </cell>
        </row>
        <row r="185">
          <cell r="B185" t="str">
            <v>UZB</v>
          </cell>
          <cell r="C185" t="str">
            <v>Uzbekistan</v>
          </cell>
          <cell r="D185" t="str">
            <v>SNA 1993</v>
          </cell>
        </row>
        <row r="186">
          <cell r="B186" t="str">
            <v>VUT</v>
          </cell>
          <cell r="C186" t="str">
            <v>Vanuatu</v>
          </cell>
          <cell r="D186" t="str">
            <v>SNA 1993</v>
          </cell>
        </row>
        <row r="187">
          <cell r="B187" t="str">
            <v>VEN</v>
          </cell>
          <cell r="C187" t="str">
            <v>Venezuela, RB</v>
          </cell>
          <cell r="D187" t="str">
            <v>SNA 1993</v>
          </cell>
        </row>
        <row r="188">
          <cell r="B188" t="str">
            <v>VNM</v>
          </cell>
          <cell r="C188" t="str">
            <v>Vietnam</v>
          </cell>
          <cell r="D188" t="str">
            <v>SNA 1993</v>
          </cell>
        </row>
        <row r="189">
          <cell r="B189" t="str">
            <v>YEM</v>
          </cell>
          <cell r="C189" t="str">
            <v>Yemen, Rep.</v>
          </cell>
          <cell r="D189" t="str">
            <v>SNA 1993</v>
          </cell>
        </row>
        <row r="190">
          <cell r="B190" t="str">
            <v>ZMB</v>
          </cell>
          <cell r="C190" t="str">
            <v>Zambia</v>
          </cell>
          <cell r="D190" t="str">
            <v>SNA 2008</v>
          </cell>
        </row>
        <row r="191">
          <cell r="B191" t="str">
            <v>ZWE</v>
          </cell>
          <cell r="C191" t="str">
            <v>Zimbabwe</v>
          </cell>
          <cell r="D191" t="str">
            <v>SNA 1993</v>
          </cell>
        </row>
        <row r="192">
          <cell r="B192" t="str">
            <v>PSE</v>
          </cell>
          <cell r="C192" t="str">
            <v>West Bank and Gaza</v>
          </cell>
          <cell r="D192" t="str">
            <v xml:space="preserve">SNA </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IMM.MEAS"/>
      <sheetName val="NY.GDP.DEFL.KD.ZG"/>
      <sheetName val="SH.DYN.MORT"/>
      <sheetName val="SP.POP.TOTL"/>
      <sheetName val="SI.POV.NAHC"/>
      <sheetName val="SE.PRM.CMPT.ZS"/>
      <sheetName val="IQ.SCI.OVRL"/>
      <sheetName val="AG.SRF.TOTL.K2"/>
      <sheetName val="BN.GSR.GNFS.CD"/>
      <sheetName val="NV.IND.MANF.ZS"/>
      <sheetName val="SH.H2O.BASW.ZS"/>
      <sheetName val="SN.ITK.DEFC.ZS"/>
      <sheetName val="SE.ADT.LITR.ZS"/>
      <sheetName val="SL.UEM.TOTL.NE.ZS"/>
      <sheetName val="NE.GDI.TOTL.ZS"/>
      <sheetName val="Country"/>
      <sheetName val="Series"/>
      <sheetName val="Country-Series"/>
      <sheetName val="Series-Time"/>
      <sheetName val="FootNo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v>1</v>
          </cell>
          <cell r="B1">
            <v>2</v>
          </cell>
          <cell r="C1">
            <v>3</v>
          </cell>
          <cell r="D1">
            <v>4</v>
          </cell>
          <cell r="E1">
            <v>5</v>
          </cell>
          <cell r="F1">
            <v>6</v>
          </cell>
          <cell r="G1">
            <v>7</v>
          </cell>
          <cell r="H1">
            <v>8</v>
          </cell>
          <cell r="I1">
            <v>9</v>
          </cell>
          <cell r="J1">
            <v>10</v>
          </cell>
          <cell r="K1">
            <v>11</v>
          </cell>
        </row>
        <row r="2">
          <cell r="A2" t="str">
            <v>Country Code</v>
          </cell>
          <cell r="B2" t="str">
            <v>Short Name</v>
          </cell>
          <cell r="C2" t="str">
            <v>Table Name</v>
          </cell>
          <cell r="D2" t="str">
            <v>Long Name</v>
          </cell>
          <cell r="E2" t="str">
            <v>2-alpha code</v>
          </cell>
          <cell r="F2" t="str">
            <v>Currency Unit</v>
          </cell>
          <cell r="G2" t="str">
            <v>Special Notes</v>
          </cell>
          <cell r="H2" t="str">
            <v>Region</v>
          </cell>
          <cell r="I2" t="str">
            <v>Income Group</v>
          </cell>
          <cell r="J2" t="str">
            <v>WB-2 code</v>
          </cell>
          <cell r="K2" t="str">
            <v>National accounts base year</v>
          </cell>
        </row>
        <row r="3">
          <cell r="A3" t="str">
            <v>ABW</v>
          </cell>
          <cell r="B3" t="str">
            <v>Aruba</v>
          </cell>
          <cell r="C3" t="str">
            <v>Aruba</v>
          </cell>
          <cell r="D3" t="str">
            <v>Aruba</v>
          </cell>
          <cell r="E3" t="str">
            <v>AW</v>
          </cell>
          <cell r="F3" t="str">
            <v>Aruban florin</v>
          </cell>
          <cell r="G3" t="str">
            <v>SNA data for 2000-2011 are updated from official government statistics; 1994-1999 from UN databases. Base year has changed from 1995 to 2000.</v>
          </cell>
          <cell r="H3" t="str">
            <v>Latin America &amp; Caribbean</v>
          </cell>
          <cell r="I3" t="str">
            <v>High income</v>
          </cell>
          <cell r="J3" t="str">
            <v>AW</v>
          </cell>
          <cell r="K3">
            <v>2000</v>
          </cell>
        </row>
        <row r="4">
          <cell r="A4" t="str">
            <v>AFG</v>
          </cell>
          <cell r="B4" t="str">
            <v>Afghanistan</v>
          </cell>
          <cell r="C4" t="str">
            <v>Afghanistan</v>
          </cell>
          <cell r="D4" t="str">
            <v>Islamic State of Afghanistan</v>
          </cell>
          <cell r="E4" t="str">
            <v>AF</v>
          </cell>
          <cell r="F4" t="str">
            <v>Afghan afghani</v>
          </cell>
          <cell r="G4" t="str">
            <v>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v>
          </cell>
          <cell r="H4" t="str">
            <v>South Asia</v>
          </cell>
          <cell r="I4" t="str">
            <v>Low income</v>
          </cell>
          <cell r="J4" t="str">
            <v>AF</v>
          </cell>
          <cell r="K4" t="str">
            <v>2002/03</v>
          </cell>
        </row>
        <row r="5">
          <cell r="A5" t="str">
            <v>AGO</v>
          </cell>
          <cell r="B5" t="str">
            <v>Angola</v>
          </cell>
          <cell r="C5" t="str">
            <v>Angola</v>
          </cell>
          <cell r="D5" t="str">
            <v>People's Republic of Angola</v>
          </cell>
          <cell r="E5" t="str">
            <v>AO</v>
          </cell>
          <cell r="F5" t="str">
            <v>Angolan kwanza</v>
          </cell>
          <cell r="H5" t="str">
            <v>Sub-Saharan Africa</v>
          </cell>
          <cell r="I5" t="str">
            <v>Lower middle income</v>
          </cell>
          <cell r="J5" t="str">
            <v>AO</v>
          </cell>
          <cell r="K5">
            <v>2002</v>
          </cell>
        </row>
        <row r="6">
          <cell r="A6" t="str">
            <v>ALB</v>
          </cell>
          <cell r="B6" t="str">
            <v>Albania</v>
          </cell>
          <cell r="C6" t="str">
            <v>Albania</v>
          </cell>
          <cell r="D6" t="str">
            <v>Republic of Albania</v>
          </cell>
          <cell r="E6" t="str">
            <v>AL</v>
          </cell>
          <cell r="F6" t="str">
            <v>Albanian lek</v>
          </cell>
          <cell r="H6" t="str">
            <v>Europe &amp; Central Asia</v>
          </cell>
          <cell r="I6" t="str">
            <v>Upper middle income</v>
          </cell>
          <cell r="J6" t="str">
            <v>AL</v>
          </cell>
          <cell r="K6" t="str">
            <v>Original chained constant price data are rescaled.</v>
          </cell>
        </row>
        <row r="7">
          <cell r="A7" t="str">
            <v>AND</v>
          </cell>
          <cell r="B7" t="str">
            <v>Andorra</v>
          </cell>
          <cell r="C7" t="str">
            <v>Andorra</v>
          </cell>
          <cell r="D7" t="str">
            <v>Principality of Andorra</v>
          </cell>
          <cell r="E7" t="str">
            <v>AD</v>
          </cell>
          <cell r="F7" t="str">
            <v>Euro</v>
          </cell>
          <cell r="G7" t="str">
            <v>WB-3 code changed from ADO to AND to align with ISO code.</v>
          </cell>
          <cell r="H7" t="str">
            <v>Europe &amp; Central Asia</v>
          </cell>
          <cell r="I7" t="str">
            <v>High income</v>
          </cell>
          <cell r="J7" t="str">
            <v>AD</v>
          </cell>
          <cell r="K7">
            <v>2000</v>
          </cell>
        </row>
        <row r="8">
          <cell r="A8" t="str">
            <v>ARB</v>
          </cell>
          <cell r="B8" t="str">
            <v>Arab World</v>
          </cell>
          <cell r="C8" t="str">
            <v>Arab World</v>
          </cell>
          <cell r="D8" t="str">
            <v>Arab World</v>
          </cell>
          <cell r="E8" t="str">
            <v>1A</v>
          </cell>
          <cell r="G8" t="str">
            <v>Arab World aggregate. Arab World is composed of members of the League of Arab States.</v>
          </cell>
          <cell r="J8" t="str">
            <v>1A</v>
          </cell>
        </row>
        <row r="9">
          <cell r="A9" t="str">
            <v>ARE</v>
          </cell>
          <cell r="B9" t="str">
            <v>United Arab Emirates</v>
          </cell>
          <cell r="C9" t="str">
            <v>United Arab Emirates</v>
          </cell>
          <cell r="D9" t="str">
            <v>United Arab Emirates</v>
          </cell>
          <cell r="E9" t="str">
            <v>AE</v>
          </cell>
          <cell r="F9" t="str">
            <v>U.A.E. dirham</v>
          </cell>
          <cell r="H9" t="str">
            <v>Middle East &amp; North Africa</v>
          </cell>
          <cell r="I9" t="str">
            <v>High income</v>
          </cell>
          <cell r="J9" t="str">
            <v>AE</v>
          </cell>
          <cell r="K9">
            <v>2010</v>
          </cell>
        </row>
        <row r="10">
          <cell r="A10" t="str">
            <v>ARG</v>
          </cell>
          <cell r="B10" t="str">
            <v>Argentina</v>
          </cell>
          <cell r="C10" t="str">
            <v>Argentina</v>
          </cell>
          <cell r="D10" t="str">
            <v>Argentine Republic</v>
          </cell>
          <cell r="E10" t="str">
            <v>AR</v>
          </cell>
          <cell r="F10" t="str">
            <v>Argentine peso</v>
          </cell>
          <cell r="G10" t="str">
            <v>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v>
          </cell>
          <cell r="H10" t="str">
            <v>Latin America &amp; Caribbean</v>
          </cell>
          <cell r="I10" t="str">
            <v>Upper middle income</v>
          </cell>
          <cell r="J10" t="str">
            <v>AR</v>
          </cell>
          <cell r="K10">
            <v>2004</v>
          </cell>
        </row>
        <row r="11">
          <cell r="A11" t="str">
            <v>ARM</v>
          </cell>
          <cell r="B11" t="str">
            <v>Armenia</v>
          </cell>
          <cell r="C11" t="str">
            <v>Armenia</v>
          </cell>
          <cell r="D11" t="str">
            <v>Republic of Armenia</v>
          </cell>
          <cell r="E11" t="str">
            <v>AM</v>
          </cell>
          <cell r="F11" t="str">
            <v>Armenian dram</v>
          </cell>
          <cell r="H11" t="str">
            <v>Europe &amp; Central Asia</v>
          </cell>
          <cell r="I11" t="str">
            <v>Lower middle income</v>
          </cell>
          <cell r="J11" t="str">
            <v>AM</v>
          </cell>
          <cell r="K11" t="str">
            <v>Original chained constant price data are rescaled.</v>
          </cell>
        </row>
        <row r="12">
          <cell r="A12" t="str">
            <v>ASM</v>
          </cell>
          <cell r="B12" t="str">
            <v>American Samoa</v>
          </cell>
          <cell r="C12" t="str">
            <v>American Samoa</v>
          </cell>
          <cell r="D12" t="str">
            <v>American Samoa</v>
          </cell>
          <cell r="E12" t="str">
            <v>AS</v>
          </cell>
          <cell r="F12" t="str">
            <v>U.S. dollar</v>
          </cell>
          <cell r="H12" t="str">
            <v>East Asia &amp; Pacific</v>
          </cell>
          <cell r="I12" t="str">
            <v>Upper middle income</v>
          </cell>
          <cell r="J12" t="str">
            <v>AS</v>
          </cell>
        </row>
        <row r="13">
          <cell r="A13" t="str">
            <v>ATG</v>
          </cell>
          <cell r="B13" t="str">
            <v>Antigua and Barbuda</v>
          </cell>
          <cell r="C13" t="str">
            <v>Antigua and Barbuda</v>
          </cell>
          <cell r="D13" t="str">
            <v>Antigua and Barbuda</v>
          </cell>
          <cell r="E13" t="str">
            <v>AG</v>
          </cell>
          <cell r="F13" t="str">
            <v>East Caribbean dollar</v>
          </cell>
          <cell r="H13" t="str">
            <v>Latin America &amp; Caribbean</v>
          </cell>
          <cell r="I13" t="str">
            <v>High income</v>
          </cell>
          <cell r="J13" t="str">
            <v>AG</v>
          </cell>
          <cell r="K13">
            <v>2006</v>
          </cell>
        </row>
        <row r="14">
          <cell r="A14" t="str">
            <v>AUS</v>
          </cell>
          <cell r="B14" t="str">
            <v>Australia</v>
          </cell>
          <cell r="C14" t="str">
            <v>Australia</v>
          </cell>
          <cell r="D14" t="str">
            <v>Commonwealth of Australia</v>
          </cell>
          <cell r="E14" t="str">
            <v>AU</v>
          </cell>
          <cell r="F14" t="str">
            <v>Australian dollar</v>
          </cell>
          <cell r="G14" t="str">
            <v>Fiscal year end: June 30; reporting period for national accounts data: FY. Value added current series updated by the Australian Bureau of Statistics; data revised from 1990 onward; Australia reports using SNA 2008.</v>
          </cell>
          <cell r="H14" t="str">
            <v>East Asia &amp; Pacific</v>
          </cell>
          <cell r="I14" t="str">
            <v>High income</v>
          </cell>
          <cell r="J14" t="str">
            <v>AU</v>
          </cell>
          <cell r="K14" t="str">
            <v>Original chained constant price data are rescaled.</v>
          </cell>
        </row>
        <row r="15">
          <cell r="A15" t="str">
            <v>AUT</v>
          </cell>
          <cell r="B15" t="str">
            <v>Austria</v>
          </cell>
          <cell r="C15" t="str">
            <v>Austria</v>
          </cell>
          <cell r="D15" t="str">
            <v>Republic of Austria</v>
          </cell>
          <cell r="E15" t="str">
            <v>AT</v>
          </cell>
          <cell r="F15" t="str">
            <v>Euro</v>
          </cell>
          <cell r="G15"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H15" t="str">
            <v>Europe &amp; Central Asia</v>
          </cell>
          <cell r="I15" t="str">
            <v>High income</v>
          </cell>
          <cell r="J15" t="str">
            <v>AT</v>
          </cell>
          <cell r="K15" t="str">
            <v>Original chained constant price data are rescaled.</v>
          </cell>
        </row>
        <row r="16">
          <cell r="A16" t="str">
            <v>AZE</v>
          </cell>
          <cell r="B16" t="str">
            <v>Azerbaijan</v>
          </cell>
          <cell r="C16" t="str">
            <v>Azerbaijan</v>
          </cell>
          <cell r="D16" t="str">
            <v>Republic of Azerbaijan</v>
          </cell>
          <cell r="E16" t="str">
            <v>AZ</v>
          </cell>
          <cell r="F16" t="str">
            <v>New Azeri manat</v>
          </cell>
          <cell r="H16" t="str">
            <v>Europe &amp; Central Asia</v>
          </cell>
          <cell r="I16" t="str">
            <v>Upper middle income</v>
          </cell>
          <cell r="J16" t="str">
            <v>AZ</v>
          </cell>
          <cell r="K16">
            <v>2000</v>
          </cell>
        </row>
        <row r="17">
          <cell r="A17" t="str">
            <v>BDI</v>
          </cell>
          <cell r="B17" t="str">
            <v>Burundi</v>
          </cell>
          <cell r="C17" t="str">
            <v>Burundi</v>
          </cell>
          <cell r="D17" t="str">
            <v>Republic of Burundi</v>
          </cell>
          <cell r="E17" t="str">
            <v>BI</v>
          </cell>
          <cell r="F17" t="str">
            <v>Burundi franc</v>
          </cell>
          <cell r="H17" t="str">
            <v>Sub-Saharan Africa</v>
          </cell>
          <cell r="I17" t="str">
            <v>Low income</v>
          </cell>
          <cell r="J17" t="str">
            <v>BI</v>
          </cell>
          <cell r="K17">
            <v>2005</v>
          </cell>
        </row>
        <row r="18">
          <cell r="A18" t="str">
            <v>BEL</v>
          </cell>
          <cell r="B18" t="str">
            <v>Belgium</v>
          </cell>
          <cell r="C18" t="str">
            <v>Belgium</v>
          </cell>
          <cell r="D18" t="str">
            <v>Kingdom of Belgium</v>
          </cell>
          <cell r="E18" t="str">
            <v>BE</v>
          </cell>
          <cell r="F18" t="str">
            <v>Euro</v>
          </cell>
          <cell r="G18"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H18" t="str">
            <v>Europe &amp; Central Asia</v>
          </cell>
          <cell r="I18" t="str">
            <v>High income</v>
          </cell>
          <cell r="J18" t="str">
            <v>BE</v>
          </cell>
          <cell r="K18" t="str">
            <v>Original chained constant price data are rescaled.</v>
          </cell>
        </row>
        <row r="19">
          <cell r="A19" t="str">
            <v>BEN</v>
          </cell>
          <cell r="B19" t="str">
            <v>Benin</v>
          </cell>
          <cell r="C19" t="str">
            <v>Benin</v>
          </cell>
          <cell r="D19" t="str">
            <v>Republic of Benin</v>
          </cell>
          <cell r="E19" t="str">
            <v>BJ</v>
          </cell>
          <cell r="F19" t="str">
            <v>West African CFA franc</v>
          </cell>
          <cell r="H19" t="str">
            <v>Sub-Saharan Africa</v>
          </cell>
          <cell r="I19" t="str">
            <v>Low income</v>
          </cell>
          <cell r="J19" t="str">
            <v>BJ</v>
          </cell>
          <cell r="K19">
            <v>2007</v>
          </cell>
        </row>
        <row r="20">
          <cell r="A20" t="str">
            <v>BFA</v>
          </cell>
          <cell r="B20" t="str">
            <v>Burkina Faso</v>
          </cell>
          <cell r="C20" t="str">
            <v>Burkina Faso</v>
          </cell>
          <cell r="D20" t="str">
            <v>Burkina Faso</v>
          </cell>
          <cell r="E20" t="str">
            <v>BF</v>
          </cell>
          <cell r="F20" t="str">
            <v>West African CFA franc</v>
          </cell>
          <cell r="H20" t="str">
            <v>Sub-Saharan Africa</v>
          </cell>
          <cell r="I20" t="str">
            <v>Low income</v>
          </cell>
          <cell r="J20" t="str">
            <v>BF</v>
          </cell>
          <cell r="K20">
            <v>1999</v>
          </cell>
        </row>
        <row r="21">
          <cell r="A21" t="str">
            <v>BGD</v>
          </cell>
          <cell r="B21" t="str">
            <v>Bangladesh</v>
          </cell>
          <cell r="C21" t="str">
            <v>Bangladesh</v>
          </cell>
          <cell r="D21" t="str">
            <v>People's Republic of Bangladesh</v>
          </cell>
          <cell r="E21" t="str">
            <v>BD</v>
          </cell>
          <cell r="F21" t="str">
            <v>Bangladeshi taka</v>
          </cell>
          <cell r="G21" t="str">
            <v>Fiscal year end: June 30; reporting period for national accounts data: FY.</v>
          </cell>
          <cell r="H21" t="str">
            <v>South Asia</v>
          </cell>
          <cell r="I21" t="str">
            <v>Lower middle income</v>
          </cell>
          <cell r="J21" t="str">
            <v>BD</v>
          </cell>
          <cell r="K21" t="str">
            <v>2005/06</v>
          </cell>
        </row>
        <row r="22">
          <cell r="A22" t="str">
            <v>BGR</v>
          </cell>
          <cell r="B22" t="str">
            <v>Bulgaria</v>
          </cell>
          <cell r="C22" t="str">
            <v>Bulgaria</v>
          </cell>
          <cell r="D22" t="str">
            <v>Republic of Bulgaria</v>
          </cell>
          <cell r="E22" t="str">
            <v>BG</v>
          </cell>
          <cell r="F22" t="str">
            <v>Bulgarian lev</v>
          </cell>
          <cell r="G22" t="str">
            <v>The new reference year for chain linked series is 2010.</v>
          </cell>
          <cell r="H22" t="str">
            <v>Europe &amp; Central Asia</v>
          </cell>
          <cell r="I22" t="str">
            <v>Upper middle income</v>
          </cell>
          <cell r="J22" t="str">
            <v>BG</v>
          </cell>
          <cell r="K22" t="str">
            <v>Original chained constant price data are rescaled.</v>
          </cell>
        </row>
        <row r="23">
          <cell r="A23" t="str">
            <v>BHR</v>
          </cell>
          <cell r="B23" t="str">
            <v>Bahrain</v>
          </cell>
          <cell r="C23" t="str">
            <v>Bahrain</v>
          </cell>
          <cell r="D23" t="str">
            <v>Kingdom of Bahrain</v>
          </cell>
          <cell r="E23" t="str">
            <v>BH</v>
          </cell>
          <cell r="F23" t="str">
            <v>Bahraini dinar</v>
          </cell>
          <cell r="H23" t="str">
            <v>Middle East &amp; North Africa</v>
          </cell>
          <cell r="I23" t="str">
            <v>High income</v>
          </cell>
          <cell r="J23" t="str">
            <v>BH</v>
          </cell>
          <cell r="K23">
            <v>2010</v>
          </cell>
        </row>
        <row r="24">
          <cell r="A24" t="str">
            <v>BHS</v>
          </cell>
          <cell r="B24" t="str">
            <v>The Bahamas</v>
          </cell>
          <cell r="C24" t="str">
            <v>Bahamas, The</v>
          </cell>
          <cell r="D24" t="str">
            <v>Commonwealth of The Bahamas</v>
          </cell>
          <cell r="E24" t="str">
            <v>BS</v>
          </cell>
          <cell r="F24" t="str">
            <v>Bahamian dollar</v>
          </cell>
          <cell r="H24" t="str">
            <v>Latin America &amp; Caribbean</v>
          </cell>
          <cell r="I24" t="str">
            <v>High income</v>
          </cell>
          <cell r="J24" t="str">
            <v>BS</v>
          </cell>
          <cell r="K24">
            <v>2006</v>
          </cell>
        </row>
        <row r="25">
          <cell r="A25" t="str">
            <v>BIH</v>
          </cell>
          <cell r="B25" t="str">
            <v>Bosnia and Herzegovina</v>
          </cell>
          <cell r="C25" t="str">
            <v>Bosnia and Herzegovina</v>
          </cell>
          <cell r="D25" t="str">
            <v>Bosnia and Herzegovina</v>
          </cell>
          <cell r="E25" t="str">
            <v>BA</v>
          </cell>
          <cell r="F25" t="str">
            <v>Bosnia and Herzegovina convertible mark</v>
          </cell>
          <cell r="H25" t="str">
            <v>Europe &amp; Central Asia</v>
          </cell>
          <cell r="I25" t="str">
            <v>Upper middle income</v>
          </cell>
          <cell r="J25" t="str">
            <v>BA</v>
          </cell>
          <cell r="K25" t="str">
            <v>Original chained constant price data are rescaled.</v>
          </cell>
        </row>
        <row r="26">
          <cell r="A26" t="str">
            <v>BLR</v>
          </cell>
          <cell r="B26" t="str">
            <v>Belarus</v>
          </cell>
          <cell r="C26" t="str">
            <v>Belarus</v>
          </cell>
          <cell r="D26" t="str">
            <v>Republic of Belarus</v>
          </cell>
          <cell r="E26" t="str">
            <v>BY</v>
          </cell>
          <cell r="F26" t="str">
            <v>Belarusian rubel</v>
          </cell>
          <cell r="G26" t="str">
            <v>In July 2016 a new Belarusian ruble was introduced, at a rate of 1 new ruble = 10,000 old rubles. Local currency values in this database are in new rubels.</v>
          </cell>
          <cell r="H26" t="str">
            <v>Europe &amp; Central Asia</v>
          </cell>
          <cell r="I26" t="str">
            <v>Upper middle income</v>
          </cell>
          <cell r="J26" t="str">
            <v>BY</v>
          </cell>
          <cell r="K26" t="str">
            <v>Original chained constant price data are rescaled.</v>
          </cell>
        </row>
        <row r="27">
          <cell r="A27" t="str">
            <v>BLZ</v>
          </cell>
          <cell r="B27" t="str">
            <v>Belize</v>
          </cell>
          <cell r="C27" t="str">
            <v>Belize</v>
          </cell>
          <cell r="D27" t="str">
            <v>Belize</v>
          </cell>
          <cell r="E27" t="str">
            <v>BZ</v>
          </cell>
          <cell r="F27" t="str">
            <v>Belize dollar</v>
          </cell>
          <cell r="H27" t="str">
            <v>Latin America &amp; Caribbean</v>
          </cell>
          <cell r="I27" t="str">
            <v>Upper middle income</v>
          </cell>
          <cell r="J27" t="str">
            <v>BZ</v>
          </cell>
          <cell r="K27">
            <v>2000</v>
          </cell>
        </row>
        <row r="28">
          <cell r="A28" t="str">
            <v>BMU</v>
          </cell>
          <cell r="B28" t="str">
            <v>Bermuda</v>
          </cell>
          <cell r="C28" t="str">
            <v>Bermuda</v>
          </cell>
          <cell r="D28" t="str">
            <v>The Bermudas</v>
          </cell>
          <cell r="E28" t="str">
            <v>BM</v>
          </cell>
          <cell r="F28" t="str">
            <v>Bermuda dollar</v>
          </cell>
          <cell r="H28" t="str">
            <v>North America</v>
          </cell>
          <cell r="I28" t="str">
            <v>High income</v>
          </cell>
          <cell r="J28" t="str">
            <v>BM</v>
          </cell>
          <cell r="K28">
            <v>2006</v>
          </cell>
        </row>
        <row r="29">
          <cell r="A29" t="str">
            <v>BOL</v>
          </cell>
          <cell r="B29" t="str">
            <v>Bolivia</v>
          </cell>
          <cell r="C29" t="str">
            <v>Bolivia</v>
          </cell>
          <cell r="D29" t="str">
            <v>Plurinational State of Bolivia</v>
          </cell>
          <cell r="E29" t="str">
            <v>BO</v>
          </cell>
          <cell r="F29" t="str">
            <v>Bolivian Boliviano</v>
          </cell>
          <cell r="H29" t="str">
            <v>Latin America &amp; Caribbean</v>
          </cell>
          <cell r="I29" t="str">
            <v>Lower middle income</v>
          </cell>
          <cell r="J29" t="str">
            <v>BO</v>
          </cell>
          <cell r="K29">
            <v>1990</v>
          </cell>
        </row>
        <row r="30">
          <cell r="A30" t="str">
            <v>BRA</v>
          </cell>
          <cell r="B30" t="str">
            <v>Brazil</v>
          </cell>
          <cell r="C30" t="str">
            <v>Brazil</v>
          </cell>
          <cell r="D30" t="str">
            <v>Federative Republic of Brazil</v>
          </cell>
          <cell r="E30" t="str">
            <v>BR</v>
          </cell>
          <cell r="F30" t="str">
            <v>Brazilian real</v>
          </cell>
          <cell r="H30" t="str">
            <v>Latin America &amp; Caribbean</v>
          </cell>
          <cell r="I30" t="str">
            <v>Upper middle income</v>
          </cell>
          <cell r="J30" t="str">
            <v>BR</v>
          </cell>
          <cell r="K30">
            <v>1995</v>
          </cell>
        </row>
        <row r="31">
          <cell r="A31" t="str">
            <v>BRB</v>
          </cell>
          <cell r="B31" t="str">
            <v>Barbados</v>
          </cell>
          <cell r="C31" t="str">
            <v>Barbados</v>
          </cell>
          <cell r="D31" t="str">
            <v>Barbados</v>
          </cell>
          <cell r="E31" t="str">
            <v>BB</v>
          </cell>
          <cell r="F31" t="str">
            <v>Barbados dollar</v>
          </cell>
          <cell r="H31" t="str">
            <v>Latin America &amp; Caribbean</v>
          </cell>
          <cell r="I31" t="str">
            <v>High income</v>
          </cell>
          <cell r="J31" t="str">
            <v>BB</v>
          </cell>
          <cell r="K31">
            <v>1974</v>
          </cell>
        </row>
        <row r="32">
          <cell r="A32" t="str">
            <v>BRN</v>
          </cell>
          <cell r="B32" t="str">
            <v>Brunei</v>
          </cell>
          <cell r="C32" t="str">
            <v>Brunei Darussalam</v>
          </cell>
          <cell r="D32" t="str">
            <v>Brunei Darussalam</v>
          </cell>
          <cell r="E32" t="str">
            <v>BN</v>
          </cell>
          <cell r="F32" t="str">
            <v>Brunei dollar</v>
          </cell>
          <cell r="G32" t="str">
            <v>National accounts revision is based on data from the Asian Development Bank and the IMF. Data have been revised from 2010-2015; the new base year is 2010.</v>
          </cell>
          <cell r="H32" t="str">
            <v>East Asia &amp; Pacific</v>
          </cell>
          <cell r="I32" t="str">
            <v>High income</v>
          </cell>
          <cell r="J32" t="str">
            <v>BN</v>
          </cell>
          <cell r="K32">
            <v>2010</v>
          </cell>
        </row>
        <row r="33">
          <cell r="A33" t="str">
            <v>BTN</v>
          </cell>
          <cell r="B33" t="str">
            <v>Bhutan</v>
          </cell>
          <cell r="C33" t="str">
            <v>Bhutan</v>
          </cell>
          <cell r="D33" t="str">
            <v>Kingdom of Bhutan</v>
          </cell>
          <cell r="E33" t="str">
            <v>BT</v>
          </cell>
          <cell r="F33" t="str">
            <v>Bhutanese ngultrum</v>
          </cell>
          <cell r="H33" t="str">
            <v>South Asia</v>
          </cell>
          <cell r="I33" t="str">
            <v>Lower middle income</v>
          </cell>
          <cell r="J33" t="str">
            <v>BT</v>
          </cell>
          <cell r="K33">
            <v>2000</v>
          </cell>
        </row>
        <row r="34">
          <cell r="A34" t="str">
            <v>BWA</v>
          </cell>
          <cell r="B34" t="str">
            <v>Botswana</v>
          </cell>
          <cell r="C34" t="str">
            <v>Botswana</v>
          </cell>
          <cell r="D34" t="str">
            <v>Republic of Botswana</v>
          </cell>
          <cell r="E34" t="str">
            <v>BW</v>
          </cell>
          <cell r="F34" t="str">
            <v>Botswana pula</v>
          </cell>
          <cell r="G34" t="str">
            <v>Fiscal year end: March 31; reporting period for national accounts data: CY. Based on official government statistics, national accounts data have been revised from 2006 onward; the new base year is 2006. Data before 2006 were reported on a fiscal year basis.</v>
          </cell>
          <cell r="H34" t="str">
            <v>Sub-Saharan Africa</v>
          </cell>
          <cell r="I34" t="str">
            <v>Upper middle income</v>
          </cell>
          <cell r="J34" t="str">
            <v>BW</v>
          </cell>
          <cell r="K34">
            <v>2006</v>
          </cell>
        </row>
        <row r="35">
          <cell r="A35" t="str">
            <v>CAF</v>
          </cell>
          <cell r="B35" t="str">
            <v>Central African Republic</v>
          </cell>
          <cell r="C35" t="str">
            <v>Central African Republic</v>
          </cell>
          <cell r="D35" t="str">
            <v>Central African Republic</v>
          </cell>
          <cell r="E35" t="str">
            <v>CF</v>
          </cell>
          <cell r="F35" t="str">
            <v>Central African CFA franc</v>
          </cell>
          <cell r="G35" t="str">
            <v>The source of national accounts has changed to the International Monetary Fund. The base year has reverted back to 1985; the new reference year is 2005.</v>
          </cell>
          <cell r="H35" t="str">
            <v>Sub-Saharan Africa</v>
          </cell>
          <cell r="I35" t="str">
            <v>Low income</v>
          </cell>
          <cell r="J35" t="str">
            <v>CF</v>
          </cell>
          <cell r="K35">
            <v>1985</v>
          </cell>
        </row>
        <row r="36">
          <cell r="A36" t="str">
            <v>CAN</v>
          </cell>
          <cell r="B36" t="str">
            <v>Canada</v>
          </cell>
          <cell r="C36" t="str">
            <v>Canada</v>
          </cell>
          <cell r="D36" t="str">
            <v>Canada</v>
          </cell>
          <cell r="E36" t="str">
            <v>CA</v>
          </cell>
          <cell r="F36" t="str">
            <v>Canadian dollar</v>
          </cell>
          <cell r="G36" t="str">
            <v>Fiscal year end: March 31; reporting period for national accounts data: CY.</v>
          </cell>
          <cell r="H36" t="str">
            <v>North America</v>
          </cell>
          <cell r="I36" t="str">
            <v>High income</v>
          </cell>
          <cell r="J36" t="str">
            <v>CA</v>
          </cell>
          <cell r="K36" t="str">
            <v>Original chained constant price data are rescaled.</v>
          </cell>
        </row>
        <row r="37">
          <cell r="A37" t="str">
            <v>CEB</v>
          </cell>
          <cell r="B37" t="str">
            <v>Central Europe and the Baltics</v>
          </cell>
          <cell r="C37" t="str">
            <v>Central Europe and the Baltics</v>
          </cell>
          <cell r="D37" t="str">
            <v>Central Europe and the Baltics</v>
          </cell>
          <cell r="E37" t="str">
            <v>B8</v>
          </cell>
          <cell r="G37" t="str">
            <v>Central Europe and the Baltics aggregate.</v>
          </cell>
          <cell r="J37" t="str">
            <v>B8</v>
          </cell>
        </row>
        <row r="38">
          <cell r="A38" t="str">
            <v>CHE</v>
          </cell>
          <cell r="B38" t="str">
            <v>Switzerland</v>
          </cell>
          <cell r="C38" t="str">
            <v>Switzerland</v>
          </cell>
          <cell r="D38" t="str">
            <v>Switzerland</v>
          </cell>
          <cell r="E38" t="str">
            <v>CH</v>
          </cell>
          <cell r="F38" t="str">
            <v>Swiss franc</v>
          </cell>
          <cell r="H38" t="str">
            <v>Europe &amp; Central Asia</v>
          </cell>
          <cell r="I38" t="str">
            <v>High income</v>
          </cell>
          <cell r="J38" t="str">
            <v>CH</v>
          </cell>
          <cell r="K38" t="str">
            <v>Original chained constant price data are rescaled.</v>
          </cell>
        </row>
        <row r="39">
          <cell r="A39" t="str">
            <v>CHI</v>
          </cell>
          <cell r="B39" t="str">
            <v>Channel Islands</v>
          </cell>
          <cell r="C39" t="str">
            <v>Channel Islands</v>
          </cell>
          <cell r="D39" t="str">
            <v>Channel Islands</v>
          </cell>
          <cell r="F39" t="str">
            <v>Pound sterling</v>
          </cell>
          <cell r="H39" t="str">
            <v>Europe &amp; Central Asia</v>
          </cell>
          <cell r="I39" t="str">
            <v>High income</v>
          </cell>
          <cell r="J39" t="str">
            <v>JG</v>
          </cell>
          <cell r="K39">
            <v>2003</v>
          </cell>
        </row>
        <row r="40">
          <cell r="A40" t="str">
            <v>CHL</v>
          </cell>
          <cell r="B40" t="str">
            <v>Chile</v>
          </cell>
          <cell r="C40" t="str">
            <v>Chile</v>
          </cell>
          <cell r="D40" t="str">
            <v>Republic of Chile</v>
          </cell>
          <cell r="E40" t="str">
            <v>CL</v>
          </cell>
          <cell r="F40" t="str">
            <v>Chilean peso</v>
          </cell>
          <cell r="H40" t="str">
            <v>Latin America &amp; Caribbean</v>
          </cell>
          <cell r="I40" t="str">
            <v>High income</v>
          </cell>
          <cell r="J40" t="str">
            <v>CL</v>
          </cell>
          <cell r="K40">
            <v>2013</v>
          </cell>
        </row>
        <row r="41">
          <cell r="A41" t="str">
            <v>CHN</v>
          </cell>
          <cell r="B41" t="str">
            <v>China</v>
          </cell>
          <cell r="C41" t="str">
            <v>China</v>
          </cell>
          <cell r="D41" t="str">
            <v>People's Republic of China</v>
          </cell>
          <cell r="E41" t="str">
            <v>CN</v>
          </cell>
          <cell r="F41" t="str">
            <v>Chinese yuan</v>
          </cell>
          <cell r="G41" t="str">
            <v>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v>
          </cell>
          <cell r="H41" t="str">
            <v>East Asia &amp; Pacific</v>
          </cell>
          <cell r="I41" t="str">
            <v>Upper middle income</v>
          </cell>
          <cell r="J41" t="str">
            <v>CN</v>
          </cell>
          <cell r="K41">
            <v>2010</v>
          </cell>
        </row>
        <row r="42">
          <cell r="A42" t="str">
            <v>CIV</v>
          </cell>
          <cell r="B42" t="str">
            <v>Côte d'Ivoire</v>
          </cell>
          <cell r="C42" t="str">
            <v>Côte d'Ivoire</v>
          </cell>
          <cell r="D42" t="str">
            <v>Republic of Côte d'Ivoire</v>
          </cell>
          <cell r="E42" t="str">
            <v>CI</v>
          </cell>
          <cell r="F42" t="str">
            <v>West African CFA franc</v>
          </cell>
          <cell r="H42" t="str">
            <v>Sub-Saharan Africa</v>
          </cell>
          <cell r="I42" t="str">
            <v>Lower middle income</v>
          </cell>
          <cell r="J42" t="str">
            <v>CI</v>
          </cell>
          <cell r="K42">
            <v>2009</v>
          </cell>
        </row>
        <row r="43">
          <cell r="A43" t="str">
            <v>CMR</v>
          </cell>
          <cell r="B43" t="str">
            <v>Cameroon</v>
          </cell>
          <cell r="C43" t="str">
            <v>Cameroon</v>
          </cell>
          <cell r="D43" t="str">
            <v>Republic of Cameroon</v>
          </cell>
          <cell r="E43" t="str">
            <v>CM</v>
          </cell>
          <cell r="F43" t="str">
            <v>Central African CFA franc</v>
          </cell>
          <cell r="H43" t="str">
            <v>Sub-Saharan Africa</v>
          </cell>
          <cell r="I43" t="str">
            <v>Lower middle income</v>
          </cell>
          <cell r="J43" t="str">
            <v>CM</v>
          </cell>
          <cell r="K43">
            <v>2000</v>
          </cell>
        </row>
        <row r="44">
          <cell r="A44" t="str">
            <v>COD</v>
          </cell>
          <cell r="B44" t="str">
            <v>Dem. Rep. Congo</v>
          </cell>
          <cell r="C44" t="str">
            <v>Congo, Dem. Rep.</v>
          </cell>
          <cell r="D44" t="str">
            <v>Democratic Republic of the Congo</v>
          </cell>
          <cell r="E44" t="str">
            <v>CD</v>
          </cell>
          <cell r="F44" t="str">
            <v>Congolese franc</v>
          </cell>
          <cell r="G44" t="str">
            <v>WB-3 code changed from ZAR to COD to align with ISO code.</v>
          </cell>
          <cell r="H44" t="str">
            <v>Sub-Saharan Africa</v>
          </cell>
          <cell r="I44" t="str">
            <v>Low income</v>
          </cell>
          <cell r="J44" t="str">
            <v>ZR</v>
          </cell>
          <cell r="K44">
            <v>2005</v>
          </cell>
        </row>
        <row r="45">
          <cell r="A45" t="str">
            <v>COG</v>
          </cell>
          <cell r="B45" t="str">
            <v>Congo</v>
          </cell>
          <cell r="C45" t="str">
            <v>Congo, Rep.</v>
          </cell>
          <cell r="D45" t="str">
            <v>Republic of Congo</v>
          </cell>
          <cell r="E45" t="str">
            <v>CG</v>
          </cell>
          <cell r="F45" t="str">
            <v>Central African CFA franc</v>
          </cell>
          <cell r="H45" t="str">
            <v>Sub-Saharan Africa</v>
          </cell>
          <cell r="I45" t="str">
            <v>Lower middle income</v>
          </cell>
          <cell r="J45" t="str">
            <v>CG</v>
          </cell>
          <cell r="K45">
            <v>1990</v>
          </cell>
        </row>
        <row r="46">
          <cell r="A46" t="str">
            <v>COL</v>
          </cell>
          <cell r="B46" t="str">
            <v>Colombia</v>
          </cell>
          <cell r="C46" t="str">
            <v>Colombia</v>
          </cell>
          <cell r="D46" t="str">
            <v>Republic of Colombia</v>
          </cell>
          <cell r="E46" t="str">
            <v>CO</v>
          </cell>
          <cell r="F46" t="str">
            <v>Colombian peso</v>
          </cell>
          <cell r="H46" t="str">
            <v>Latin America &amp; Caribbean</v>
          </cell>
          <cell r="I46" t="str">
            <v>Upper middle income</v>
          </cell>
          <cell r="J46" t="str">
            <v>CO</v>
          </cell>
          <cell r="K46">
            <v>2005</v>
          </cell>
        </row>
        <row r="47">
          <cell r="A47" t="str">
            <v>COM</v>
          </cell>
          <cell r="B47" t="str">
            <v>Comoros</v>
          </cell>
          <cell r="C47" t="str">
            <v>Comoros</v>
          </cell>
          <cell r="D47" t="str">
            <v>Union of the Comoros</v>
          </cell>
          <cell r="E47" t="str">
            <v>KM</v>
          </cell>
          <cell r="F47" t="str">
            <v>Comorian franc</v>
          </cell>
          <cell r="H47" t="str">
            <v>Sub-Saharan Africa</v>
          </cell>
          <cell r="I47" t="str">
            <v>Low income</v>
          </cell>
          <cell r="J47" t="str">
            <v>KM</v>
          </cell>
          <cell r="K47">
            <v>1990</v>
          </cell>
        </row>
        <row r="48">
          <cell r="A48" t="str">
            <v>CPV</v>
          </cell>
          <cell r="B48" t="str">
            <v>Cabo Verde</v>
          </cell>
          <cell r="C48" t="str">
            <v>Cabo Verde</v>
          </cell>
          <cell r="D48" t="str">
            <v>Republic of Cabo Verde</v>
          </cell>
          <cell r="E48" t="str">
            <v>CV</v>
          </cell>
          <cell r="F48" t="str">
            <v>Cabo Verde escudo</v>
          </cell>
          <cell r="G48" t="str">
            <v>Cabo Verde is the name for the country previously listed as Cape Verde. Value added is measured in basic prices.</v>
          </cell>
          <cell r="H48" t="str">
            <v>Sub-Saharan Africa</v>
          </cell>
          <cell r="I48" t="str">
            <v>Lower middle income</v>
          </cell>
          <cell r="J48" t="str">
            <v>CV</v>
          </cell>
          <cell r="K48">
            <v>2007</v>
          </cell>
        </row>
        <row r="49">
          <cell r="A49" t="str">
            <v>CRI</v>
          </cell>
          <cell r="B49" t="str">
            <v>Costa Rica</v>
          </cell>
          <cell r="C49" t="str">
            <v>Costa Rica</v>
          </cell>
          <cell r="D49" t="str">
            <v>Republic of Costa Rica</v>
          </cell>
          <cell r="E49" t="str">
            <v>CR</v>
          </cell>
          <cell r="F49" t="str">
            <v>Costa Rican colon</v>
          </cell>
          <cell r="G49" t="str">
            <v>National accounts are revised from 1991 to 2015 using SNA 2008 based on official government data. The new reference year is 2012.</v>
          </cell>
          <cell r="H49" t="str">
            <v>Latin America &amp; Caribbean</v>
          </cell>
          <cell r="I49" t="str">
            <v>Upper middle income</v>
          </cell>
          <cell r="J49" t="str">
            <v>CR</v>
          </cell>
          <cell r="K49" t="str">
            <v>Original chained constant price data are rescaled.</v>
          </cell>
        </row>
        <row r="50">
          <cell r="A50" t="str">
            <v>CSS</v>
          </cell>
          <cell r="B50" t="str">
            <v>Caribbean small states</v>
          </cell>
          <cell r="C50" t="str">
            <v>Caribbean small states</v>
          </cell>
          <cell r="D50" t="str">
            <v>Caribbean small states</v>
          </cell>
          <cell r="E50" t="str">
            <v>S3</v>
          </cell>
          <cell r="G50" t="str">
            <v>Caribbean small states aggregate.</v>
          </cell>
          <cell r="J50" t="str">
            <v>S3</v>
          </cell>
        </row>
        <row r="51">
          <cell r="A51" t="str">
            <v>CUB</v>
          </cell>
          <cell r="B51" t="str">
            <v>Cuba</v>
          </cell>
          <cell r="C51" t="str">
            <v>Cuba</v>
          </cell>
          <cell r="D51" t="str">
            <v>Republic of Cuba</v>
          </cell>
          <cell r="E51" t="str">
            <v>CU</v>
          </cell>
          <cell r="F51" t="str">
            <v>Cuban peso</v>
          </cell>
          <cell r="G51" t="str">
            <v>Based on official government statistics, the new reference year is 2005.</v>
          </cell>
          <cell r="H51" t="str">
            <v>Latin America &amp; Caribbean</v>
          </cell>
          <cell r="I51" t="str">
            <v>Upper middle income</v>
          </cell>
          <cell r="J51" t="str">
            <v>CU</v>
          </cell>
          <cell r="K51">
            <v>1997</v>
          </cell>
        </row>
        <row r="52">
          <cell r="A52" t="str">
            <v>CUW</v>
          </cell>
          <cell r="B52" t="str">
            <v>Curaçao</v>
          </cell>
          <cell r="C52" t="str">
            <v>Curaçao</v>
          </cell>
          <cell r="D52" t="str">
            <v>Curaçao</v>
          </cell>
          <cell r="E52" t="str">
            <v>CW</v>
          </cell>
          <cell r="F52" t="str">
            <v>Netherlands Antillean guilder</v>
          </cell>
          <cell r="H52" t="str">
            <v>Latin America &amp; Caribbean</v>
          </cell>
          <cell r="I52" t="str">
            <v>High income</v>
          </cell>
          <cell r="J52" t="str">
            <v>CW</v>
          </cell>
        </row>
        <row r="53">
          <cell r="A53" t="str">
            <v>CYM</v>
          </cell>
          <cell r="B53" t="str">
            <v>Cayman Islands</v>
          </cell>
          <cell r="C53" t="str">
            <v>Cayman Islands</v>
          </cell>
          <cell r="D53" t="str">
            <v>Cayman Islands</v>
          </cell>
          <cell r="E53" t="str">
            <v>KY</v>
          </cell>
          <cell r="F53" t="str">
            <v>Cayman Islands dollar</v>
          </cell>
          <cell r="H53" t="str">
            <v>Latin America &amp; Caribbean</v>
          </cell>
          <cell r="I53" t="str">
            <v>High income</v>
          </cell>
          <cell r="J53" t="str">
            <v>KY</v>
          </cell>
          <cell r="K53">
            <v>2007</v>
          </cell>
        </row>
        <row r="54">
          <cell r="A54" t="str">
            <v>CYP</v>
          </cell>
          <cell r="B54" t="str">
            <v>Cyprus</v>
          </cell>
          <cell r="C54" t="str">
            <v>Cyprus</v>
          </cell>
          <cell r="D54" t="str">
            <v>Republic of Cyprus</v>
          </cell>
          <cell r="E54" t="str">
            <v>CY</v>
          </cell>
          <cell r="F54" t="str">
            <v>Euro</v>
          </cell>
          <cell r="G54"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H54" t="str">
            <v>Europe &amp; Central Asia</v>
          </cell>
          <cell r="I54" t="str">
            <v>High income</v>
          </cell>
          <cell r="J54" t="str">
            <v>CY</v>
          </cell>
          <cell r="K54" t="str">
            <v>Original chained constant price data are rescaled.</v>
          </cell>
        </row>
        <row r="55">
          <cell r="A55" t="str">
            <v>CZE</v>
          </cell>
          <cell r="B55" t="str">
            <v>Czech Republic</v>
          </cell>
          <cell r="C55" t="str">
            <v>Czech Republic</v>
          </cell>
          <cell r="D55" t="str">
            <v>Czech Republic</v>
          </cell>
          <cell r="E55" t="str">
            <v>CZ</v>
          </cell>
          <cell r="F55" t="str">
            <v>Czech koruna</v>
          </cell>
          <cell r="H55" t="str">
            <v>Europe &amp; Central Asia</v>
          </cell>
          <cell r="I55" t="str">
            <v>High income</v>
          </cell>
          <cell r="J55" t="str">
            <v>CZ</v>
          </cell>
          <cell r="K55" t="str">
            <v>Original chained constant price data are rescaled.</v>
          </cell>
        </row>
        <row r="56">
          <cell r="A56" t="str">
            <v>DEU</v>
          </cell>
          <cell r="B56" t="str">
            <v>Germany</v>
          </cell>
          <cell r="C56" t="str">
            <v>Germany</v>
          </cell>
          <cell r="D56" t="str">
            <v>Federal Republic of Germany</v>
          </cell>
          <cell r="E56" t="str">
            <v>DE</v>
          </cell>
          <cell r="F56" t="str">
            <v>Euro</v>
          </cell>
          <cell r="G56" t="str">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ell>
          <cell r="H56" t="str">
            <v>Europe &amp; Central Asia</v>
          </cell>
          <cell r="I56" t="str">
            <v>High income</v>
          </cell>
          <cell r="J56" t="str">
            <v>DE</v>
          </cell>
          <cell r="K56" t="str">
            <v>Original chained constant price data are rescaled.</v>
          </cell>
        </row>
        <row r="57">
          <cell r="A57" t="str">
            <v>DJI</v>
          </cell>
          <cell r="B57" t="str">
            <v>Djibouti</v>
          </cell>
          <cell r="C57" t="str">
            <v>Djibouti</v>
          </cell>
          <cell r="D57" t="str">
            <v>Republic of Djibouti</v>
          </cell>
          <cell r="E57" t="str">
            <v>DJ</v>
          </cell>
          <cell r="F57" t="str">
            <v>Djibouti franc</v>
          </cell>
          <cell r="H57" t="str">
            <v>Middle East &amp; North Africa</v>
          </cell>
          <cell r="I57" t="str">
            <v>Lower middle income</v>
          </cell>
          <cell r="J57" t="str">
            <v>DJ</v>
          </cell>
          <cell r="K57">
            <v>1990</v>
          </cell>
        </row>
        <row r="58">
          <cell r="A58" t="str">
            <v>DMA</v>
          </cell>
          <cell r="B58" t="str">
            <v>Dominica</v>
          </cell>
          <cell r="C58" t="str">
            <v>Dominica</v>
          </cell>
          <cell r="D58" t="str">
            <v>Commonwealth of Dominica</v>
          </cell>
          <cell r="E58" t="str">
            <v>DM</v>
          </cell>
          <cell r="F58" t="str">
            <v>East Caribbean dollar</v>
          </cell>
          <cell r="H58" t="str">
            <v>Latin America &amp; Caribbean</v>
          </cell>
          <cell r="I58" t="str">
            <v>Upper middle income</v>
          </cell>
          <cell r="J58" t="str">
            <v>DM</v>
          </cell>
          <cell r="K58">
            <v>2006</v>
          </cell>
        </row>
        <row r="59">
          <cell r="A59" t="str">
            <v>DNK</v>
          </cell>
          <cell r="B59" t="str">
            <v>Denmark</v>
          </cell>
          <cell r="C59" t="str">
            <v>Denmark</v>
          </cell>
          <cell r="D59" t="str">
            <v>Kingdom of Denmark</v>
          </cell>
          <cell r="E59" t="str">
            <v>DK</v>
          </cell>
          <cell r="F59" t="str">
            <v>Danish krone</v>
          </cell>
          <cell r="H59" t="str">
            <v>Europe &amp; Central Asia</v>
          </cell>
          <cell r="I59" t="str">
            <v>High income</v>
          </cell>
          <cell r="J59" t="str">
            <v>DK</v>
          </cell>
          <cell r="K59" t="str">
            <v>Original chained constant price data are rescaled.</v>
          </cell>
        </row>
        <row r="60">
          <cell r="A60" t="str">
            <v>DOM</v>
          </cell>
          <cell r="B60" t="str">
            <v>Dominican Republic</v>
          </cell>
          <cell r="C60" t="str">
            <v>Dominican Republic</v>
          </cell>
          <cell r="D60" t="str">
            <v>Dominican Republic</v>
          </cell>
          <cell r="E60" t="str">
            <v>DO</v>
          </cell>
          <cell r="F60" t="str">
            <v>Dominican peso</v>
          </cell>
          <cell r="H60" t="str">
            <v>Latin America &amp; Caribbean</v>
          </cell>
          <cell r="I60" t="str">
            <v>Upper middle income</v>
          </cell>
          <cell r="J60" t="str">
            <v>DO</v>
          </cell>
          <cell r="K60">
            <v>2007</v>
          </cell>
        </row>
        <row r="61">
          <cell r="A61" t="str">
            <v>DZA</v>
          </cell>
          <cell r="B61" t="str">
            <v>Algeria</v>
          </cell>
          <cell r="C61" t="str">
            <v>Algeria</v>
          </cell>
          <cell r="D61" t="str">
            <v>People's Democratic Republic of Algeria</v>
          </cell>
          <cell r="E61" t="str">
            <v>DZ</v>
          </cell>
          <cell r="F61" t="str">
            <v>Algerian dinar</v>
          </cell>
          <cell r="G61" t="str">
            <v>The new base year is 1999.</v>
          </cell>
          <cell r="H61" t="str">
            <v>Middle East &amp; North Africa</v>
          </cell>
          <cell r="I61" t="str">
            <v>Upper middle income</v>
          </cell>
          <cell r="J61" t="str">
            <v>DZ</v>
          </cell>
          <cell r="K61">
            <v>1999</v>
          </cell>
        </row>
        <row r="62">
          <cell r="A62" t="str">
            <v>EAP</v>
          </cell>
          <cell r="B62" t="str">
            <v>East Asia &amp; Pacific (excluding high income)</v>
          </cell>
          <cell r="C62" t="str">
            <v>East Asia &amp; Pacific (excluding high income)</v>
          </cell>
          <cell r="D62" t="str">
            <v>East Asia &amp; Pacific (excluding high income)</v>
          </cell>
          <cell r="E62" t="str">
            <v>4E</v>
          </cell>
          <cell r="G62" t="str">
            <v>East Asia and Pacific regional aggregate (does not include high-income economies).</v>
          </cell>
          <cell r="J62" t="str">
            <v>4E</v>
          </cell>
        </row>
        <row r="63">
          <cell r="A63" t="str">
            <v>EAR</v>
          </cell>
          <cell r="B63" t="str">
            <v>Early-demographic dividend</v>
          </cell>
          <cell r="C63" t="str">
            <v>Early-demographic dividend</v>
          </cell>
          <cell r="D63" t="str">
            <v>Early-demographic dividend</v>
          </cell>
          <cell r="E63" t="str">
            <v>V2</v>
          </cell>
          <cell r="G63" t="str">
            <v>Early-dividend countries are mostly lower-middle-income countries further along the fertility transition. Fertility rates have fallen below four births per woman and the working-age share of the population is likely rising considerably.</v>
          </cell>
          <cell r="J63" t="str">
            <v>V2</v>
          </cell>
        </row>
        <row r="64">
          <cell r="A64" t="str">
            <v>EAS</v>
          </cell>
          <cell r="B64" t="str">
            <v>East Asia &amp; Pacific</v>
          </cell>
          <cell r="C64" t="str">
            <v>East Asia &amp; Pacific</v>
          </cell>
          <cell r="D64" t="str">
            <v>East Asia &amp; Pacific</v>
          </cell>
          <cell r="E64" t="str">
            <v>Z4</v>
          </cell>
          <cell r="G64" t="str">
            <v>East Asia and Pacific regional aggregate (includes all income levels).</v>
          </cell>
          <cell r="J64" t="str">
            <v>Z4</v>
          </cell>
        </row>
        <row r="65">
          <cell r="A65" t="str">
            <v>ECA</v>
          </cell>
          <cell r="B65" t="str">
            <v>Europe &amp; Central Asia (excluding high income)</v>
          </cell>
          <cell r="C65" t="str">
            <v>Europe &amp; Central Asia (excluding high income)</v>
          </cell>
          <cell r="D65" t="str">
            <v>Europe &amp; Central Asia (excluding high income)</v>
          </cell>
          <cell r="E65" t="str">
            <v>7E</v>
          </cell>
          <cell r="G65" t="str">
            <v>Europe and Central Asia regional aggregate (does not include high-income economies).</v>
          </cell>
          <cell r="J65" t="str">
            <v>7E</v>
          </cell>
        </row>
        <row r="66">
          <cell r="A66" t="str">
            <v>ECS</v>
          </cell>
          <cell r="B66" t="str">
            <v>Europe &amp; Central Asia</v>
          </cell>
          <cell r="C66" t="str">
            <v>Europe &amp; Central Asia</v>
          </cell>
          <cell r="D66" t="str">
            <v>Europe &amp; Central Asia</v>
          </cell>
          <cell r="E66" t="str">
            <v>Z7</v>
          </cell>
          <cell r="G66" t="str">
            <v>Europe and Central Asia regional aggregate (includes all income levels).</v>
          </cell>
          <cell r="J66" t="str">
            <v>Z7</v>
          </cell>
        </row>
        <row r="67">
          <cell r="A67" t="str">
            <v>ECU</v>
          </cell>
          <cell r="B67" t="str">
            <v>Ecuador</v>
          </cell>
          <cell r="C67" t="str">
            <v>Ecuador</v>
          </cell>
          <cell r="D67" t="str">
            <v>Republic of Ecuador</v>
          </cell>
          <cell r="E67" t="str">
            <v>EC</v>
          </cell>
          <cell r="F67" t="str">
            <v>U.S. dollar</v>
          </cell>
          <cell r="H67" t="str">
            <v>Latin America &amp; Caribbean</v>
          </cell>
          <cell r="I67" t="str">
            <v>Upper middle income</v>
          </cell>
          <cell r="J67" t="str">
            <v>EC</v>
          </cell>
          <cell r="K67">
            <v>2007</v>
          </cell>
        </row>
        <row r="68">
          <cell r="A68" t="str">
            <v>EGY</v>
          </cell>
          <cell r="B68" t="str">
            <v>Egypt</v>
          </cell>
          <cell r="C68" t="str">
            <v>Egypt, Arab Rep.</v>
          </cell>
          <cell r="D68" t="str">
            <v>Arab Republic of Egypt</v>
          </cell>
          <cell r="E68" t="str">
            <v>EG</v>
          </cell>
          <cell r="F68" t="str">
            <v>Egyptian pound</v>
          </cell>
          <cell r="G68" t="str">
            <v>Fiscal year end: June 30; reporting period for national accounts data: FY.</v>
          </cell>
          <cell r="H68" t="str">
            <v>Middle East &amp; North Africa</v>
          </cell>
          <cell r="I68" t="str">
            <v>Lower middle income</v>
          </cell>
          <cell r="J68" t="str">
            <v>EG</v>
          </cell>
          <cell r="K68" t="str">
            <v>2011/12</v>
          </cell>
        </row>
        <row r="69">
          <cell r="A69" t="str">
            <v>EMU</v>
          </cell>
          <cell r="B69" t="str">
            <v>Euro area</v>
          </cell>
          <cell r="C69" t="str">
            <v>Euro area</v>
          </cell>
          <cell r="D69" t="str">
            <v>Euro area</v>
          </cell>
          <cell r="E69" t="str">
            <v>XC</v>
          </cell>
          <cell r="G69" t="str">
            <v>Euro area aggregate.</v>
          </cell>
          <cell r="J69" t="str">
            <v>XC</v>
          </cell>
        </row>
        <row r="70">
          <cell r="A70" t="str">
            <v>ERI</v>
          </cell>
          <cell r="B70" t="str">
            <v>Eritrea</v>
          </cell>
          <cell r="C70" t="str">
            <v>Eritrea</v>
          </cell>
          <cell r="D70" t="str">
            <v>State of Eritrea</v>
          </cell>
          <cell r="E70" t="str">
            <v>ER</v>
          </cell>
          <cell r="F70" t="str">
            <v>Eritrean nakfa</v>
          </cell>
          <cell r="H70" t="str">
            <v>Sub-Saharan Africa</v>
          </cell>
          <cell r="I70" t="str">
            <v>Low income</v>
          </cell>
          <cell r="J70" t="str">
            <v>ER</v>
          </cell>
          <cell r="K70">
            <v>2000</v>
          </cell>
        </row>
        <row r="71">
          <cell r="A71" t="str">
            <v>ESP</v>
          </cell>
          <cell r="B71" t="str">
            <v>Spain</v>
          </cell>
          <cell r="C71" t="str">
            <v>Spain</v>
          </cell>
          <cell r="D71" t="str">
            <v>Kingdom of Spain</v>
          </cell>
          <cell r="E71" t="str">
            <v>ES</v>
          </cell>
          <cell r="F71" t="str">
            <v>Euro</v>
          </cell>
          <cell r="G71"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H71" t="str">
            <v>Europe &amp; Central Asia</v>
          </cell>
          <cell r="I71" t="str">
            <v>High income</v>
          </cell>
          <cell r="J71" t="str">
            <v>ES</v>
          </cell>
          <cell r="K71" t="str">
            <v>Original chained constant price data are rescaled.</v>
          </cell>
        </row>
        <row r="72">
          <cell r="A72" t="str">
            <v>EST</v>
          </cell>
          <cell r="B72" t="str">
            <v>Estonia</v>
          </cell>
          <cell r="C72" t="str">
            <v>Estonia</v>
          </cell>
          <cell r="D72" t="str">
            <v>Republic of Estonia</v>
          </cell>
          <cell r="E72" t="str">
            <v>EE</v>
          </cell>
          <cell r="F72" t="str">
            <v>Euro</v>
          </cell>
          <cell r="G72" t="str">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v>
          </cell>
          <cell r="H72" t="str">
            <v>Europe &amp; Central Asia</v>
          </cell>
          <cell r="I72" t="str">
            <v>High income</v>
          </cell>
          <cell r="J72" t="str">
            <v>EE</v>
          </cell>
          <cell r="K72" t="str">
            <v>Original chained constant price data are rescaled.</v>
          </cell>
        </row>
        <row r="73">
          <cell r="A73" t="str">
            <v>ETH</v>
          </cell>
          <cell r="B73" t="str">
            <v>Ethiopia</v>
          </cell>
          <cell r="C73" t="str">
            <v>Ethiopia</v>
          </cell>
          <cell r="D73" t="str">
            <v>Federal Democratic Republic of Ethiopia</v>
          </cell>
          <cell r="E73" t="str">
            <v>ET</v>
          </cell>
          <cell r="F73" t="str">
            <v>Ethiopian birr</v>
          </cell>
          <cell r="G73" t="str">
            <v>Fiscal year end: July 7; reporting period for national accounts data: FY.</v>
          </cell>
          <cell r="H73" t="str">
            <v>Sub-Saharan Africa</v>
          </cell>
          <cell r="I73" t="str">
            <v>Low income</v>
          </cell>
          <cell r="J73" t="str">
            <v>ET</v>
          </cell>
          <cell r="K73" t="str">
            <v>2010/11</v>
          </cell>
        </row>
        <row r="74">
          <cell r="A74" t="str">
            <v>EUU</v>
          </cell>
          <cell r="B74" t="str">
            <v>European Union</v>
          </cell>
          <cell r="C74" t="str">
            <v>European Union</v>
          </cell>
          <cell r="D74" t="str">
            <v>European Union</v>
          </cell>
          <cell r="E74" t="str">
            <v>EU</v>
          </cell>
          <cell r="G74" t="str">
            <v>European Union aggregate.</v>
          </cell>
          <cell r="J74" t="str">
            <v>EU</v>
          </cell>
        </row>
        <row r="75">
          <cell r="A75" t="str">
            <v>FCS</v>
          </cell>
          <cell r="B75" t="str">
            <v>Fragile and conflict affected situations</v>
          </cell>
          <cell r="C75" t="str">
            <v>Fragile and conflict affected situations</v>
          </cell>
          <cell r="D75" t="str">
            <v>Fragile and conflict affected situations</v>
          </cell>
          <cell r="E75" t="str">
            <v>F1</v>
          </cell>
          <cell r="G75"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J75" t="str">
            <v>F1</v>
          </cell>
        </row>
        <row r="76">
          <cell r="A76" t="str">
            <v>FIN</v>
          </cell>
          <cell r="B76" t="str">
            <v>Finland</v>
          </cell>
          <cell r="C76" t="str">
            <v>Finland</v>
          </cell>
          <cell r="D76" t="str">
            <v>Republic of Finland</v>
          </cell>
          <cell r="E76" t="str">
            <v>FI</v>
          </cell>
          <cell r="F76" t="str">
            <v>Euro</v>
          </cell>
          <cell r="G76"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H76" t="str">
            <v>Europe &amp; Central Asia</v>
          </cell>
          <cell r="I76" t="str">
            <v>High income</v>
          </cell>
          <cell r="J76" t="str">
            <v>FI</v>
          </cell>
          <cell r="K76" t="str">
            <v>Original chained constant price data are rescaled.</v>
          </cell>
        </row>
        <row r="77">
          <cell r="A77" t="str">
            <v>FJI</v>
          </cell>
          <cell r="B77" t="str">
            <v>Fiji</v>
          </cell>
          <cell r="C77" t="str">
            <v>Fiji</v>
          </cell>
          <cell r="D77" t="str">
            <v>Republic of Fiji</v>
          </cell>
          <cell r="E77" t="str">
            <v>FJ</v>
          </cell>
          <cell r="F77" t="str">
            <v>Fijian dollar</v>
          </cell>
          <cell r="G77" t="str">
            <v>National accounts have been revised from 2011 to 2015 based on the Fiji Bureau of Statistics and World Bank estimates. The new base year is 2011.</v>
          </cell>
          <cell r="H77" t="str">
            <v>East Asia &amp; Pacific</v>
          </cell>
          <cell r="I77" t="str">
            <v>Upper middle income</v>
          </cell>
          <cell r="J77" t="str">
            <v>FJ</v>
          </cell>
          <cell r="K77">
            <v>2011</v>
          </cell>
        </row>
        <row r="78">
          <cell r="A78" t="str">
            <v>FRA</v>
          </cell>
          <cell r="B78" t="str">
            <v>France</v>
          </cell>
          <cell r="C78" t="str">
            <v>France</v>
          </cell>
          <cell r="D78" t="str">
            <v>French Republic</v>
          </cell>
          <cell r="E78" t="str">
            <v>FR</v>
          </cell>
          <cell r="F78" t="str">
            <v>Euro</v>
          </cell>
          <cell r="G78" t="str">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ell>
          <cell r="H78" t="str">
            <v>Europe &amp; Central Asia</v>
          </cell>
          <cell r="I78" t="str">
            <v>High income</v>
          </cell>
          <cell r="J78" t="str">
            <v>FR</v>
          </cell>
          <cell r="K78" t="str">
            <v>Original chained constant price data are rescaled.</v>
          </cell>
        </row>
        <row r="79">
          <cell r="A79" t="str">
            <v>FRO</v>
          </cell>
          <cell r="B79" t="str">
            <v>Faroe Islands</v>
          </cell>
          <cell r="C79" t="str">
            <v>Faroe Islands</v>
          </cell>
          <cell r="D79" t="str">
            <v>Faroe Islands</v>
          </cell>
          <cell r="E79" t="str">
            <v>FO</v>
          </cell>
          <cell r="F79" t="str">
            <v>Danish krone</v>
          </cell>
          <cell r="H79" t="str">
            <v>Europe &amp; Central Asia</v>
          </cell>
          <cell r="I79" t="str">
            <v>High income</v>
          </cell>
          <cell r="J79" t="str">
            <v>FO</v>
          </cell>
        </row>
        <row r="80">
          <cell r="A80" t="str">
            <v>FSM</v>
          </cell>
          <cell r="B80" t="str">
            <v>Micronesia</v>
          </cell>
          <cell r="C80" t="str">
            <v>Micronesia, Fed. Sts.</v>
          </cell>
          <cell r="D80" t="str">
            <v>Federated States of Micronesia</v>
          </cell>
          <cell r="E80" t="str">
            <v>FM</v>
          </cell>
          <cell r="F80" t="str">
            <v>U.S. dollar</v>
          </cell>
          <cell r="G80" t="str">
            <v>Fiscal year ends on September 30; reporting period for national accounts data: FY. Based on the Pacific and Virgin Islands Training Initiative, national accounts data have been revised from 2009 onward.</v>
          </cell>
          <cell r="H80" t="str">
            <v>East Asia &amp; Pacific</v>
          </cell>
          <cell r="I80" t="str">
            <v>Lower middle income</v>
          </cell>
          <cell r="J80" t="str">
            <v>FM</v>
          </cell>
          <cell r="K80" t="str">
            <v>2003/04</v>
          </cell>
        </row>
        <row r="81">
          <cell r="A81" t="str">
            <v>GAB</v>
          </cell>
          <cell r="B81" t="str">
            <v>Gabon</v>
          </cell>
          <cell r="C81" t="str">
            <v>Gabon</v>
          </cell>
          <cell r="D81" t="str">
            <v>Gabonese Republic</v>
          </cell>
          <cell r="E81" t="str">
            <v>GA</v>
          </cell>
          <cell r="F81" t="str">
            <v>Central African CFA franc</v>
          </cell>
          <cell r="H81" t="str">
            <v>Sub-Saharan Africa</v>
          </cell>
          <cell r="I81" t="str">
            <v>Upper middle income</v>
          </cell>
          <cell r="J81" t="str">
            <v>GA</v>
          </cell>
          <cell r="K81">
            <v>2001</v>
          </cell>
        </row>
        <row r="82">
          <cell r="A82" t="str">
            <v>GBR</v>
          </cell>
          <cell r="B82" t="str">
            <v>United Kingdom</v>
          </cell>
          <cell r="C82" t="str">
            <v>United Kingdom</v>
          </cell>
          <cell r="D82" t="str">
            <v>United Kingdom of Great Britain and Northern Ireland</v>
          </cell>
          <cell r="E82" t="str">
            <v>GB</v>
          </cell>
          <cell r="F82" t="str">
            <v>Pound sterling</v>
          </cell>
          <cell r="H82" t="str">
            <v>Europe &amp; Central Asia</v>
          </cell>
          <cell r="I82" t="str">
            <v>High income</v>
          </cell>
          <cell r="J82" t="str">
            <v>GB</v>
          </cell>
          <cell r="K82" t="str">
            <v>Original chained constant price data are rescaled.</v>
          </cell>
        </row>
        <row r="83">
          <cell r="A83" t="str">
            <v>GEO</v>
          </cell>
          <cell r="B83" t="str">
            <v>Georgia</v>
          </cell>
          <cell r="C83" t="str">
            <v>Georgia</v>
          </cell>
          <cell r="D83" t="str">
            <v>Georgia</v>
          </cell>
          <cell r="E83" t="str">
            <v>GE</v>
          </cell>
          <cell r="F83" t="str">
            <v>Georgian lari</v>
          </cell>
          <cell r="G83" t="str">
            <v>Value added data in constant prices before 2007 have been temporarily removed until revised series become available. Constant price expenditure estimates before 2011 have been deleted.</v>
          </cell>
          <cell r="H83" t="str">
            <v>Europe &amp; Central Asia</v>
          </cell>
          <cell r="I83" t="str">
            <v>Lower middle income</v>
          </cell>
          <cell r="J83" t="str">
            <v>GE</v>
          </cell>
          <cell r="K83" t="str">
            <v>Original chained constant price data are rescaled.</v>
          </cell>
        </row>
        <row r="84">
          <cell r="A84" t="str">
            <v>GHA</v>
          </cell>
          <cell r="B84" t="str">
            <v>Ghana</v>
          </cell>
          <cell r="C84" t="str">
            <v>Ghana</v>
          </cell>
          <cell r="D84" t="str">
            <v>Republic of Ghana</v>
          </cell>
          <cell r="E84" t="str">
            <v>GH</v>
          </cell>
          <cell r="F84" t="str">
            <v>New Ghanaian cedi</v>
          </cell>
          <cell r="H84" t="str">
            <v>Sub-Saharan Africa</v>
          </cell>
          <cell r="I84" t="str">
            <v>Lower middle income</v>
          </cell>
          <cell r="J84" t="str">
            <v>GH</v>
          </cell>
          <cell r="K84">
            <v>2006</v>
          </cell>
        </row>
        <row r="85">
          <cell r="A85" t="str">
            <v>GIB</v>
          </cell>
          <cell r="B85" t="str">
            <v>Gibraltar</v>
          </cell>
          <cell r="C85" t="str">
            <v>Gibraltar</v>
          </cell>
          <cell r="D85" t="str">
            <v>Gibraltar</v>
          </cell>
          <cell r="E85" t="str">
            <v>GI</v>
          </cell>
          <cell r="F85" t="str">
            <v>Gibraltar pound</v>
          </cell>
          <cell r="H85" t="str">
            <v>Europe &amp; Central Asia</v>
          </cell>
          <cell r="I85" t="str">
            <v>High income</v>
          </cell>
          <cell r="J85" t="str">
            <v>GI</v>
          </cell>
        </row>
        <row r="86">
          <cell r="A86" t="str">
            <v>GIN</v>
          </cell>
          <cell r="B86" t="str">
            <v>Guinea</v>
          </cell>
          <cell r="C86" t="str">
            <v>Guinea</v>
          </cell>
          <cell r="D86" t="str">
            <v>Republic of Guinea</v>
          </cell>
          <cell r="E86" t="str">
            <v>GN</v>
          </cell>
          <cell r="F86" t="str">
            <v>Guinean franc</v>
          </cell>
          <cell r="H86" t="str">
            <v>Sub-Saharan Africa</v>
          </cell>
          <cell r="I86" t="str">
            <v>Low income</v>
          </cell>
          <cell r="J86" t="str">
            <v>GN</v>
          </cell>
          <cell r="K86">
            <v>2003</v>
          </cell>
        </row>
        <row r="87">
          <cell r="A87" t="str">
            <v>GMB</v>
          </cell>
          <cell r="B87" t="str">
            <v>The Gambia</v>
          </cell>
          <cell r="C87" t="str">
            <v>Gambia, The</v>
          </cell>
          <cell r="D87" t="str">
            <v>Republic of The Gambia</v>
          </cell>
          <cell r="E87" t="str">
            <v>GM</v>
          </cell>
          <cell r="F87" t="str">
            <v>Gambian dalasi</v>
          </cell>
          <cell r="G87" t="str">
            <v>Fiscal year end: June 30; reporting period for national accounts data: CY.</v>
          </cell>
          <cell r="H87" t="str">
            <v>Sub-Saharan Africa</v>
          </cell>
          <cell r="I87" t="str">
            <v>Low income</v>
          </cell>
          <cell r="J87" t="str">
            <v>GM</v>
          </cell>
          <cell r="K87">
            <v>2004</v>
          </cell>
        </row>
        <row r="88">
          <cell r="A88" t="str">
            <v>GNB</v>
          </cell>
          <cell r="B88" t="str">
            <v>Guinea-Bissau</v>
          </cell>
          <cell r="C88" t="str">
            <v>Guinea-Bissau</v>
          </cell>
          <cell r="D88" t="str">
            <v>Republic of Guinea-Bissau</v>
          </cell>
          <cell r="E88" t="str">
            <v>GW</v>
          </cell>
          <cell r="F88" t="str">
            <v>West African CFA franc</v>
          </cell>
          <cell r="H88" t="str">
            <v>Sub-Saharan Africa</v>
          </cell>
          <cell r="I88" t="str">
            <v>Low income</v>
          </cell>
          <cell r="J88" t="str">
            <v>GW</v>
          </cell>
          <cell r="K88">
            <v>2005</v>
          </cell>
        </row>
        <row r="89">
          <cell r="A89" t="str">
            <v>GNQ</v>
          </cell>
          <cell r="B89" t="str">
            <v>Equatorial Guinea</v>
          </cell>
          <cell r="C89" t="str">
            <v>Equatorial Guinea</v>
          </cell>
          <cell r="D89" t="str">
            <v>Republic of Equatorial Guinea</v>
          </cell>
          <cell r="E89" t="str">
            <v>GQ</v>
          </cell>
          <cell r="F89" t="str">
            <v>Central African CFA franc</v>
          </cell>
          <cell r="H89" t="str">
            <v>Sub-Saharan Africa</v>
          </cell>
          <cell r="I89" t="str">
            <v>Upper middle income</v>
          </cell>
          <cell r="J89" t="str">
            <v>GQ</v>
          </cell>
          <cell r="K89">
            <v>2006</v>
          </cell>
        </row>
        <row r="90">
          <cell r="A90" t="str">
            <v>GRC</v>
          </cell>
          <cell r="B90" t="str">
            <v>Greece</v>
          </cell>
          <cell r="C90" t="str">
            <v>Greece</v>
          </cell>
          <cell r="D90" t="str">
            <v>Hellenic Republic</v>
          </cell>
          <cell r="E90" t="str">
            <v>GR</v>
          </cell>
          <cell r="F90" t="str">
            <v>Euro</v>
          </cell>
          <cell r="G90"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H90" t="str">
            <v>Europe &amp; Central Asia</v>
          </cell>
          <cell r="I90" t="str">
            <v>High income</v>
          </cell>
          <cell r="J90" t="str">
            <v>GR</v>
          </cell>
          <cell r="K90" t="str">
            <v>Original chained constant price data are rescaled.</v>
          </cell>
        </row>
        <row r="91">
          <cell r="A91" t="str">
            <v>GRD</v>
          </cell>
          <cell r="B91" t="str">
            <v>Grenada</v>
          </cell>
          <cell r="C91" t="str">
            <v>Grenada</v>
          </cell>
          <cell r="D91" t="str">
            <v>Grenada</v>
          </cell>
          <cell r="E91" t="str">
            <v>GD</v>
          </cell>
          <cell r="F91" t="str">
            <v>East Caribbean dollar</v>
          </cell>
          <cell r="H91" t="str">
            <v>Latin America &amp; Caribbean</v>
          </cell>
          <cell r="I91" t="str">
            <v>Upper middle income</v>
          </cell>
          <cell r="J91" t="str">
            <v>GD</v>
          </cell>
          <cell r="K91">
            <v>2006</v>
          </cell>
        </row>
        <row r="92">
          <cell r="A92" t="str">
            <v>GRL</v>
          </cell>
          <cell r="B92" t="str">
            <v>Greenland</v>
          </cell>
          <cell r="C92" t="str">
            <v>Greenland</v>
          </cell>
          <cell r="D92" t="str">
            <v>Greenland</v>
          </cell>
          <cell r="E92" t="str">
            <v>GL</v>
          </cell>
          <cell r="F92" t="str">
            <v>Danish krone</v>
          </cell>
          <cell r="H92" t="str">
            <v>Europe &amp; Central Asia</v>
          </cell>
          <cell r="I92" t="str">
            <v>High income</v>
          </cell>
          <cell r="J92" t="str">
            <v>GL</v>
          </cell>
          <cell r="K92">
            <v>2010</v>
          </cell>
        </row>
        <row r="93">
          <cell r="A93" t="str">
            <v>GTM</v>
          </cell>
          <cell r="B93" t="str">
            <v>Guatemala</v>
          </cell>
          <cell r="C93" t="str">
            <v>Guatemala</v>
          </cell>
          <cell r="D93" t="str">
            <v>Republic of Guatemala</v>
          </cell>
          <cell r="E93" t="str">
            <v>GT</v>
          </cell>
          <cell r="F93" t="str">
            <v>Guatemalan quetzal</v>
          </cell>
          <cell r="H93" t="str">
            <v>Latin America &amp; Caribbean</v>
          </cell>
          <cell r="I93" t="str">
            <v>Lower middle income</v>
          </cell>
          <cell r="J93" t="str">
            <v>GT</v>
          </cell>
          <cell r="K93">
            <v>2001</v>
          </cell>
        </row>
        <row r="94">
          <cell r="A94" t="str">
            <v>GUM</v>
          </cell>
          <cell r="B94" t="str">
            <v>Guam</v>
          </cell>
          <cell r="C94" t="str">
            <v>Guam</v>
          </cell>
          <cell r="D94" t="str">
            <v>Guam</v>
          </cell>
          <cell r="E94" t="str">
            <v>GU</v>
          </cell>
          <cell r="F94" t="str">
            <v>U.S. dollar</v>
          </cell>
          <cell r="H94" t="str">
            <v>East Asia &amp; Pacific</v>
          </cell>
          <cell r="I94" t="str">
            <v>High income</v>
          </cell>
          <cell r="J94" t="str">
            <v>GU</v>
          </cell>
        </row>
        <row r="95">
          <cell r="A95" t="str">
            <v>GUY</v>
          </cell>
          <cell r="B95" t="str">
            <v>Guyana</v>
          </cell>
          <cell r="C95" t="str">
            <v>Guyana</v>
          </cell>
          <cell r="D95" t="str">
            <v>Co-operative Republic of Guyana</v>
          </cell>
          <cell r="E95" t="str">
            <v>GY</v>
          </cell>
          <cell r="F95" t="str">
            <v>Guyana dollar</v>
          </cell>
          <cell r="H95" t="str">
            <v>Latin America &amp; Caribbean</v>
          </cell>
          <cell r="I95" t="str">
            <v>Upper middle income</v>
          </cell>
          <cell r="J95" t="str">
            <v>GY</v>
          </cell>
          <cell r="K95">
            <v>2006</v>
          </cell>
        </row>
        <row r="96">
          <cell r="A96" t="str">
            <v>HIC</v>
          </cell>
          <cell r="B96" t="str">
            <v>High income</v>
          </cell>
          <cell r="C96" t="str">
            <v>High income</v>
          </cell>
          <cell r="D96" t="str">
            <v>High income</v>
          </cell>
          <cell r="E96" t="str">
            <v>XD</v>
          </cell>
          <cell r="G96" t="str">
            <v>High income group aggregate. High-income economies are those in which 2015 GNI per capita was $12,476 or more.</v>
          </cell>
          <cell r="J96" t="str">
            <v>XD</v>
          </cell>
        </row>
        <row r="97">
          <cell r="A97" t="str">
            <v>HKG</v>
          </cell>
          <cell r="B97" t="str">
            <v>Hong Kong SAR, China</v>
          </cell>
          <cell r="C97" t="str">
            <v>Hong Kong SAR, China</v>
          </cell>
          <cell r="D97" t="str">
            <v>Hong Kong Special Administrative Region of the People's Republic of China</v>
          </cell>
          <cell r="E97" t="str">
            <v>HK</v>
          </cell>
          <cell r="F97" t="str">
            <v>Hong Kong dollar</v>
          </cell>
          <cell r="G97" t="str">
            <v>On 1 July 1997 China resumed its exercise of sovereignty over Hong Kong. Unless otherwise noted, data for China do not include data for Hong Kong SAR, China; Macao SAR, China; or Taiwan, China. Agriculture value added includes mining and quarrying.</v>
          </cell>
          <cell r="H97" t="str">
            <v>East Asia &amp; Pacific</v>
          </cell>
          <cell r="I97" t="str">
            <v>High income</v>
          </cell>
          <cell r="J97" t="str">
            <v>HK</v>
          </cell>
          <cell r="K97" t="str">
            <v>Original chained constant price data are rescaled.</v>
          </cell>
        </row>
        <row r="98">
          <cell r="A98" t="str">
            <v>HND</v>
          </cell>
          <cell r="B98" t="str">
            <v>Honduras</v>
          </cell>
          <cell r="C98" t="str">
            <v>Honduras</v>
          </cell>
          <cell r="D98" t="str">
            <v>Republic of Honduras</v>
          </cell>
          <cell r="E98" t="str">
            <v>HN</v>
          </cell>
          <cell r="F98" t="str">
            <v>Honduran lempira</v>
          </cell>
          <cell r="H98" t="str">
            <v>Latin America &amp; Caribbean</v>
          </cell>
          <cell r="I98" t="str">
            <v>Lower middle income</v>
          </cell>
          <cell r="J98" t="str">
            <v>HN</v>
          </cell>
          <cell r="K98">
            <v>2000</v>
          </cell>
        </row>
        <row r="99">
          <cell r="A99" t="str">
            <v>HPC</v>
          </cell>
          <cell r="B99" t="str">
            <v>Heavily indebted poor countries (HIPC)</v>
          </cell>
          <cell r="C99" t="str">
            <v>Heavily indebted poor countries (HIPC)</v>
          </cell>
          <cell r="D99" t="str">
            <v>Heavily indebted poor countries (HIPC)</v>
          </cell>
          <cell r="E99" t="str">
            <v>XE</v>
          </cell>
          <cell r="G99" t="str">
            <v>Heavily indebted poor countries aggregate.</v>
          </cell>
          <cell r="J99" t="str">
            <v>XE</v>
          </cell>
        </row>
        <row r="100">
          <cell r="A100" t="str">
            <v>HRV</v>
          </cell>
          <cell r="B100" t="str">
            <v>Croatia</v>
          </cell>
          <cell r="C100" t="str">
            <v>Croatia</v>
          </cell>
          <cell r="D100" t="str">
            <v>Republic of Croatia</v>
          </cell>
          <cell r="E100" t="str">
            <v>HR</v>
          </cell>
          <cell r="F100" t="str">
            <v>Croatian kuna</v>
          </cell>
          <cell r="H100" t="str">
            <v>Europe &amp; Central Asia</v>
          </cell>
          <cell r="I100" t="str">
            <v>Upper middle income</v>
          </cell>
          <cell r="J100" t="str">
            <v>HR</v>
          </cell>
          <cell r="K100" t="str">
            <v>Original chained constant price data are rescaled.</v>
          </cell>
        </row>
        <row r="101">
          <cell r="A101" t="str">
            <v>HTI</v>
          </cell>
          <cell r="B101" t="str">
            <v>Haiti</v>
          </cell>
          <cell r="C101" t="str">
            <v>Haiti</v>
          </cell>
          <cell r="D101" t="str">
            <v>Republic of Haiti</v>
          </cell>
          <cell r="E101" t="str">
            <v>HT</v>
          </cell>
          <cell r="F101" t="str">
            <v>Haitian gourde</v>
          </cell>
          <cell r="G101" t="str">
            <v>Fiscal year end: September 30; reporting period for national accounts data: FY.</v>
          </cell>
          <cell r="H101" t="str">
            <v>Latin America &amp; Caribbean</v>
          </cell>
          <cell r="I101" t="str">
            <v>Low income</v>
          </cell>
          <cell r="J101" t="str">
            <v>HT</v>
          </cell>
          <cell r="K101" t="str">
            <v>1986/87</v>
          </cell>
        </row>
        <row r="102">
          <cell r="A102" t="str">
            <v>HUN</v>
          </cell>
          <cell r="B102" t="str">
            <v>Hungary</v>
          </cell>
          <cell r="C102" t="str">
            <v>Hungary</v>
          </cell>
          <cell r="D102" t="str">
            <v>Hungary</v>
          </cell>
          <cell r="E102" t="str">
            <v>HU</v>
          </cell>
          <cell r="F102" t="str">
            <v>Hungarian forint</v>
          </cell>
          <cell r="H102" t="str">
            <v>Europe &amp; Central Asia</v>
          </cell>
          <cell r="I102" t="str">
            <v>High income</v>
          </cell>
          <cell r="J102" t="str">
            <v>HU</v>
          </cell>
          <cell r="K102" t="str">
            <v>Original chained constant price data are rescaled.</v>
          </cell>
        </row>
        <row r="103">
          <cell r="A103" t="str">
            <v>IBD</v>
          </cell>
          <cell r="B103" t="str">
            <v>IBRD only</v>
          </cell>
          <cell r="C103" t="str">
            <v>IBRD only</v>
          </cell>
          <cell r="D103" t="str">
            <v>IBRD only</v>
          </cell>
          <cell r="E103" t="str">
            <v>XF</v>
          </cell>
          <cell r="G103" t="str">
            <v>IBRD only group aggregate.</v>
          </cell>
          <cell r="J103" t="str">
            <v>XF</v>
          </cell>
        </row>
        <row r="104">
          <cell r="A104" t="str">
            <v>IBT</v>
          </cell>
          <cell r="B104" t="str">
            <v>IDA &amp; IBRD total</v>
          </cell>
          <cell r="C104" t="str">
            <v>IDA &amp; IBRD total</v>
          </cell>
          <cell r="D104" t="str">
            <v>IDA &amp; IBRD total</v>
          </cell>
          <cell r="E104" t="str">
            <v>ZT</v>
          </cell>
          <cell r="G104" t="str">
            <v>IDA and IBRD total group aggregate (includes IDA only, IDA blend, and IBRD only).</v>
          </cell>
          <cell r="J104" t="str">
            <v>ZT</v>
          </cell>
        </row>
        <row r="105">
          <cell r="A105" t="str">
            <v>IDA</v>
          </cell>
          <cell r="B105" t="str">
            <v>IDA total</v>
          </cell>
          <cell r="C105" t="str">
            <v>IDA total</v>
          </cell>
          <cell r="D105" t="str">
            <v>IDA total</v>
          </cell>
          <cell r="E105" t="str">
            <v>XG</v>
          </cell>
          <cell r="G105" t="str">
            <v>IDA total group aggregate (includes IDA only and IDA blend).</v>
          </cell>
          <cell r="J105" t="str">
            <v>XG</v>
          </cell>
        </row>
        <row r="106">
          <cell r="A106" t="str">
            <v>IDB</v>
          </cell>
          <cell r="B106" t="str">
            <v>IDA blend</v>
          </cell>
          <cell r="C106" t="str">
            <v>IDA blend</v>
          </cell>
          <cell r="D106" t="str">
            <v>IDA blend</v>
          </cell>
          <cell r="E106" t="str">
            <v>XH</v>
          </cell>
          <cell r="G106" t="str">
            <v>IDA blend group aggregate.</v>
          </cell>
          <cell r="J106" t="str">
            <v>XH</v>
          </cell>
        </row>
        <row r="107">
          <cell r="A107" t="str">
            <v>IDN</v>
          </cell>
          <cell r="B107" t="str">
            <v>Indonesia</v>
          </cell>
          <cell r="C107" t="str">
            <v>Indonesia</v>
          </cell>
          <cell r="D107" t="str">
            <v>Republic of Indonesia</v>
          </cell>
          <cell r="E107" t="str">
            <v>ID</v>
          </cell>
          <cell r="F107" t="str">
            <v>Indonesian rupiah</v>
          </cell>
          <cell r="G107" t="str">
            <v>Fiscal year end: March 31; reporting period for national accounts data: CY. Data for Indonesia include Timor-Leste through 1999 unless otherwise noted. Statistics Indonesia revised national accounts based on SNA2008. The new base year is 2010. Price valuation is in basic prices.</v>
          </cell>
          <cell r="H107" t="str">
            <v>East Asia &amp; Pacific</v>
          </cell>
          <cell r="I107" t="str">
            <v>Lower middle income</v>
          </cell>
          <cell r="J107" t="str">
            <v>ID</v>
          </cell>
          <cell r="K107">
            <v>2010</v>
          </cell>
        </row>
        <row r="108">
          <cell r="A108" t="str">
            <v>IDX</v>
          </cell>
          <cell r="B108" t="str">
            <v>IDA only</v>
          </cell>
          <cell r="C108" t="str">
            <v>IDA only</v>
          </cell>
          <cell r="D108" t="str">
            <v>IDA only</v>
          </cell>
          <cell r="E108" t="str">
            <v>XI</v>
          </cell>
          <cell r="G108" t="str">
            <v>IDA only group aggregate.</v>
          </cell>
          <cell r="J108" t="str">
            <v>XI</v>
          </cell>
        </row>
        <row r="109">
          <cell r="A109" t="str">
            <v>IMN</v>
          </cell>
          <cell r="B109" t="str">
            <v>Isle of Man</v>
          </cell>
          <cell r="C109" t="str">
            <v>Isle of Man</v>
          </cell>
          <cell r="D109" t="str">
            <v>Isle of Man</v>
          </cell>
          <cell r="E109" t="str">
            <v>IM</v>
          </cell>
          <cell r="F109" t="str">
            <v>Pound sterling</v>
          </cell>
          <cell r="G109" t="str">
            <v>WB-3 code changed from IMY to IMN to align with ISO code.</v>
          </cell>
          <cell r="H109" t="str">
            <v>Europe &amp; Central Asia</v>
          </cell>
          <cell r="I109" t="str">
            <v>High income</v>
          </cell>
          <cell r="J109" t="str">
            <v>IM</v>
          </cell>
          <cell r="K109">
            <v>2013</v>
          </cell>
        </row>
        <row r="110">
          <cell r="A110" t="str">
            <v>IND</v>
          </cell>
          <cell r="B110" t="str">
            <v>India</v>
          </cell>
          <cell r="C110" t="str">
            <v>India</v>
          </cell>
          <cell r="D110" t="str">
            <v>Republic of India</v>
          </cell>
          <cell r="E110" t="str">
            <v>IN</v>
          </cell>
          <cell r="F110" t="str">
            <v>Indian rupee</v>
          </cell>
          <cell r="G110" t="str">
            <v>Fiscal year end: March 31; reporting period for national accounts data: FY. Based on official government statistics; the new base year is 2011/12. India reports using SNA 2008.</v>
          </cell>
          <cell r="H110" t="str">
            <v>South Asia</v>
          </cell>
          <cell r="I110" t="str">
            <v>Lower middle income</v>
          </cell>
          <cell r="J110" t="str">
            <v>IN</v>
          </cell>
          <cell r="K110" t="str">
            <v>2011/12</v>
          </cell>
        </row>
        <row r="111">
          <cell r="A111" t="str">
            <v>IRL</v>
          </cell>
          <cell r="B111" t="str">
            <v>Ireland</v>
          </cell>
          <cell r="C111" t="str">
            <v>Ireland</v>
          </cell>
          <cell r="D111" t="str">
            <v>Ireland</v>
          </cell>
          <cell r="E111" t="str">
            <v>IE</v>
          </cell>
          <cell r="F111" t="str">
            <v>Euro</v>
          </cell>
          <cell r="G111"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H111" t="str">
            <v>Europe &amp; Central Asia</v>
          </cell>
          <cell r="I111" t="str">
            <v>High income</v>
          </cell>
          <cell r="J111" t="str">
            <v>IE</v>
          </cell>
          <cell r="K111" t="str">
            <v>Original chained constant price data are rescaled.</v>
          </cell>
        </row>
        <row r="112">
          <cell r="A112" t="str">
            <v>IRN</v>
          </cell>
          <cell r="B112" t="str">
            <v>Iran</v>
          </cell>
          <cell r="C112" t="str">
            <v>Iran, Islamic Rep.</v>
          </cell>
          <cell r="D112" t="str">
            <v>Islamic Republic of Iran</v>
          </cell>
          <cell r="E112" t="str">
            <v>IR</v>
          </cell>
          <cell r="F112" t="str">
            <v>Iranian rial</v>
          </cell>
          <cell r="G112" t="str">
            <v>Fiscal year end: March 20; reporting period for national accounts data: FY. Based on data from the Central Bank of Iran, the new base year is 2004/05.</v>
          </cell>
          <cell r="H112" t="str">
            <v>Middle East &amp; North Africa</v>
          </cell>
          <cell r="I112" t="str">
            <v>Upper middle income</v>
          </cell>
          <cell r="J112" t="str">
            <v>IR</v>
          </cell>
          <cell r="K112" t="str">
            <v>2004/05</v>
          </cell>
        </row>
        <row r="113">
          <cell r="A113" t="str">
            <v>IRQ</v>
          </cell>
          <cell r="B113" t="str">
            <v>Iraq</v>
          </cell>
          <cell r="C113" t="str">
            <v>Iraq</v>
          </cell>
          <cell r="D113" t="str">
            <v>Republic of Iraq</v>
          </cell>
          <cell r="E113" t="str">
            <v>IQ</v>
          </cell>
          <cell r="F113" t="str">
            <v>Iraqi dinar</v>
          </cell>
          <cell r="G113" t="str">
            <v>Based on official government statistics, the new base year is 2007.</v>
          </cell>
          <cell r="H113" t="str">
            <v>Middle East &amp; North Africa</v>
          </cell>
          <cell r="I113" t="str">
            <v>Upper middle income</v>
          </cell>
          <cell r="J113" t="str">
            <v>IQ</v>
          </cell>
          <cell r="K113">
            <v>2007</v>
          </cell>
        </row>
        <row r="114">
          <cell r="A114" t="str">
            <v>ISL</v>
          </cell>
          <cell r="B114" t="str">
            <v>Iceland</v>
          </cell>
          <cell r="C114" t="str">
            <v>Iceland</v>
          </cell>
          <cell r="D114" t="str">
            <v>Republic of Iceland</v>
          </cell>
          <cell r="E114" t="str">
            <v>IS</v>
          </cell>
          <cell r="F114" t="str">
            <v>Iceland krona</v>
          </cell>
          <cell r="H114" t="str">
            <v>Europe &amp; Central Asia</v>
          </cell>
          <cell r="I114" t="str">
            <v>High income</v>
          </cell>
          <cell r="J114" t="str">
            <v>IS</v>
          </cell>
          <cell r="K114" t="str">
            <v>Original chained constant price data are rescaled.</v>
          </cell>
        </row>
        <row r="115">
          <cell r="A115" t="str">
            <v>ISR</v>
          </cell>
          <cell r="B115" t="str">
            <v>Israel</v>
          </cell>
          <cell r="C115" t="str">
            <v>Israel</v>
          </cell>
          <cell r="D115" t="str">
            <v>State of Israel</v>
          </cell>
          <cell r="E115" t="str">
            <v>IL</v>
          </cell>
          <cell r="F115" t="str">
            <v>Israeli new shekel</v>
          </cell>
          <cell r="H115" t="str">
            <v>Middle East &amp; North Africa</v>
          </cell>
          <cell r="I115" t="str">
            <v>High income</v>
          </cell>
          <cell r="J115" t="str">
            <v>IL</v>
          </cell>
          <cell r="K115" t="str">
            <v>Original chained constant price data are rescaled.</v>
          </cell>
        </row>
        <row r="116">
          <cell r="A116" t="str">
            <v>ITA</v>
          </cell>
          <cell r="B116" t="str">
            <v>Italy</v>
          </cell>
          <cell r="C116" t="str">
            <v>Italy</v>
          </cell>
          <cell r="D116" t="str">
            <v>Italian Republic</v>
          </cell>
          <cell r="E116" t="str">
            <v>IT</v>
          </cell>
          <cell r="F116" t="str">
            <v>Euro</v>
          </cell>
          <cell r="G116"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H116" t="str">
            <v>Europe &amp; Central Asia</v>
          </cell>
          <cell r="I116" t="str">
            <v>High income</v>
          </cell>
          <cell r="J116" t="str">
            <v>IT</v>
          </cell>
          <cell r="K116" t="str">
            <v>Original chained constant price data are rescaled.</v>
          </cell>
        </row>
        <row r="117">
          <cell r="A117" t="str">
            <v>JAM</v>
          </cell>
          <cell r="B117" t="str">
            <v>Jamaica</v>
          </cell>
          <cell r="C117" t="str">
            <v>Jamaica</v>
          </cell>
          <cell r="D117" t="str">
            <v>Jamaica</v>
          </cell>
          <cell r="E117" t="str">
            <v>JM</v>
          </cell>
          <cell r="F117" t="str">
            <v>Jamaican dollar</v>
          </cell>
          <cell r="H117" t="str">
            <v>Latin America &amp; Caribbean</v>
          </cell>
          <cell r="I117" t="str">
            <v>Upper middle income</v>
          </cell>
          <cell r="J117" t="str">
            <v>JM</v>
          </cell>
          <cell r="K117">
            <v>2007</v>
          </cell>
        </row>
        <row r="118">
          <cell r="A118" t="str">
            <v>JOR</v>
          </cell>
          <cell r="B118" t="str">
            <v>Jordan</v>
          </cell>
          <cell r="C118" t="str">
            <v>Jordan</v>
          </cell>
          <cell r="D118" t="str">
            <v>Hashemite Kingdom of Jordan</v>
          </cell>
          <cell r="E118" t="str">
            <v>JO</v>
          </cell>
          <cell r="F118" t="str">
            <v>Jordanian dinar</v>
          </cell>
          <cell r="H118" t="str">
            <v>Middle East &amp; North Africa</v>
          </cell>
          <cell r="I118" t="str">
            <v>Lower middle income</v>
          </cell>
          <cell r="J118" t="str">
            <v>JO</v>
          </cell>
          <cell r="K118">
            <v>1994</v>
          </cell>
        </row>
        <row r="119">
          <cell r="A119" t="str">
            <v>JPN</v>
          </cell>
          <cell r="B119" t="str">
            <v>Japan</v>
          </cell>
          <cell r="C119" t="str">
            <v>Japan</v>
          </cell>
          <cell r="D119" t="str">
            <v>Japan</v>
          </cell>
          <cell r="E119" t="str">
            <v>JP</v>
          </cell>
          <cell r="F119" t="str">
            <v>Japanese yen</v>
          </cell>
          <cell r="G119" t="str">
            <v>Fiscal year end: March 31; reporting period for national accounts data: CY.</v>
          </cell>
          <cell r="H119" t="str">
            <v>East Asia &amp; Pacific</v>
          </cell>
          <cell r="I119" t="str">
            <v>High income</v>
          </cell>
          <cell r="J119" t="str">
            <v>JP</v>
          </cell>
          <cell r="K119" t="str">
            <v>Original chained constant price data are rescaled.</v>
          </cell>
        </row>
        <row r="120">
          <cell r="A120" t="str">
            <v>KAZ</v>
          </cell>
          <cell r="B120" t="str">
            <v>Kazakhstan</v>
          </cell>
          <cell r="C120" t="str">
            <v>Kazakhstan</v>
          </cell>
          <cell r="D120" t="str">
            <v>Republic of Kazakhstan</v>
          </cell>
          <cell r="E120" t="str">
            <v>KZ</v>
          </cell>
          <cell r="F120" t="str">
            <v>Kazakh tenge</v>
          </cell>
          <cell r="H120" t="str">
            <v>Europe &amp; Central Asia</v>
          </cell>
          <cell r="I120" t="str">
            <v>Upper middle income</v>
          </cell>
          <cell r="J120" t="str">
            <v>KZ</v>
          </cell>
          <cell r="K120" t="str">
            <v>Original chained constant price data are rescaled.</v>
          </cell>
        </row>
        <row r="121">
          <cell r="A121" t="str">
            <v>KEN</v>
          </cell>
          <cell r="B121" t="str">
            <v>Kenya</v>
          </cell>
          <cell r="C121" t="str">
            <v>Kenya</v>
          </cell>
          <cell r="D121" t="str">
            <v>Republic of Kenya</v>
          </cell>
          <cell r="E121" t="str">
            <v>KE</v>
          </cell>
          <cell r="F121" t="str">
            <v>Kenyan shilling</v>
          </cell>
          <cell r="G121" t="str">
            <v>Fiscal year end: June 30; reporting period for national accounts data: CY.</v>
          </cell>
          <cell r="H121" t="str">
            <v>Sub-Saharan Africa</v>
          </cell>
          <cell r="I121" t="str">
            <v>Lower middle income</v>
          </cell>
          <cell r="J121" t="str">
            <v>KE</v>
          </cell>
          <cell r="K121">
            <v>2009</v>
          </cell>
        </row>
        <row r="122">
          <cell r="A122" t="str">
            <v>KGZ</v>
          </cell>
          <cell r="B122" t="str">
            <v>Kyrgyz Republic</v>
          </cell>
          <cell r="C122" t="str">
            <v>Kyrgyz Republic</v>
          </cell>
          <cell r="D122" t="str">
            <v>Kyrgyz Republic</v>
          </cell>
          <cell r="E122" t="str">
            <v>KG</v>
          </cell>
          <cell r="F122" t="str">
            <v>Kyrgyz som</v>
          </cell>
          <cell r="H122" t="str">
            <v>Europe &amp; Central Asia</v>
          </cell>
          <cell r="I122" t="str">
            <v>Lower middle income</v>
          </cell>
          <cell r="J122" t="str">
            <v>KG</v>
          </cell>
          <cell r="K122" t="str">
            <v>Original chained constant price data are rescaled.</v>
          </cell>
        </row>
        <row r="123">
          <cell r="A123" t="str">
            <v>KHM</v>
          </cell>
          <cell r="B123" t="str">
            <v>Cambodia</v>
          </cell>
          <cell r="C123" t="str">
            <v>Cambodia</v>
          </cell>
          <cell r="D123" t="str">
            <v>Kingdom of Cambodia</v>
          </cell>
          <cell r="E123" t="str">
            <v>KH</v>
          </cell>
          <cell r="F123" t="str">
            <v>Cambodian riel</v>
          </cell>
          <cell r="H123" t="str">
            <v>East Asia &amp; Pacific</v>
          </cell>
          <cell r="I123" t="str">
            <v>Lower middle income</v>
          </cell>
          <cell r="J123" t="str">
            <v>KH</v>
          </cell>
          <cell r="K123">
            <v>2000</v>
          </cell>
        </row>
        <row r="124">
          <cell r="A124" t="str">
            <v>KIR</v>
          </cell>
          <cell r="B124" t="str">
            <v>Kiribati</v>
          </cell>
          <cell r="C124" t="str">
            <v>Kiribati</v>
          </cell>
          <cell r="D124" t="str">
            <v>Republic of Kiribati</v>
          </cell>
          <cell r="E124" t="str">
            <v>KI</v>
          </cell>
          <cell r="F124" t="str">
            <v>Australian dollar</v>
          </cell>
          <cell r="G124" t="str">
            <v>Based on IMF and World Bank data, GDP in current and constant prices have been revised from 2000 onward. Value added components are calculated using shares from the Asian Development Bank.</v>
          </cell>
          <cell r="H124" t="str">
            <v>East Asia &amp; Pacific</v>
          </cell>
          <cell r="I124" t="str">
            <v>Lower middle income</v>
          </cell>
          <cell r="J124" t="str">
            <v>KI</v>
          </cell>
          <cell r="K124">
            <v>2006</v>
          </cell>
        </row>
        <row r="125">
          <cell r="A125" t="str">
            <v>KNA</v>
          </cell>
          <cell r="B125" t="str">
            <v>St. Kitts and Nevis</v>
          </cell>
          <cell r="C125" t="str">
            <v>St. Kitts and Nevis</v>
          </cell>
          <cell r="D125" t="str">
            <v>St. Kitts and Nevis</v>
          </cell>
          <cell r="E125" t="str">
            <v>KN</v>
          </cell>
          <cell r="F125" t="str">
            <v>East Caribbean dollar</v>
          </cell>
          <cell r="H125" t="str">
            <v>Latin America &amp; Caribbean</v>
          </cell>
          <cell r="I125" t="str">
            <v>High income</v>
          </cell>
          <cell r="J125" t="str">
            <v>KN</v>
          </cell>
          <cell r="K125">
            <v>2006</v>
          </cell>
        </row>
        <row r="126">
          <cell r="A126" t="str">
            <v>KOR</v>
          </cell>
          <cell r="B126" t="str">
            <v>Korea</v>
          </cell>
          <cell r="C126" t="str">
            <v>Korea, Rep.</v>
          </cell>
          <cell r="D126" t="str">
            <v>Republic of Korea</v>
          </cell>
          <cell r="E126" t="str">
            <v>KR</v>
          </cell>
          <cell r="F126" t="str">
            <v>Korean won</v>
          </cell>
          <cell r="G126" t="str">
            <v>The new base year is 2010. GDP data are available from 1970 onward while components are revised from 2000 onward only. Historical data in constant prices are linked to preserve growth rates.</v>
          </cell>
          <cell r="H126" t="str">
            <v>East Asia &amp; Pacific</v>
          </cell>
          <cell r="I126" t="str">
            <v>High income</v>
          </cell>
          <cell r="J126" t="str">
            <v>KR</v>
          </cell>
          <cell r="K126">
            <v>2010</v>
          </cell>
        </row>
        <row r="127">
          <cell r="A127" t="str">
            <v>KWT</v>
          </cell>
          <cell r="B127" t="str">
            <v>Kuwait</v>
          </cell>
          <cell r="C127" t="str">
            <v>Kuwait</v>
          </cell>
          <cell r="D127" t="str">
            <v>State of Kuwait</v>
          </cell>
          <cell r="E127" t="str">
            <v>KW</v>
          </cell>
          <cell r="F127" t="str">
            <v>Kuwaiti dinar</v>
          </cell>
          <cell r="G127" t="str">
            <v>Fiscal year end: June 30; reporting period for national accounts data: CY.</v>
          </cell>
          <cell r="H127" t="str">
            <v>Middle East &amp; North Africa</v>
          </cell>
          <cell r="I127" t="str">
            <v>High income</v>
          </cell>
          <cell r="J127" t="str">
            <v>KW</v>
          </cell>
          <cell r="K127">
            <v>2010</v>
          </cell>
        </row>
        <row r="128">
          <cell r="A128" t="str">
            <v>LAC</v>
          </cell>
          <cell r="B128" t="str">
            <v>Latin America &amp; Caribbean (excluding high income)</v>
          </cell>
          <cell r="C128" t="str">
            <v>Latin America &amp; Caribbean (excluding high income)</v>
          </cell>
          <cell r="D128" t="str">
            <v>Latin America &amp; Caribbean (excluding high income)</v>
          </cell>
          <cell r="E128" t="str">
            <v>XJ</v>
          </cell>
          <cell r="G128" t="str">
            <v>Latin America and Caribbean regional aggregate (does not include high-income economies).</v>
          </cell>
          <cell r="J128" t="str">
            <v>XJ</v>
          </cell>
        </row>
        <row r="129">
          <cell r="A129" t="str">
            <v>LAO</v>
          </cell>
          <cell r="B129" t="str">
            <v>Lao PDR</v>
          </cell>
          <cell r="C129" t="str">
            <v>Lao PDR</v>
          </cell>
          <cell r="D129" t="str">
            <v>Lao People's Democratic Republic</v>
          </cell>
          <cell r="E129" t="str">
            <v>LA</v>
          </cell>
          <cell r="F129" t="str">
            <v>Lao kip</v>
          </cell>
          <cell r="H129" t="str">
            <v>East Asia &amp; Pacific</v>
          </cell>
          <cell r="I129" t="str">
            <v>Lower middle income</v>
          </cell>
          <cell r="J129" t="str">
            <v>LA</v>
          </cell>
          <cell r="K129">
            <v>2012</v>
          </cell>
        </row>
        <row r="130">
          <cell r="A130" t="str">
            <v>LBN</v>
          </cell>
          <cell r="B130" t="str">
            <v>Lebanon</v>
          </cell>
          <cell r="C130" t="str">
            <v>Lebanon</v>
          </cell>
          <cell r="D130" t="str">
            <v>Lebanese Republic</v>
          </cell>
          <cell r="E130" t="str">
            <v>LB</v>
          </cell>
          <cell r="F130" t="str">
            <v>Lebanese pound</v>
          </cell>
          <cell r="G130" t="str">
            <v>The new reference year is 2010.</v>
          </cell>
          <cell r="H130" t="str">
            <v>Middle East &amp; North Africa</v>
          </cell>
          <cell r="I130" t="str">
            <v>Upper middle income</v>
          </cell>
          <cell r="J130" t="str">
            <v>LB</v>
          </cell>
        </row>
        <row r="131">
          <cell r="A131" t="str">
            <v>LBR</v>
          </cell>
          <cell r="B131" t="str">
            <v>Liberia</v>
          </cell>
          <cell r="C131" t="str">
            <v>Liberia</v>
          </cell>
          <cell r="D131" t="str">
            <v>Republic of Liberia</v>
          </cell>
          <cell r="E131" t="str">
            <v>LR</v>
          </cell>
          <cell r="F131" t="str">
            <v>U.S. dollar</v>
          </cell>
          <cell r="G131" t="str">
            <v>National accounts local currency data have been revised to be reported in U.S. dollars instead of Liberian dollars.</v>
          </cell>
          <cell r="H131" t="str">
            <v>Sub-Saharan Africa</v>
          </cell>
          <cell r="I131" t="str">
            <v>Low income</v>
          </cell>
          <cell r="J131" t="str">
            <v>LR</v>
          </cell>
          <cell r="K131">
            <v>2000</v>
          </cell>
        </row>
        <row r="132">
          <cell r="A132" t="str">
            <v>LBY</v>
          </cell>
          <cell r="B132" t="str">
            <v>Libya</v>
          </cell>
          <cell r="C132" t="str">
            <v>Libya</v>
          </cell>
          <cell r="D132" t="str">
            <v>Socialist People's Libyan Arab Jamahiriya</v>
          </cell>
          <cell r="E132" t="str">
            <v>LY</v>
          </cell>
          <cell r="F132" t="str">
            <v>Libyan dinar</v>
          </cell>
          <cell r="G132" t="str">
            <v>Official statistics for Libya are not available; national accounts data are based on World Bank estimates.</v>
          </cell>
          <cell r="H132" t="str">
            <v>Middle East &amp; North Africa</v>
          </cell>
          <cell r="I132" t="str">
            <v>Upper middle income</v>
          </cell>
          <cell r="J132" t="str">
            <v>LY</v>
          </cell>
          <cell r="K132">
            <v>2003</v>
          </cell>
        </row>
        <row r="133">
          <cell r="A133" t="str">
            <v>LCA</v>
          </cell>
          <cell r="B133" t="str">
            <v>St. Lucia</v>
          </cell>
          <cell r="C133" t="str">
            <v>St. Lucia</v>
          </cell>
          <cell r="D133" t="str">
            <v>St. Lucia</v>
          </cell>
          <cell r="E133" t="str">
            <v>LC</v>
          </cell>
          <cell r="F133" t="str">
            <v>East Caribbean dollar</v>
          </cell>
          <cell r="H133" t="str">
            <v>Latin America &amp; Caribbean</v>
          </cell>
          <cell r="I133" t="str">
            <v>Upper middle income</v>
          </cell>
          <cell r="J133" t="str">
            <v>LC</v>
          </cell>
          <cell r="K133">
            <v>2006</v>
          </cell>
        </row>
        <row r="134">
          <cell r="A134" t="str">
            <v>LCN</v>
          </cell>
          <cell r="B134" t="str">
            <v>Latin America &amp; Caribbean</v>
          </cell>
          <cell r="C134" t="str">
            <v>Latin America &amp; Caribbean</v>
          </cell>
          <cell r="D134" t="str">
            <v>Latin America &amp; Caribbean</v>
          </cell>
          <cell r="E134" t="str">
            <v>ZJ</v>
          </cell>
          <cell r="G134" t="str">
            <v>Latin America and Caribbean regional aggregate (includes all income levels).</v>
          </cell>
          <cell r="J134" t="str">
            <v>ZJ</v>
          </cell>
        </row>
        <row r="135">
          <cell r="A135" t="str">
            <v>LDC</v>
          </cell>
          <cell r="B135" t="str">
            <v>Least developed countries: UN classification</v>
          </cell>
          <cell r="C135" t="str">
            <v>Least developed countries: UN classification</v>
          </cell>
          <cell r="D135" t="str">
            <v>Least developed countries: UN classification</v>
          </cell>
          <cell r="E135" t="str">
            <v>XL</v>
          </cell>
          <cell r="G135" t="str">
            <v>Least developed countries (UN classification) aggregate.</v>
          </cell>
          <cell r="J135" t="str">
            <v>XL</v>
          </cell>
        </row>
        <row r="136">
          <cell r="A136" t="str">
            <v>LIC</v>
          </cell>
          <cell r="B136" t="str">
            <v>Low income</v>
          </cell>
          <cell r="C136" t="str">
            <v>Low income</v>
          </cell>
          <cell r="D136" t="str">
            <v>Low income</v>
          </cell>
          <cell r="E136" t="str">
            <v>XM</v>
          </cell>
          <cell r="G136" t="str">
            <v>Low income group aggregate. Low-income economies are those in which 2015 GNI per capita was $1,025 or less.</v>
          </cell>
          <cell r="J136" t="str">
            <v>XM</v>
          </cell>
        </row>
        <row r="137">
          <cell r="A137" t="str">
            <v>LIE</v>
          </cell>
          <cell r="B137" t="str">
            <v>Liechtenstein</v>
          </cell>
          <cell r="C137" t="str">
            <v>Liechtenstein</v>
          </cell>
          <cell r="D137" t="str">
            <v>Principality of Liechtenstein</v>
          </cell>
          <cell r="E137" t="str">
            <v>LI</v>
          </cell>
          <cell r="F137" t="str">
            <v>Swiss franc</v>
          </cell>
          <cell r="G137" t="str">
            <v>National accounts from 2013 to 2014 are revised according to the SNA 2008.</v>
          </cell>
          <cell r="H137" t="str">
            <v>Europe &amp; Central Asia</v>
          </cell>
          <cell r="I137" t="str">
            <v>High income</v>
          </cell>
          <cell r="J137" t="str">
            <v>LI</v>
          </cell>
          <cell r="K137">
            <v>1990</v>
          </cell>
        </row>
        <row r="138">
          <cell r="A138" t="str">
            <v>LKA</v>
          </cell>
          <cell r="B138" t="str">
            <v>Sri Lanka</v>
          </cell>
          <cell r="C138" t="str">
            <v>Sri Lanka</v>
          </cell>
          <cell r="D138" t="str">
            <v>Democratic Socialist Republic of Sri Lanka</v>
          </cell>
          <cell r="E138" t="str">
            <v>LK</v>
          </cell>
          <cell r="F138" t="str">
            <v>Sri Lankan rupee</v>
          </cell>
          <cell r="G138" t="str">
            <v>Bureau of Census and Statistics revised national accounts from 2010-2015. Value added is in basic prices; prior to 2010 in producer prices.</v>
          </cell>
          <cell r="H138" t="str">
            <v>South Asia</v>
          </cell>
          <cell r="I138" t="str">
            <v>Lower middle income</v>
          </cell>
          <cell r="J138" t="str">
            <v>LK</v>
          </cell>
          <cell r="K138">
            <v>2010</v>
          </cell>
        </row>
        <row r="139">
          <cell r="A139" t="str">
            <v>LMC</v>
          </cell>
          <cell r="B139" t="str">
            <v>Lower middle income</v>
          </cell>
          <cell r="C139" t="str">
            <v>Lower middle income</v>
          </cell>
          <cell r="D139" t="str">
            <v>Lower middle income</v>
          </cell>
          <cell r="E139" t="str">
            <v>XN</v>
          </cell>
          <cell r="G139" t="str">
            <v>Lower middle income group aggregate. Lower-middle-income economies are those in which 2015 GNI per capita was between $1,026 and $4,035.</v>
          </cell>
          <cell r="J139" t="str">
            <v>XN</v>
          </cell>
        </row>
        <row r="140">
          <cell r="A140" t="str">
            <v>LMY</v>
          </cell>
          <cell r="B140" t="str">
            <v>Low &amp; middle income</v>
          </cell>
          <cell r="C140" t="str">
            <v>Low &amp; middle income</v>
          </cell>
          <cell r="D140" t="str">
            <v>Low &amp; middle income</v>
          </cell>
          <cell r="E140" t="str">
            <v>XO</v>
          </cell>
          <cell r="G140" t="str">
            <v>Low and middle income group aggregate (all developing economies). Low- and middle-income economies are those in which 2015 GNI per capita was $12,475 or less.</v>
          </cell>
          <cell r="J140" t="str">
            <v>XO</v>
          </cell>
        </row>
        <row r="141">
          <cell r="A141" t="str">
            <v>LSO</v>
          </cell>
          <cell r="B141" t="str">
            <v>Lesotho</v>
          </cell>
          <cell r="C141" t="str">
            <v>Lesotho</v>
          </cell>
          <cell r="D141" t="str">
            <v>Kingdom of Lesotho</v>
          </cell>
          <cell r="E141" t="str">
            <v>LS</v>
          </cell>
          <cell r="F141" t="str">
            <v>Lesotho loti</v>
          </cell>
          <cell r="G141" t="str">
            <v>Fiscal year end: March 31; reporting period for national accounts data: CY. The new base year is 2012.</v>
          </cell>
          <cell r="H141" t="str">
            <v>Sub-Saharan Africa</v>
          </cell>
          <cell r="I141" t="str">
            <v>Lower middle income</v>
          </cell>
          <cell r="J141" t="str">
            <v>LS</v>
          </cell>
          <cell r="K141">
            <v>2012</v>
          </cell>
        </row>
        <row r="142">
          <cell r="A142" t="str">
            <v>LTE</v>
          </cell>
          <cell r="B142" t="str">
            <v>Late-demographic dividend</v>
          </cell>
          <cell r="C142" t="str">
            <v>Late-demographic dividend</v>
          </cell>
          <cell r="D142" t="str">
            <v>Late-demographic dividend</v>
          </cell>
          <cell r="E142" t="str">
            <v>V3</v>
          </cell>
          <cell r="G142" t="str">
            <v>Late-dividend countries are mostly upper-middle-income countries where fertility rates are typically above replacement levels of 2.1 births per woman, but fertility continues to decline.</v>
          </cell>
          <cell r="J142" t="str">
            <v>V3</v>
          </cell>
        </row>
        <row r="143">
          <cell r="A143" t="str">
            <v>LTU</v>
          </cell>
          <cell r="B143" t="str">
            <v>Lithuania</v>
          </cell>
          <cell r="C143" t="str">
            <v>Lithuania</v>
          </cell>
          <cell r="D143" t="str">
            <v>Republic of Lithuania</v>
          </cell>
          <cell r="E143" t="str">
            <v>LT</v>
          </cell>
          <cell r="F143" t="str">
            <v>Euro</v>
          </cell>
          <cell r="G143"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H143" t="str">
            <v>Europe &amp; Central Asia</v>
          </cell>
          <cell r="I143" t="str">
            <v>High income</v>
          </cell>
          <cell r="J143" t="str">
            <v>LT</v>
          </cell>
          <cell r="K143" t="str">
            <v>Original chained constant price data are rescaled.</v>
          </cell>
        </row>
        <row r="144">
          <cell r="A144" t="str">
            <v>LUX</v>
          </cell>
          <cell r="B144" t="str">
            <v>Luxembourg</v>
          </cell>
          <cell r="C144" t="str">
            <v>Luxembourg</v>
          </cell>
          <cell r="D144" t="str">
            <v>Grand Duchy of Luxembourg</v>
          </cell>
          <cell r="E144" t="str">
            <v>LU</v>
          </cell>
          <cell r="F144" t="str">
            <v>Euro</v>
          </cell>
          <cell r="G144"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H144" t="str">
            <v>Europe &amp; Central Asia</v>
          </cell>
          <cell r="I144" t="str">
            <v>High income</v>
          </cell>
          <cell r="J144" t="str">
            <v>LU</v>
          </cell>
          <cell r="K144" t="str">
            <v>Original chained constant price data are rescaled.</v>
          </cell>
        </row>
        <row r="145">
          <cell r="A145" t="str">
            <v>LVA</v>
          </cell>
          <cell r="B145" t="str">
            <v>Latvia</v>
          </cell>
          <cell r="C145" t="str">
            <v>Latvia</v>
          </cell>
          <cell r="D145" t="str">
            <v>Republic of Latvia</v>
          </cell>
          <cell r="E145" t="str">
            <v>LV</v>
          </cell>
          <cell r="F145" t="str">
            <v>Euro</v>
          </cell>
          <cell r="G145"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H145" t="str">
            <v>Europe &amp; Central Asia</v>
          </cell>
          <cell r="I145" t="str">
            <v>High income</v>
          </cell>
          <cell r="J145" t="str">
            <v>LV</v>
          </cell>
          <cell r="K145" t="str">
            <v>Original chained constant price data are rescaled.</v>
          </cell>
        </row>
        <row r="146">
          <cell r="A146" t="str">
            <v>MAC</v>
          </cell>
          <cell r="B146" t="str">
            <v>Macao SAR, China</v>
          </cell>
          <cell r="C146" t="str">
            <v>Macao SAR, China</v>
          </cell>
          <cell r="D146" t="str">
            <v>Macao Special Administrative Region of the People's Republic of China</v>
          </cell>
          <cell r="E146" t="str">
            <v>MO</v>
          </cell>
          <cell r="F146" t="str">
            <v>Macao pataca</v>
          </cell>
          <cell r="G146" t="str">
            <v>On 20 December 1999 China resumed its exercise of sovereignty over Macao. Unless otherwise noted, data for China do not include data for Hong Kong SAR, China; Macao SAR, China; or Taiwan, China.</v>
          </cell>
          <cell r="H146" t="str">
            <v>East Asia &amp; Pacific</v>
          </cell>
          <cell r="I146" t="str">
            <v>High income</v>
          </cell>
          <cell r="J146" t="str">
            <v>MO</v>
          </cell>
          <cell r="K146">
            <v>2015</v>
          </cell>
        </row>
        <row r="147">
          <cell r="A147" t="str">
            <v>MAF</v>
          </cell>
          <cell r="B147" t="str">
            <v>St. Martin (French part)</v>
          </cell>
          <cell r="C147" t="str">
            <v>St. Martin (French part)</v>
          </cell>
          <cell r="D147" t="str">
            <v>St. Martin (French part)</v>
          </cell>
          <cell r="E147" t="str">
            <v>MF</v>
          </cell>
          <cell r="F147" t="str">
            <v>Euro</v>
          </cell>
          <cell r="H147" t="str">
            <v>Latin America &amp; Caribbean</v>
          </cell>
          <cell r="I147" t="str">
            <v>High income</v>
          </cell>
          <cell r="J147" t="str">
            <v>MF</v>
          </cell>
        </row>
        <row r="148">
          <cell r="A148" t="str">
            <v>MAR</v>
          </cell>
          <cell r="B148" t="str">
            <v>Morocco</v>
          </cell>
          <cell r="C148" t="str">
            <v>Morocco</v>
          </cell>
          <cell r="D148" t="str">
            <v>Kingdom of Morocco</v>
          </cell>
          <cell r="E148" t="str">
            <v>MA</v>
          </cell>
          <cell r="F148" t="str">
            <v>Moroccan dirham</v>
          </cell>
          <cell r="H148" t="str">
            <v>Middle East &amp; North Africa</v>
          </cell>
          <cell r="I148" t="str">
            <v>Lower middle income</v>
          </cell>
          <cell r="J148" t="str">
            <v>MA</v>
          </cell>
          <cell r="K148">
            <v>2007</v>
          </cell>
        </row>
        <row r="149">
          <cell r="A149" t="str">
            <v>MCO</v>
          </cell>
          <cell r="B149" t="str">
            <v>Monaco</v>
          </cell>
          <cell r="C149" t="str">
            <v>Monaco</v>
          </cell>
          <cell r="D149" t="str">
            <v>Principality of Monaco</v>
          </cell>
          <cell r="E149" t="str">
            <v>MC</v>
          </cell>
          <cell r="F149" t="str">
            <v>Euro</v>
          </cell>
          <cell r="H149" t="str">
            <v>Europe &amp; Central Asia</v>
          </cell>
          <cell r="I149" t="str">
            <v>High income</v>
          </cell>
          <cell r="J149" t="str">
            <v>MC</v>
          </cell>
          <cell r="K149">
            <v>1990</v>
          </cell>
        </row>
        <row r="150">
          <cell r="A150" t="str">
            <v>MDA</v>
          </cell>
          <cell r="B150" t="str">
            <v>Moldova</v>
          </cell>
          <cell r="C150" t="str">
            <v>Moldova</v>
          </cell>
          <cell r="D150" t="str">
            <v>Republic of Moldova</v>
          </cell>
          <cell r="E150" t="str">
            <v>MD</v>
          </cell>
          <cell r="F150" t="str">
            <v>Moldovan leu</v>
          </cell>
          <cell r="G150" t="str">
            <v>Due to data reliability issues estimates prior to 1995 have been deleted. The new base year is 2000.</v>
          </cell>
          <cell r="H150" t="str">
            <v>Europe &amp; Central Asia</v>
          </cell>
          <cell r="I150" t="str">
            <v>Lower middle income</v>
          </cell>
          <cell r="J150" t="str">
            <v>MD</v>
          </cell>
          <cell r="K150">
            <v>2000</v>
          </cell>
        </row>
        <row r="151">
          <cell r="A151" t="str">
            <v>MDG</v>
          </cell>
          <cell r="B151" t="str">
            <v>Madagascar</v>
          </cell>
          <cell r="C151" t="str">
            <v>Madagascar</v>
          </cell>
          <cell r="D151" t="str">
            <v>Republic of Madagascar</v>
          </cell>
          <cell r="E151" t="str">
            <v>MG</v>
          </cell>
          <cell r="F151" t="str">
            <v>Malagasy ariary</v>
          </cell>
          <cell r="H151" t="str">
            <v>Sub-Saharan Africa</v>
          </cell>
          <cell r="I151" t="str">
            <v>Low income</v>
          </cell>
          <cell r="J151" t="str">
            <v>MG</v>
          </cell>
          <cell r="K151">
            <v>1984</v>
          </cell>
        </row>
        <row r="152">
          <cell r="A152" t="str">
            <v>MDV</v>
          </cell>
          <cell r="B152" t="str">
            <v>Maldives</v>
          </cell>
          <cell r="C152" t="str">
            <v>Maldives</v>
          </cell>
          <cell r="D152" t="str">
            <v>Republic of Maldives</v>
          </cell>
          <cell r="E152" t="str">
            <v>MV</v>
          </cell>
          <cell r="F152" t="str">
            <v>Maldivian rufiyaa</v>
          </cell>
          <cell r="H152" t="str">
            <v>South Asia</v>
          </cell>
          <cell r="I152" t="str">
            <v>Upper middle income</v>
          </cell>
          <cell r="J152" t="str">
            <v>MV</v>
          </cell>
          <cell r="K152">
            <v>2003</v>
          </cell>
        </row>
        <row r="153">
          <cell r="A153" t="str">
            <v>MEA</v>
          </cell>
          <cell r="B153" t="str">
            <v>Middle East &amp; North Africa</v>
          </cell>
          <cell r="C153" t="str">
            <v>Middle East &amp; North Africa</v>
          </cell>
          <cell r="D153" t="str">
            <v>Middle East &amp; North Africa</v>
          </cell>
          <cell r="E153" t="str">
            <v>ZQ</v>
          </cell>
          <cell r="G153" t="str">
            <v>Middle East and North Africa regional aggregate (includes all income levels).</v>
          </cell>
          <cell r="J153" t="str">
            <v>ZQ</v>
          </cell>
        </row>
        <row r="154">
          <cell r="A154" t="str">
            <v>MEX</v>
          </cell>
          <cell r="B154" t="str">
            <v>Mexico</v>
          </cell>
          <cell r="C154" t="str">
            <v>Mexico</v>
          </cell>
          <cell r="D154" t="str">
            <v>United Mexican States</v>
          </cell>
          <cell r="E154" t="str">
            <v>MX</v>
          </cell>
          <cell r="F154" t="str">
            <v>Mexican peso</v>
          </cell>
          <cell r="H154" t="str">
            <v>Latin America &amp; Caribbean</v>
          </cell>
          <cell r="I154" t="str">
            <v>Upper middle income</v>
          </cell>
          <cell r="J154" t="str">
            <v>MX</v>
          </cell>
          <cell r="K154">
            <v>2008</v>
          </cell>
        </row>
        <row r="155">
          <cell r="A155" t="str">
            <v>MHL</v>
          </cell>
          <cell r="B155" t="str">
            <v>Marshall Islands</v>
          </cell>
          <cell r="C155" t="str">
            <v>Marshall Islands</v>
          </cell>
          <cell r="D155" t="str">
            <v>Republic of the Marshall Islands</v>
          </cell>
          <cell r="E155" t="str">
            <v>MH</v>
          </cell>
          <cell r="F155" t="str">
            <v>U.S. dollar</v>
          </cell>
          <cell r="G155" t="str">
            <v>Fiscal year ends on September 30; reporting period for national accounts data: FY.</v>
          </cell>
          <cell r="H155" t="str">
            <v>East Asia &amp; Pacific</v>
          </cell>
          <cell r="I155" t="str">
            <v>Upper middle income</v>
          </cell>
          <cell r="J155" t="str">
            <v>MH</v>
          </cell>
          <cell r="K155" t="str">
            <v>2003/04</v>
          </cell>
        </row>
        <row r="156">
          <cell r="A156" t="str">
            <v>MIC</v>
          </cell>
          <cell r="B156" t="str">
            <v>Middle income</v>
          </cell>
          <cell r="C156" t="str">
            <v>Middle income</v>
          </cell>
          <cell r="D156" t="str">
            <v>Middle income</v>
          </cell>
          <cell r="E156" t="str">
            <v>XP</v>
          </cell>
          <cell r="G156" t="str">
            <v>Middle income group aggregate. Middle-income economies are those in which 2015 GNI per capita was between $1,026 and $12,475.</v>
          </cell>
          <cell r="J156" t="str">
            <v>XP</v>
          </cell>
        </row>
        <row r="157">
          <cell r="A157" t="str">
            <v>MKD</v>
          </cell>
          <cell r="B157" t="str">
            <v>Macedonia</v>
          </cell>
          <cell r="C157" t="str">
            <v>Macedonia, FYR</v>
          </cell>
          <cell r="D157" t="str">
            <v>Former Yugoslav Republic of Macedonia</v>
          </cell>
          <cell r="E157" t="str">
            <v>MK</v>
          </cell>
          <cell r="F157" t="str">
            <v>Macedonian denar</v>
          </cell>
          <cell r="H157" t="str">
            <v>Europe &amp; Central Asia</v>
          </cell>
          <cell r="I157" t="str">
            <v>Upper middle income</v>
          </cell>
          <cell r="J157" t="str">
            <v>MK</v>
          </cell>
          <cell r="K157">
            <v>2005</v>
          </cell>
        </row>
        <row r="158">
          <cell r="A158" t="str">
            <v>MLI</v>
          </cell>
          <cell r="B158" t="str">
            <v>Mali</v>
          </cell>
          <cell r="C158" t="str">
            <v>Mali</v>
          </cell>
          <cell r="D158" t="str">
            <v>Republic of Mali</v>
          </cell>
          <cell r="E158" t="str">
            <v>ML</v>
          </cell>
          <cell r="F158" t="str">
            <v>West African CFA franc</v>
          </cell>
          <cell r="G158" t="str">
            <v>The new base year is 1999.</v>
          </cell>
          <cell r="H158" t="str">
            <v>Sub-Saharan Africa</v>
          </cell>
          <cell r="I158" t="str">
            <v>Low income</v>
          </cell>
          <cell r="J158" t="str">
            <v>ML</v>
          </cell>
          <cell r="K158">
            <v>1999</v>
          </cell>
        </row>
        <row r="159">
          <cell r="A159" t="str">
            <v>MLT</v>
          </cell>
          <cell r="B159" t="str">
            <v>Malta</v>
          </cell>
          <cell r="C159" t="str">
            <v>Malta</v>
          </cell>
          <cell r="D159" t="str">
            <v>Republic of Malta</v>
          </cell>
          <cell r="E159" t="str">
            <v>MT</v>
          </cell>
          <cell r="F159" t="str">
            <v>Euro</v>
          </cell>
          <cell r="G159"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cell r="H159" t="str">
            <v>Middle East &amp; North Africa</v>
          </cell>
          <cell r="I159" t="str">
            <v>High income</v>
          </cell>
          <cell r="J159" t="str">
            <v>MT</v>
          </cell>
          <cell r="K159" t="str">
            <v>Original chained constant price data are rescaled.</v>
          </cell>
        </row>
        <row r="160">
          <cell r="A160" t="str">
            <v>MMR</v>
          </cell>
          <cell r="B160" t="str">
            <v>Myanmar</v>
          </cell>
          <cell r="C160" t="str">
            <v>Myanmar</v>
          </cell>
          <cell r="D160" t="str">
            <v>Republic of the Union of Myanmar</v>
          </cell>
          <cell r="E160" t="str">
            <v>MM</v>
          </cell>
          <cell r="F160" t="str">
            <v>Myanmar kyat</v>
          </cell>
          <cell r="G160" t="str">
            <v>Fiscal year end: March 31; reporting period for national accounts data: FY. Based on the government’s Planning Department and the IMF national accounts have been revised from 2010 to 2015. The new base year is 2010/11.</v>
          </cell>
          <cell r="H160" t="str">
            <v>East Asia &amp; Pacific</v>
          </cell>
          <cell r="I160" t="str">
            <v>Lower middle income</v>
          </cell>
          <cell r="J160" t="str">
            <v>MM</v>
          </cell>
          <cell r="K160" t="str">
            <v>2010/11</v>
          </cell>
        </row>
        <row r="161">
          <cell r="A161" t="str">
            <v>MNA</v>
          </cell>
          <cell r="B161" t="str">
            <v>Middle East &amp; North Africa (excluding high income)</v>
          </cell>
          <cell r="C161" t="str">
            <v>Middle East &amp; North Africa (excluding high income)</v>
          </cell>
          <cell r="D161" t="str">
            <v>Middle East &amp; North Africa (excluding high income)</v>
          </cell>
          <cell r="E161" t="str">
            <v>XQ</v>
          </cell>
          <cell r="G161" t="str">
            <v>Middle East and North Africa regional aggregate (does not include high-income economies).</v>
          </cell>
          <cell r="J161" t="str">
            <v>XQ</v>
          </cell>
        </row>
        <row r="162">
          <cell r="A162" t="str">
            <v>MNE</v>
          </cell>
          <cell r="B162" t="str">
            <v>Montenegro</v>
          </cell>
          <cell r="C162" t="str">
            <v>Montenegro</v>
          </cell>
          <cell r="D162" t="str">
            <v>Montenegro</v>
          </cell>
          <cell r="E162" t="str">
            <v>ME</v>
          </cell>
          <cell r="F162" t="str">
            <v>Euro</v>
          </cell>
          <cell r="G162" t="str">
            <v>Montenegro declared independence from Serbia and Montenegro on June 3, 2006. Where available, data for each country are shown separately. However, for Serbia, some indicators continue to include data for Montenegro through 2005.</v>
          </cell>
          <cell r="H162" t="str">
            <v>Europe &amp; Central Asia</v>
          </cell>
          <cell r="I162" t="str">
            <v>Upper middle income</v>
          </cell>
          <cell r="J162" t="str">
            <v>ME</v>
          </cell>
          <cell r="K162">
            <v>2000</v>
          </cell>
        </row>
        <row r="163">
          <cell r="A163" t="str">
            <v>MNG</v>
          </cell>
          <cell r="B163" t="str">
            <v>Mongolia</v>
          </cell>
          <cell r="C163" t="str">
            <v>Mongolia</v>
          </cell>
          <cell r="D163" t="str">
            <v>Mongolia</v>
          </cell>
          <cell r="E163" t="str">
            <v>MN</v>
          </cell>
          <cell r="F163" t="str">
            <v>Mongolian tugrik</v>
          </cell>
          <cell r="H163" t="str">
            <v>East Asia &amp; Pacific</v>
          </cell>
          <cell r="I163" t="str">
            <v>Lower middle income</v>
          </cell>
          <cell r="J163" t="str">
            <v>MN</v>
          </cell>
          <cell r="K163">
            <v>2010</v>
          </cell>
        </row>
        <row r="164">
          <cell r="A164" t="str">
            <v>MNP</v>
          </cell>
          <cell r="B164" t="str">
            <v>Northern Mariana Islands</v>
          </cell>
          <cell r="C164" t="str">
            <v>Northern Mariana Islands</v>
          </cell>
          <cell r="D164" t="str">
            <v>Commonwealth of the Northern Mariana Islands</v>
          </cell>
          <cell r="E164" t="str">
            <v>MP</v>
          </cell>
          <cell r="F164" t="str">
            <v>U.S. dollar</v>
          </cell>
          <cell r="H164" t="str">
            <v>East Asia &amp; Pacific</v>
          </cell>
          <cell r="I164" t="str">
            <v>High income</v>
          </cell>
          <cell r="J164" t="str">
            <v>MP</v>
          </cell>
        </row>
        <row r="165">
          <cell r="A165" t="str">
            <v>MOZ</v>
          </cell>
          <cell r="B165" t="str">
            <v>Mozambique</v>
          </cell>
          <cell r="C165" t="str">
            <v>Mozambique</v>
          </cell>
          <cell r="D165" t="str">
            <v>Republic of Mozambique</v>
          </cell>
          <cell r="E165" t="str">
            <v>MZ</v>
          </cell>
          <cell r="F165" t="str">
            <v>New Mozambican metical</v>
          </cell>
          <cell r="H165" t="str">
            <v>Sub-Saharan Africa</v>
          </cell>
          <cell r="I165" t="str">
            <v>Low income</v>
          </cell>
          <cell r="J165" t="str">
            <v>MZ</v>
          </cell>
          <cell r="K165">
            <v>2009</v>
          </cell>
        </row>
        <row r="166">
          <cell r="A166" t="str">
            <v>MRT</v>
          </cell>
          <cell r="B166" t="str">
            <v>Mauritania</v>
          </cell>
          <cell r="C166" t="str">
            <v>Mauritania</v>
          </cell>
          <cell r="D166" t="str">
            <v>Islamic Republic of Mauritania</v>
          </cell>
          <cell r="E166" t="str">
            <v>MR</v>
          </cell>
          <cell r="F166" t="str">
            <v>Mauritanian ouguiya</v>
          </cell>
          <cell r="G166" t="str">
            <v>Based on official statistics from the Ministry of Economic Affairs and Development; the base year has been returned to 2004.</v>
          </cell>
          <cell r="H166" t="str">
            <v>Sub-Saharan Africa</v>
          </cell>
          <cell r="I166" t="str">
            <v>Lower middle income</v>
          </cell>
          <cell r="J166" t="str">
            <v>MR</v>
          </cell>
          <cell r="K166">
            <v>2004</v>
          </cell>
        </row>
        <row r="167">
          <cell r="A167" t="str">
            <v>MUS</v>
          </cell>
          <cell r="B167" t="str">
            <v>Mauritius</v>
          </cell>
          <cell r="C167" t="str">
            <v>Mauritius</v>
          </cell>
          <cell r="D167" t="str">
            <v>Republic of Mauritius</v>
          </cell>
          <cell r="E167" t="str">
            <v>MU</v>
          </cell>
          <cell r="F167" t="str">
            <v>Mauritian rupee</v>
          </cell>
          <cell r="G167" t="str">
            <v>Authorities made significant revisions to the national accounts from 2006 to 2015.</v>
          </cell>
          <cell r="H167" t="str">
            <v>Sub-Saharan Africa</v>
          </cell>
          <cell r="I167" t="str">
            <v>Upper middle income</v>
          </cell>
          <cell r="J167" t="str">
            <v>MU</v>
          </cell>
          <cell r="K167">
            <v>2006</v>
          </cell>
        </row>
        <row r="168">
          <cell r="A168" t="str">
            <v>MWI</v>
          </cell>
          <cell r="B168" t="str">
            <v>Malawi</v>
          </cell>
          <cell r="C168" t="str">
            <v>Malawi</v>
          </cell>
          <cell r="D168" t="str">
            <v>Republic of Malawi</v>
          </cell>
          <cell r="E168" t="str">
            <v>MW</v>
          </cell>
          <cell r="F168" t="str">
            <v>Malawi kwacha</v>
          </cell>
          <cell r="G168" t="str">
            <v>Fiscal year end: March 31; reporting period for national accounts data: CY. The new base year is 2010.</v>
          </cell>
          <cell r="H168" t="str">
            <v>Sub-Saharan Africa</v>
          </cell>
          <cell r="I168" t="str">
            <v>Low income</v>
          </cell>
          <cell r="J168" t="str">
            <v>MW</v>
          </cell>
          <cell r="K168">
            <v>2010</v>
          </cell>
        </row>
        <row r="169">
          <cell r="A169" t="str">
            <v>MYS</v>
          </cell>
          <cell r="B169" t="str">
            <v>Malaysia</v>
          </cell>
          <cell r="C169" t="str">
            <v>Malaysia</v>
          </cell>
          <cell r="D169" t="str">
            <v>Malaysia</v>
          </cell>
          <cell r="E169" t="str">
            <v>MY</v>
          </cell>
          <cell r="F169" t="str">
            <v>Malaysian ringgit</v>
          </cell>
          <cell r="H169" t="str">
            <v>East Asia &amp; Pacific</v>
          </cell>
          <cell r="I169" t="str">
            <v>Upper middle income</v>
          </cell>
          <cell r="J169" t="str">
            <v>MY</v>
          </cell>
          <cell r="K169">
            <v>2010</v>
          </cell>
        </row>
        <row r="170">
          <cell r="A170" t="str">
            <v>NAC</v>
          </cell>
          <cell r="B170" t="str">
            <v>North America</v>
          </cell>
          <cell r="C170" t="str">
            <v>North America</v>
          </cell>
          <cell r="D170" t="str">
            <v>North America</v>
          </cell>
          <cell r="E170" t="str">
            <v>XU</v>
          </cell>
          <cell r="G170" t="str">
            <v>North America regional aggregate. There are no economies in North America classified as low or middle income.</v>
          </cell>
          <cell r="J170" t="str">
            <v>XU</v>
          </cell>
        </row>
        <row r="171">
          <cell r="A171" t="str">
            <v>NAM</v>
          </cell>
          <cell r="B171" t="str">
            <v>Namibia</v>
          </cell>
          <cell r="C171" t="str">
            <v>Namibia</v>
          </cell>
          <cell r="D171" t="str">
            <v>Republic of Namibia</v>
          </cell>
          <cell r="E171" t="str">
            <v>NA</v>
          </cell>
          <cell r="F171" t="str">
            <v>Namibian dollar</v>
          </cell>
          <cell r="G171" t="str">
            <v>Fiscal year end: March 31; reporting period for national accounts data: CY.</v>
          </cell>
          <cell r="H171" t="str">
            <v>Sub-Saharan Africa</v>
          </cell>
          <cell r="I171" t="str">
            <v>Upper middle income</v>
          </cell>
          <cell r="J171" t="str">
            <v>NA</v>
          </cell>
          <cell r="K171">
            <v>2010</v>
          </cell>
        </row>
        <row r="172">
          <cell r="A172" t="str">
            <v>NCL</v>
          </cell>
          <cell r="B172" t="str">
            <v>New Caledonia</v>
          </cell>
          <cell r="C172" t="str">
            <v>New Caledonia</v>
          </cell>
          <cell r="D172" t="str">
            <v>New Caledonia</v>
          </cell>
          <cell r="E172" t="str">
            <v>NC</v>
          </cell>
          <cell r="F172" t="str">
            <v>CFP franc</v>
          </cell>
          <cell r="H172" t="str">
            <v>East Asia &amp; Pacific</v>
          </cell>
          <cell r="I172" t="str">
            <v>High income</v>
          </cell>
          <cell r="J172" t="str">
            <v>NC</v>
          </cell>
          <cell r="K172">
            <v>1990</v>
          </cell>
        </row>
        <row r="173">
          <cell r="A173" t="str">
            <v>NER</v>
          </cell>
          <cell r="B173" t="str">
            <v>Niger</v>
          </cell>
          <cell r="C173" t="str">
            <v>Niger</v>
          </cell>
          <cell r="D173" t="str">
            <v>Republic of Niger</v>
          </cell>
          <cell r="E173" t="str">
            <v>NE</v>
          </cell>
          <cell r="F173" t="str">
            <v>West African CFA franc</v>
          </cell>
          <cell r="H173" t="str">
            <v>Sub-Saharan Africa</v>
          </cell>
          <cell r="I173" t="str">
            <v>Low income</v>
          </cell>
          <cell r="J173" t="str">
            <v>NE</v>
          </cell>
          <cell r="K173">
            <v>2006</v>
          </cell>
        </row>
        <row r="174">
          <cell r="A174" t="str">
            <v>NGA</v>
          </cell>
          <cell r="B174" t="str">
            <v>Nigeria</v>
          </cell>
          <cell r="C174" t="str">
            <v>Nigeria</v>
          </cell>
          <cell r="D174" t="str">
            <v>Federal Republic of Nigeria</v>
          </cell>
          <cell r="E174" t="str">
            <v>NG</v>
          </cell>
          <cell r="F174" t="str">
            <v>Nigerian naira</v>
          </cell>
          <cell r="H174" t="str">
            <v>Sub-Saharan Africa</v>
          </cell>
          <cell r="I174" t="str">
            <v>Lower middle income</v>
          </cell>
          <cell r="J174" t="str">
            <v>NG</v>
          </cell>
          <cell r="K174">
            <v>2010</v>
          </cell>
        </row>
        <row r="175">
          <cell r="A175" t="str">
            <v>NIC</v>
          </cell>
          <cell r="B175" t="str">
            <v>Nicaragua</v>
          </cell>
          <cell r="C175" t="str">
            <v>Nicaragua</v>
          </cell>
          <cell r="D175" t="str">
            <v>Republic of Nicaragua</v>
          </cell>
          <cell r="E175" t="str">
            <v>NI</v>
          </cell>
          <cell r="F175" t="str">
            <v>Nicaraguan gold cordoba</v>
          </cell>
          <cell r="H175" t="str">
            <v>Latin America &amp; Caribbean</v>
          </cell>
          <cell r="I175" t="str">
            <v>Lower middle income</v>
          </cell>
          <cell r="J175" t="str">
            <v>NI</v>
          </cell>
          <cell r="K175">
            <v>2006</v>
          </cell>
        </row>
        <row r="176">
          <cell r="A176" t="str">
            <v>NLD</v>
          </cell>
          <cell r="B176" t="str">
            <v>Netherlands</v>
          </cell>
          <cell r="C176" t="str">
            <v>Netherlands</v>
          </cell>
          <cell r="D176" t="str">
            <v>Kingdom of the Netherlands</v>
          </cell>
          <cell r="E176" t="str">
            <v>NL</v>
          </cell>
          <cell r="F176" t="str">
            <v>Euro</v>
          </cell>
          <cell r="G176"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H176" t="str">
            <v>Europe &amp; Central Asia</v>
          </cell>
          <cell r="I176" t="str">
            <v>High income</v>
          </cell>
          <cell r="J176" t="str">
            <v>NL</v>
          </cell>
          <cell r="K176" t="str">
            <v>Original chained constant price data are rescaled.</v>
          </cell>
        </row>
        <row r="177">
          <cell r="A177" t="str">
            <v>NOR</v>
          </cell>
          <cell r="B177" t="str">
            <v>Norway</v>
          </cell>
          <cell r="C177" t="str">
            <v>Norway</v>
          </cell>
          <cell r="D177" t="str">
            <v>Kingdom of Norway</v>
          </cell>
          <cell r="E177" t="str">
            <v>NO</v>
          </cell>
          <cell r="F177" t="str">
            <v>Norwegian krone</v>
          </cell>
          <cell r="H177" t="str">
            <v>Europe &amp; Central Asia</v>
          </cell>
          <cell r="I177" t="str">
            <v>High income</v>
          </cell>
          <cell r="J177" t="str">
            <v>NO</v>
          </cell>
          <cell r="K177" t="str">
            <v>Original chained constant price data are rescaled.</v>
          </cell>
        </row>
        <row r="178">
          <cell r="A178" t="str">
            <v>NPL</v>
          </cell>
          <cell r="B178" t="str">
            <v>Nepal</v>
          </cell>
          <cell r="C178" t="str">
            <v>Nepal</v>
          </cell>
          <cell r="D178" t="str">
            <v>Nepal</v>
          </cell>
          <cell r="E178" t="str">
            <v>NP</v>
          </cell>
          <cell r="F178" t="str">
            <v>Nepalese rupee</v>
          </cell>
          <cell r="G178" t="str">
            <v>Fiscal year end: July 14; reporting period for national accounts data: FY.</v>
          </cell>
          <cell r="H178" t="str">
            <v>South Asia</v>
          </cell>
          <cell r="I178" t="str">
            <v>Low income</v>
          </cell>
          <cell r="J178" t="str">
            <v>NP</v>
          </cell>
          <cell r="K178" t="str">
            <v>2000/01</v>
          </cell>
        </row>
        <row r="179">
          <cell r="A179" t="str">
            <v>NRU</v>
          </cell>
          <cell r="B179" t="str">
            <v>Nauru</v>
          </cell>
          <cell r="C179" t="str">
            <v>Nauru</v>
          </cell>
          <cell r="D179" t="str">
            <v>Republic of Nauru</v>
          </cell>
          <cell r="E179" t="str">
            <v>NR</v>
          </cell>
          <cell r="F179" t="str">
            <v>Australian dollar</v>
          </cell>
          <cell r="H179" t="str">
            <v>East Asia &amp; Pacific</v>
          </cell>
          <cell r="I179" t="str">
            <v>Upper middle income</v>
          </cell>
          <cell r="J179" t="str">
            <v>NR</v>
          </cell>
          <cell r="K179">
            <v>2007</v>
          </cell>
        </row>
        <row r="180">
          <cell r="A180" t="str">
            <v>NZL</v>
          </cell>
          <cell r="B180" t="str">
            <v>New Zealand</v>
          </cell>
          <cell r="C180" t="str">
            <v>New Zealand</v>
          </cell>
          <cell r="D180" t="str">
            <v>New Zealand</v>
          </cell>
          <cell r="E180" t="str">
            <v>NZ</v>
          </cell>
          <cell r="F180" t="str">
            <v>New Zealand dollar</v>
          </cell>
          <cell r="G180" t="str">
            <v>Fiscal year end: March 31; reporting period for national accounts data: CY.</v>
          </cell>
          <cell r="H180" t="str">
            <v>East Asia &amp; Pacific</v>
          </cell>
          <cell r="I180" t="str">
            <v>High income</v>
          </cell>
          <cell r="J180" t="str">
            <v>NZ</v>
          </cell>
          <cell r="K180" t="str">
            <v>Original chained constant price data are rescaled.</v>
          </cell>
        </row>
        <row r="181">
          <cell r="A181" t="str">
            <v>OED</v>
          </cell>
          <cell r="B181" t="str">
            <v>OECD members</v>
          </cell>
          <cell r="C181" t="str">
            <v>OECD members</v>
          </cell>
          <cell r="D181" t="str">
            <v>OECD members</v>
          </cell>
          <cell r="E181" t="str">
            <v>OE</v>
          </cell>
          <cell r="G181" t="str">
            <v>OECD members aggregate.</v>
          </cell>
          <cell r="J181" t="str">
            <v>OE</v>
          </cell>
        </row>
        <row r="182">
          <cell r="A182" t="str">
            <v>OMN</v>
          </cell>
          <cell r="B182" t="str">
            <v>Oman</v>
          </cell>
          <cell r="C182" t="str">
            <v>Oman</v>
          </cell>
          <cell r="D182" t="str">
            <v>Sultanate of Oman</v>
          </cell>
          <cell r="E182" t="str">
            <v>OM</v>
          </cell>
          <cell r="F182" t="str">
            <v>Rial Omani</v>
          </cell>
          <cell r="G182" t="str">
            <v>National Center for Statistics and Information revised national accounts from 2011 to 2015 based on the SNA 2008. Value added is in basic prices; and before 2011 in producer prices.</v>
          </cell>
          <cell r="H182" t="str">
            <v>Middle East &amp; North Africa</v>
          </cell>
          <cell r="I182" t="str">
            <v>High income</v>
          </cell>
          <cell r="J182" t="str">
            <v>OM</v>
          </cell>
          <cell r="K182">
            <v>2010</v>
          </cell>
        </row>
        <row r="183">
          <cell r="A183" t="str">
            <v>OSS</v>
          </cell>
          <cell r="B183" t="str">
            <v>Other small states</v>
          </cell>
          <cell r="C183" t="str">
            <v>Other small states</v>
          </cell>
          <cell r="D183" t="str">
            <v>Other small states</v>
          </cell>
          <cell r="E183" t="str">
            <v>S4</v>
          </cell>
          <cell r="G183" t="str">
            <v>Other small states aggregate.</v>
          </cell>
          <cell r="J183" t="str">
            <v>S4</v>
          </cell>
        </row>
        <row r="184">
          <cell r="A184" t="str">
            <v>PAK</v>
          </cell>
          <cell r="B184" t="str">
            <v>Pakistan</v>
          </cell>
          <cell r="C184" t="str">
            <v>Pakistan</v>
          </cell>
          <cell r="D184" t="str">
            <v>Islamic Republic of Pakistan</v>
          </cell>
          <cell r="E184" t="str">
            <v>PK</v>
          </cell>
          <cell r="F184" t="str">
            <v>Pakistani rupee</v>
          </cell>
          <cell r="G184" t="str">
            <v>Fiscal year end: June 30; reporting period for national accounts data: FY.</v>
          </cell>
          <cell r="H184" t="str">
            <v>South Asia</v>
          </cell>
          <cell r="I184" t="str">
            <v>Lower middle income</v>
          </cell>
          <cell r="J184" t="str">
            <v>PK</v>
          </cell>
          <cell r="K184" t="str">
            <v>2005/06</v>
          </cell>
        </row>
        <row r="185">
          <cell r="A185" t="str">
            <v>PAN</v>
          </cell>
          <cell r="B185" t="str">
            <v>Panama</v>
          </cell>
          <cell r="C185" t="str">
            <v>Panama</v>
          </cell>
          <cell r="D185" t="str">
            <v>Republic of Panama</v>
          </cell>
          <cell r="E185" t="str">
            <v>PA</v>
          </cell>
          <cell r="F185" t="str">
            <v>Panamanian balboa</v>
          </cell>
          <cell r="G185" t="str">
            <v>Based on government statistics national accounts have been revised from 2014.</v>
          </cell>
          <cell r="H185" t="str">
            <v>Latin America &amp; Caribbean</v>
          </cell>
          <cell r="I185" t="str">
            <v>Upper middle income</v>
          </cell>
          <cell r="J185" t="str">
            <v>PA</v>
          </cell>
          <cell r="K185">
            <v>2007</v>
          </cell>
        </row>
        <row r="186">
          <cell r="A186" t="str">
            <v>PER</v>
          </cell>
          <cell r="B186" t="str">
            <v>Peru</v>
          </cell>
          <cell r="C186" t="str">
            <v>Peru</v>
          </cell>
          <cell r="D186" t="str">
            <v>Republic of Peru</v>
          </cell>
          <cell r="E186" t="str">
            <v>PE</v>
          </cell>
          <cell r="F186" t="str">
            <v>Peruvian new sol</v>
          </cell>
          <cell r="H186" t="str">
            <v>Latin America &amp; Caribbean</v>
          </cell>
          <cell r="I186" t="str">
            <v>Upper middle income</v>
          </cell>
          <cell r="J186" t="str">
            <v>PE</v>
          </cell>
          <cell r="K186">
            <v>2007</v>
          </cell>
        </row>
        <row r="187">
          <cell r="A187" t="str">
            <v>PHL</v>
          </cell>
          <cell r="B187" t="str">
            <v>Philippines</v>
          </cell>
          <cell r="C187" t="str">
            <v>Philippines</v>
          </cell>
          <cell r="D187" t="str">
            <v>Republic of the Philippines</v>
          </cell>
          <cell r="E187" t="str">
            <v>PH</v>
          </cell>
          <cell r="F187" t="str">
            <v>Philippine peso</v>
          </cell>
          <cell r="H187" t="str">
            <v>East Asia &amp; Pacific</v>
          </cell>
          <cell r="I187" t="str">
            <v>Lower middle income</v>
          </cell>
          <cell r="J187" t="str">
            <v>PH</v>
          </cell>
          <cell r="K187">
            <v>2000</v>
          </cell>
        </row>
        <row r="188">
          <cell r="A188" t="str">
            <v>PLW</v>
          </cell>
          <cell r="B188" t="str">
            <v>Palau</v>
          </cell>
          <cell r="C188" t="str">
            <v>Palau</v>
          </cell>
          <cell r="D188" t="str">
            <v>Republic of Palau</v>
          </cell>
          <cell r="E188" t="str">
            <v>PW</v>
          </cell>
          <cell r="F188" t="str">
            <v>U.S. dollar</v>
          </cell>
          <cell r="G188" t="str">
            <v>Fiscal year ends on September 30; reporting period for national accounts data: FY. National accounts data are revised based on IMF reports.</v>
          </cell>
          <cell r="H188" t="str">
            <v>East Asia &amp; Pacific</v>
          </cell>
          <cell r="I188" t="str">
            <v>High income</v>
          </cell>
          <cell r="J188" t="str">
            <v>PW</v>
          </cell>
          <cell r="K188" t="str">
            <v>2004/05</v>
          </cell>
        </row>
        <row r="189">
          <cell r="A189" t="str">
            <v>PNG</v>
          </cell>
          <cell r="B189" t="str">
            <v>Papua New Guinea</v>
          </cell>
          <cell r="C189" t="str">
            <v>Papua New Guinea</v>
          </cell>
          <cell r="D189" t="str">
            <v>The Independent State of Papua New Guinea</v>
          </cell>
          <cell r="E189" t="str">
            <v>PG</v>
          </cell>
          <cell r="F189" t="str">
            <v>Papua New Guinea kina</v>
          </cell>
          <cell r="H189" t="str">
            <v>East Asia &amp; Pacific</v>
          </cell>
          <cell r="I189" t="str">
            <v>Lower middle income</v>
          </cell>
          <cell r="J189" t="str">
            <v>PG</v>
          </cell>
          <cell r="K189">
            <v>1998</v>
          </cell>
        </row>
        <row r="190">
          <cell r="A190" t="str">
            <v>POL</v>
          </cell>
          <cell r="B190" t="str">
            <v>Poland</v>
          </cell>
          <cell r="C190" t="str">
            <v>Poland</v>
          </cell>
          <cell r="D190" t="str">
            <v>Republic of Poland</v>
          </cell>
          <cell r="E190" t="str">
            <v>PL</v>
          </cell>
          <cell r="F190" t="str">
            <v>Polish zloty</v>
          </cell>
          <cell r="H190" t="str">
            <v>Europe &amp; Central Asia</v>
          </cell>
          <cell r="I190" t="str">
            <v>High income</v>
          </cell>
          <cell r="J190" t="str">
            <v>PL</v>
          </cell>
          <cell r="K190" t="str">
            <v>Original chained constant price data are rescaled.</v>
          </cell>
        </row>
        <row r="191">
          <cell r="A191" t="str">
            <v>PRE</v>
          </cell>
          <cell r="B191" t="str">
            <v>Pre-demographic dividend</v>
          </cell>
          <cell r="C191" t="str">
            <v>Pre-demographic dividend</v>
          </cell>
          <cell r="D191" t="str">
            <v>Pre-demographic dividend</v>
          </cell>
          <cell r="E191" t="str">
            <v>V1</v>
          </cell>
          <cell r="G191" t="str">
            <v>Pre-dividend countries are mostly low-income countries, lagging in key human development indicators and with current fertility levels above four births per woman. They face very rapid population growth.</v>
          </cell>
          <cell r="J191" t="str">
            <v>V1</v>
          </cell>
        </row>
        <row r="192">
          <cell r="A192" t="str">
            <v>PRI</v>
          </cell>
          <cell r="B192" t="str">
            <v>Puerto Rico</v>
          </cell>
          <cell r="C192" t="str">
            <v>Puerto Rico</v>
          </cell>
          <cell r="D192" t="str">
            <v>Puerto Rico</v>
          </cell>
          <cell r="E192" t="str">
            <v>PR</v>
          </cell>
          <cell r="F192" t="str">
            <v>U.S. dollar</v>
          </cell>
          <cell r="G192" t="str">
            <v>Fiscal year end: June 30; reporting period for national accounts data: FY.</v>
          </cell>
          <cell r="H192" t="str">
            <v>Latin America &amp; Caribbean</v>
          </cell>
          <cell r="I192" t="str">
            <v>High income</v>
          </cell>
          <cell r="J192" t="str">
            <v>PR</v>
          </cell>
          <cell r="K192" t="str">
            <v>1953/54</v>
          </cell>
        </row>
        <row r="193">
          <cell r="A193" t="str">
            <v>PRK</v>
          </cell>
          <cell r="B193" t="str">
            <v>Dem. People's Rep. Korea</v>
          </cell>
          <cell r="C193" t="str">
            <v>Korea, Dem. People's Rep.</v>
          </cell>
          <cell r="D193" t="str">
            <v>Democratic People's Republic of Korea</v>
          </cell>
          <cell r="E193" t="str">
            <v>KP</v>
          </cell>
          <cell r="F193" t="str">
            <v>Democratic People's Republic of Korean won</v>
          </cell>
          <cell r="H193" t="str">
            <v>East Asia &amp; Pacific</v>
          </cell>
          <cell r="I193" t="str">
            <v>Low income</v>
          </cell>
          <cell r="J193" t="str">
            <v>KP</v>
          </cell>
        </row>
        <row r="194">
          <cell r="A194" t="str">
            <v>PRT</v>
          </cell>
          <cell r="B194" t="str">
            <v>Portugal</v>
          </cell>
          <cell r="C194" t="str">
            <v>Portugal</v>
          </cell>
          <cell r="D194" t="str">
            <v>Portuguese Republic</v>
          </cell>
          <cell r="E194" t="str">
            <v>PT</v>
          </cell>
          <cell r="F194" t="str">
            <v>Euro</v>
          </cell>
          <cell r="G194"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H194" t="str">
            <v>Europe &amp; Central Asia</v>
          </cell>
          <cell r="I194" t="str">
            <v>High income</v>
          </cell>
          <cell r="J194" t="str">
            <v>PT</v>
          </cell>
          <cell r="K194" t="str">
            <v>Original chained constant price data are rescaled.</v>
          </cell>
        </row>
        <row r="195">
          <cell r="A195" t="str">
            <v>PRY</v>
          </cell>
          <cell r="B195" t="str">
            <v>Paraguay</v>
          </cell>
          <cell r="C195" t="str">
            <v>Paraguay</v>
          </cell>
          <cell r="D195" t="str">
            <v>Republic of Paraguay</v>
          </cell>
          <cell r="E195" t="str">
            <v>PY</v>
          </cell>
          <cell r="F195" t="str">
            <v>Paraguayan guarani</v>
          </cell>
          <cell r="H195" t="str">
            <v>Latin America &amp; Caribbean</v>
          </cell>
          <cell r="I195" t="str">
            <v>Upper middle income</v>
          </cell>
          <cell r="J195" t="str">
            <v>PY</v>
          </cell>
          <cell r="K195">
            <v>1994</v>
          </cell>
        </row>
        <row r="196">
          <cell r="A196" t="str">
            <v>PSE</v>
          </cell>
          <cell r="B196" t="str">
            <v>West Bank and Gaza</v>
          </cell>
          <cell r="C196" t="str">
            <v>West Bank and Gaza</v>
          </cell>
          <cell r="D196" t="str">
            <v>West Bank and Gaza</v>
          </cell>
          <cell r="E196" t="str">
            <v>PS</v>
          </cell>
          <cell r="F196" t="str">
            <v>Israeli new shekel</v>
          </cell>
          <cell r="G196" t="str">
            <v>WB-3 code changed from WBG to PSE to align with ISO code. National accounts local currency data are reported in U.S. dollars.</v>
          </cell>
          <cell r="H196" t="str">
            <v>Middle East &amp; North Africa</v>
          </cell>
          <cell r="I196" t="str">
            <v>Lower middle income</v>
          </cell>
          <cell r="J196" t="str">
            <v>GZ</v>
          </cell>
          <cell r="K196">
            <v>2004</v>
          </cell>
        </row>
        <row r="197">
          <cell r="A197" t="str">
            <v>PSS</v>
          </cell>
          <cell r="B197" t="str">
            <v>Pacific island small states</v>
          </cell>
          <cell r="C197" t="str">
            <v>Pacific island small states</v>
          </cell>
          <cell r="D197" t="str">
            <v>Pacific island small states</v>
          </cell>
          <cell r="E197" t="str">
            <v>S2</v>
          </cell>
          <cell r="G197" t="str">
            <v>Pacific island small states aggregate.</v>
          </cell>
          <cell r="J197" t="str">
            <v>S2</v>
          </cell>
        </row>
        <row r="198">
          <cell r="A198" t="str">
            <v>PST</v>
          </cell>
          <cell r="B198" t="str">
            <v>Post-demographic dividend</v>
          </cell>
          <cell r="C198" t="str">
            <v>Post-demographic dividend</v>
          </cell>
          <cell r="D198" t="str">
            <v>Post-demographic dividend</v>
          </cell>
          <cell r="E198" t="str">
            <v>V4</v>
          </cell>
          <cell r="G198" t="str">
            <v>Post-dividend countries are mostly high-income countries where fertility has transitioned below replacement levels.</v>
          </cell>
          <cell r="J198" t="str">
            <v>V4</v>
          </cell>
        </row>
        <row r="199">
          <cell r="A199" t="str">
            <v>PYF</v>
          </cell>
          <cell r="B199" t="str">
            <v>French Polynesia</v>
          </cell>
          <cell r="C199" t="str">
            <v>French Polynesia</v>
          </cell>
          <cell r="D199" t="str">
            <v>French Polynesia</v>
          </cell>
          <cell r="E199" t="str">
            <v>PF</v>
          </cell>
          <cell r="F199" t="str">
            <v>CFP franc</v>
          </cell>
          <cell r="H199" t="str">
            <v>East Asia &amp; Pacific</v>
          </cell>
          <cell r="I199" t="str">
            <v>High income</v>
          </cell>
          <cell r="J199" t="str">
            <v>PF</v>
          </cell>
          <cell r="K199">
            <v>1990</v>
          </cell>
        </row>
        <row r="200">
          <cell r="A200" t="str">
            <v>QAT</v>
          </cell>
          <cell r="B200" t="str">
            <v>Qatar</v>
          </cell>
          <cell r="C200" t="str">
            <v>Qatar</v>
          </cell>
          <cell r="D200" t="str">
            <v>State of Qatar</v>
          </cell>
          <cell r="E200" t="str">
            <v>QA</v>
          </cell>
          <cell r="F200" t="str">
            <v>Qatari riyal</v>
          </cell>
          <cell r="H200" t="str">
            <v>Middle East &amp; North Africa</v>
          </cell>
          <cell r="I200" t="str">
            <v>High income</v>
          </cell>
          <cell r="J200" t="str">
            <v>QA</v>
          </cell>
          <cell r="K200">
            <v>2013</v>
          </cell>
        </row>
        <row r="201">
          <cell r="A201" t="str">
            <v>ROU</v>
          </cell>
          <cell r="B201" t="str">
            <v>Romania</v>
          </cell>
          <cell r="C201" t="str">
            <v>Romania</v>
          </cell>
          <cell r="D201" t="str">
            <v>Romania</v>
          </cell>
          <cell r="E201" t="str">
            <v>RO</v>
          </cell>
          <cell r="F201" t="str">
            <v>New Romanian leu</v>
          </cell>
          <cell r="G201" t="str">
            <v>WB-3 code changed from ROM to ROU to align with ISO code.</v>
          </cell>
          <cell r="H201" t="str">
            <v>Europe &amp; Central Asia</v>
          </cell>
          <cell r="I201" t="str">
            <v>Upper middle income</v>
          </cell>
          <cell r="J201" t="str">
            <v>RO</v>
          </cell>
          <cell r="K201">
            <v>2005</v>
          </cell>
        </row>
        <row r="202">
          <cell r="A202" t="str">
            <v>RUS</v>
          </cell>
          <cell r="B202" t="str">
            <v>Russia</v>
          </cell>
          <cell r="C202" t="str">
            <v>Russian Federation</v>
          </cell>
          <cell r="D202" t="str">
            <v>Russian Federation</v>
          </cell>
          <cell r="E202" t="str">
            <v>RU</v>
          </cell>
          <cell r="F202" t="str">
            <v>Russian ruble</v>
          </cell>
          <cell r="G202" t="str">
            <v>The new base year is 2011.</v>
          </cell>
          <cell r="H202" t="str">
            <v>Europe &amp; Central Asia</v>
          </cell>
          <cell r="I202" t="str">
            <v>Upper middle income</v>
          </cell>
          <cell r="J202" t="str">
            <v>RU</v>
          </cell>
          <cell r="K202">
            <v>2011</v>
          </cell>
        </row>
        <row r="203">
          <cell r="A203" t="str">
            <v>RWA</v>
          </cell>
          <cell r="B203" t="str">
            <v>Rwanda</v>
          </cell>
          <cell r="C203" t="str">
            <v>Rwanda</v>
          </cell>
          <cell r="D203" t="str">
            <v>Republic of Rwanda</v>
          </cell>
          <cell r="E203" t="str">
            <v>RW</v>
          </cell>
          <cell r="F203" t="str">
            <v>Rwandan franc</v>
          </cell>
          <cell r="H203" t="str">
            <v>Sub-Saharan Africa</v>
          </cell>
          <cell r="I203" t="str">
            <v>Low income</v>
          </cell>
          <cell r="J203" t="str">
            <v>RW</v>
          </cell>
          <cell r="K203">
            <v>2014</v>
          </cell>
        </row>
        <row r="204">
          <cell r="A204" t="str">
            <v>SAS</v>
          </cell>
          <cell r="B204" t="str">
            <v>South Asia</v>
          </cell>
          <cell r="C204" t="str">
            <v>South Asia</v>
          </cell>
          <cell r="D204" t="str">
            <v>South Asia</v>
          </cell>
          <cell r="E204" t="str">
            <v>8S</v>
          </cell>
          <cell r="G204" t="str">
            <v>South Asia regional aggregate. There are no economies in South Asia classified as high income.</v>
          </cell>
          <cell r="J204" t="str">
            <v>8S</v>
          </cell>
        </row>
        <row r="205">
          <cell r="A205" t="str">
            <v>SAU</v>
          </cell>
          <cell r="B205" t="str">
            <v>Saudi Arabia</v>
          </cell>
          <cell r="C205" t="str">
            <v>Saudi Arabia</v>
          </cell>
          <cell r="D205" t="str">
            <v>Kingdom of Saudi Arabia</v>
          </cell>
          <cell r="E205" t="str">
            <v>SA</v>
          </cell>
          <cell r="F205" t="str">
            <v>Saudi Arabian riyal</v>
          </cell>
          <cell r="G205" t="str">
            <v>Based on data from the Saudi Central Department of Statistics and Information under the authority of the Ministry of Economy and Planning.</v>
          </cell>
          <cell r="H205" t="str">
            <v>Middle East &amp; North Africa</v>
          </cell>
          <cell r="I205" t="str">
            <v>High income</v>
          </cell>
          <cell r="J205" t="str">
            <v>SA</v>
          </cell>
          <cell r="K205">
            <v>2010</v>
          </cell>
        </row>
        <row r="206">
          <cell r="A206" t="str">
            <v>SDN</v>
          </cell>
          <cell r="B206" t="str">
            <v>Sudan</v>
          </cell>
          <cell r="C206" t="str">
            <v>Sudan</v>
          </cell>
          <cell r="D206" t="str">
            <v>Republic of the Sudan</v>
          </cell>
          <cell r="E206" t="str">
            <v>SD</v>
          </cell>
          <cell r="F206" t="str">
            <v>Sudanese pound</v>
          </cell>
          <cell r="G206" t="str">
            <v>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v>
          </cell>
          <cell r="H206" t="str">
            <v>Sub-Saharan Africa</v>
          </cell>
          <cell r="I206" t="str">
            <v>Lower middle income</v>
          </cell>
          <cell r="J206" t="str">
            <v>SD</v>
          </cell>
          <cell r="K206" t="str">
            <v>1981/82. Reporting period switch from fiscal year to calendar year from 1996. Pre-1996 data converted to calendar year.</v>
          </cell>
        </row>
        <row r="207">
          <cell r="A207" t="str">
            <v>SEN</v>
          </cell>
          <cell r="B207" t="str">
            <v>Senegal</v>
          </cell>
          <cell r="C207" t="str">
            <v>Senegal</v>
          </cell>
          <cell r="D207" t="str">
            <v>Republic of Senegal</v>
          </cell>
          <cell r="E207" t="str">
            <v>SN</v>
          </cell>
          <cell r="F207" t="str">
            <v>West African CFA franc</v>
          </cell>
          <cell r="H207" t="str">
            <v>Sub-Saharan Africa</v>
          </cell>
          <cell r="I207" t="str">
            <v>Low income</v>
          </cell>
          <cell r="J207" t="str">
            <v>SN</v>
          </cell>
          <cell r="K207">
            <v>1999</v>
          </cell>
        </row>
        <row r="208">
          <cell r="A208" t="str">
            <v>SGP</v>
          </cell>
          <cell r="B208" t="str">
            <v>Singapore</v>
          </cell>
          <cell r="C208" t="str">
            <v>Singapore</v>
          </cell>
          <cell r="D208" t="str">
            <v>Republic of Singapore</v>
          </cell>
          <cell r="E208" t="str">
            <v>SG</v>
          </cell>
          <cell r="F208" t="str">
            <v>Singapore dollar</v>
          </cell>
          <cell r="G208" t="str">
            <v>Fiscal year end: March 31; reporting period for national accounts data: CY. Country reports using a blend of SNA 1993 and SNA 2008.</v>
          </cell>
          <cell r="H208" t="str">
            <v>East Asia &amp; Pacific</v>
          </cell>
          <cell r="I208" t="str">
            <v>High income</v>
          </cell>
          <cell r="J208" t="str">
            <v>SG</v>
          </cell>
          <cell r="K208">
            <v>2010</v>
          </cell>
        </row>
        <row r="209">
          <cell r="A209" t="str">
            <v>SLB</v>
          </cell>
          <cell r="B209" t="str">
            <v>Solomon Islands</v>
          </cell>
          <cell r="C209" t="str">
            <v>Solomon Islands</v>
          </cell>
          <cell r="D209" t="str">
            <v>Solomon Islands</v>
          </cell>
          <cell r="E209" t="str">
            <v>SB</v>
          </cell>
          <cell r="F209" t="str">
            <v>Solomon Islands dollar</v>
          </cell>
          <cell r="H209" t="str">
            <v>East Asia &amp; Pacific</v>
          </cell>
          <cell r="I209" t="str">
            <v>Lower middle income</v>
          </cell>
          <cell r="J209" t="str">
            <v>SB</v>
          </cell>
          <cell r="K209">
            <v>2004</v>
          </cell>
        </row>
        <row r="210">
          <cell r="A210" t="str">
            <v>SLE</v>
          </cell>
          <cell r="B210" t="str">
            <v>Sierra Leone</v>
          </cell>
          <cell r="C210" t="str">
            <v>Sierra Leone</v>
          </cell>
          <cell r="D210" t="str">
            <v>Republic of Sierra Leone</v>
          </cell>
          <cell r="E210" t="str">
            <v>SL</v>
          </cell>
          <cell r="F210" t="str">
            <v>Sierra Leonean leone</v>
          </cell>
          <cell r="G210" t="str">
            <v>Fiscal year end: June 30; reporting period for national accounts data: CY.</v>
          </cell>
          <cell r="H210" t="str">
            <v>Sub-Saharan Africa</v>
          </cell>
          <cell r="I210" t="str">
            <v>Low income</v>
          </cell>
          <cell r="J210" t="str">
            <v>SL</v>
          </cell>
          <cell r="K210">
            <v>2006</v>
          </cell>
        </row>
        <row r="211">
          <cell r="A211" t="str">
            <v>SLV</v>
          </cell>
          <cell r="B211" t="str">
            <v>El Salvador</v>
          </cell>
          <cell r="C211" t="str">
            <v>El Salvador</v>
          </cell>
          <cell r="D211" t="str">
            <v>Republic of El Salvador</v>
          </cell>
          <cell r="E211" t="str">
            <v>SV</v>
          </cell>
          <cell r="F211" t="str">
            <v>U.S. dollar</v>
          </cell>
          <cell r="H211" t="str">
            <v>Latin America &amp; Caribbean</v>
          </cell>
          <cell r="I211" t="str">
            <v>Lower middle income</v>
          </cell>
          <cell r="J211" t="str">
            <v>SV</v>
          </cell>
          <cell r="K211">
            <v>1990</v>
          </cell>
        </row>
        <row r="212">
          <cell r="A212" t="str">
            <v>SMR</v>
          </cell>
          <cell r="B212" t="str">
            <v>San Marino</v>
          </cell>
          <cell r="C212" t="str">
            <v>San Marino</v>
          </cell>
          <cell r="D212" t="str">
            <v>Republic of San Marino</v>
          </cell>
          <cell r="E212" t="str">
            <v>SM</v>
          </cell>
          <cell r="F212" t="str">
            <v>Euro</v>
          </cell>
          <cell r="H212" t="str">
            <v>Europe &amp; Central Asia</v>
          </cell>
          <cell r="I212" t="str">
            <v>High income</v>
          </cell>
          <cell r="J212" t="str">
            <v>SM</v>
          </cell>
          <cell r="K212">
            <v>1990</v>
          </cell>
        </row>
        <row r="213">
          <cell r="A213" t="str">
            <v>SOM</v>
          </cell>
          <cell r="B213" t="str">
            <v>Somalia</v>
          </cell>
          <cell r="C213" t="str">
            <v>Somalia</v>
          </cell>
          <cell r="D213" t="str">
            <v>Somali Democratic Republic</v>
          </cell>
          <cell r="E213" t="str">
            <v>SO</v>
          </cell>
          <cell r="F213" t="str">
            <v>Somali shilling</v>
          </cell>
          <cell r="H213" t="str">
            <v>Sub-Saharan Africa</v>
          </cell>
          <cell r="I213" t="str">
            <v>Low income</v>
          </cell>
          <cell r="J213" t="str">
            <v>SO</v>
          </cell>
          <cell r="K213">
            <v>1985</v>
          </cell>
        </row>
        <row r="214">
          <cell r="A214" t="str">
            <v>SRB</v>
          </cell>
          <cell r="B214" t="str">
            <v>Serbia</v>
          </cell>
          <cell r="C214" t="str">
            <v>Serbia</v>
          </cell>
          <cell r="D214" t="str">
            <v>Republic of Serbia</v>
          </cell>
          <cell r="E214" t="str">
            <v>RS</v>
          </cell>
          <cell r="F214" t="str">
            <v>New Serbian dinar</v>
          </cell>
          <cell r="G214"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v>
          </cell>
          <cell r="H214" t="str">
            <v>Europe &amp; Central Asia</v>
          </cell>
          <cell r="I214" t="str">
            <v>Upper middle income</v>
          </cell>
          <cell r="J214" t="str">
            <v>YF</v>
          </cell>
          <cell r="K214" t="str">
            <v>Original chained constant price data are rescaled.</v>
          </cell>
        </row>
        <row r="215">
          <cell r="A215" t="str">
            <v>SSA</v>
          </cell>
          <cell r="B215" t="str">
            <v>Sub-Saharan Africa (excluding high income)</v>
          </cell>
          <cell r="C215" t="str">
            <v>Sub-Saharan Africa (excluding high income)</v>
          </cell>
          <cell r="D215" t="str">
            <v>Sub-Saharan Africa (excluding high income)</v>
          </cell>
          <cell r="E215" t="str">
            <v>ZF</v>
          </cell>
          <cell r="G215" t="str">
            <v>Sub-Saharan Africa regional aggregate (does not include high-income economies).</v>
          </cell>
          <cell r="J215" t="str">
            <v>ZF</v>
          </cell>
        </row>
        <row r="216">
          <cell r="A216" t="str">
            <v>SSD</v>
          </cell>
          <cell r="B216" t="str">
            <v>South Sudan</v>
          </cell>
          <cell r="C216" t="str">
            <v>South Sudan</v>
          </cell>
          <cell r="D216" t="str">
            <v>Republic of South Sudan</v>
          </cell>
          <cell r="E216" t="str">
            <v>SS</v>
          </cell>
          <cell r="F216" t="str">
            <v>South Sudanese Pound</v>
          </cell>
          <cell r="G216" t="str">
            <v>South Sudan declared its independence on July 9, 2011. Data are shown separately for South Sudan where available.</v>
          </cell>
          <cell r="H216" t="str">
            <v>Sub-Saharan Africa</v>
          </cell>
          <cell r="I216" t="str">
            <v>Low income</v>
          </cell>
          <cell r="J216" t="str">
            <v>SS</v>
          </cell>
          <cell r="K216">
            <v>2009</v>
          </cell>
        </row>
        <row r="217">
          <cell r="A217" t="str">
            <v>SSF</v>
          </cell>
          <cell r="B217" t="str">
            <v>Sub-Saharan Africa</v>
          </cell>
          <cell r="C217" t="str">
            <v>Sub-Saharan Africa</v>
          </cell>
          <cell r="D217" t="str">
            <v>Sub-Saharan Africa</v>
          </cell>
          <cell r="E217" t="str">
            <v>ZG</v>
          </cell>
          <cell r="G217" t="str">
            <v>Sub-Saharan Africa regional aggregate (includes all income levels).</v>
          </cell>
          <cell r="J217" t="str">
            <v>ZG</v>
          </cell>
        </row>
        <row r="218">
          <cell r="A218" t="str">
            <v>SST</v>
          </cell>
          <cell r="B218" t="str">
            <v>Small states</v>
          </cell>
          <cell r="C218" t="str">
            <v>Small states</v>
          </cell>
          <cell r="D218" t="str">
            <v>Small states</v>
          </cell>
          <cell r="E218" t="str">
            <v>S1</v>
          </cell>
          <cell r="G218" t="str">
            <v>Small states aggregate. Includes 41 members of the Small States Forum. (Does not include the high-income countries Bahrain, Brunei Darussalam, Cyprus, Estonia, Iceland, Malta, Qatar, and San Marino.)</v>
          </cell>
          <cell r="J218" t="str">
            <v>S1</v>
          </cell>
        </row>
        <row r="219">
          <cell r="A219" t="str">
            <v>STP</v>
          </cell>
          <cell r="B219" t="str">
            <v>São Tomé and Principe</v>
          </cell>
          <cell r="C219" t="str">
            <v>São Tomé and Principe</v>
          </cell>
          <cell r="D219" t="str">
            <v>Democratic Republic of São Tomé and Principe</v>
          </cell>
          <cell r="E219" t="str">
            <v>ST</v>
          </cell>
          <cell r="F219" t="str">
            <v>São Tomé and Principe dobra</v>
          </cell>
          <cell r="G219" t="str">
            <v>The new base year is 2008.</v>
          </cell>
          <cell r="H219" t="str">
            <v>Sub-Saharan Africa</v>
          </cell>
          <cell r="I219" t="str">
            <v>Lower middle income</v>
          </cell>
          <cell r="J219" t="str">
            <v>ST</v>
          </cell>
          <cell r="K219">
            <v>2008</v>
          </cell>
        </row>
        <row r="220">
          <cell r="A220" t="str">
            <v>SUR</v>
          </cell>
          <cell r="B220" t="str">
            <v>Suriname</v>
          </cell>
          <cell r="C220" t="str">
            <v>Suriname</v>
          </cell>
          <cell r="D220" t="str">
            <v>Republic of Suriname</v>
          </cell>
          <cell r="E220" t="str">
            <v>SR</v>
          </cell>
          <cell r="F220" t="str">
            <v>Suriname dollar</v>
          </cell>
          <cell r="H220" t="str">
            <v>Latin America &amp; Caribbean</v>
          </cell>
          <cell r="I220" t="str">
            <v>Upper middle income</v>
          </cell>
          <cell r="J220" t="str">
            <v>SR</v>
          </cell>
          <cell r="K220">
            <v>2007</v>
          </cell>
        </row>
        <row r="221">
          <cell r="A221" t="str">
            <v>SVK</v>
          </cell>
          <cell r="B221" t="str">
            <v>Slovak Republic</v>
          </cell>
          <cell r="C221" t="str">
            <v>Slovak Republic</v>
          </cell>
          <cell r="D221" t="str">
            <v>Slovak Republic</v>
          </cell>
          <cell r="E221" t="str">
            <v>SK</v>
          </cell>
          <cell r="F221" t="str">
            <v>Euro</v>
          </cell>
          <cell r="G221"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H221" t="str">
            <v>Europe &amp; Central Asia</v>
          </cell>
          <cell r="I221" t="str">
            <v>High income</v>
          </cell>
          <cell r="J221" t="str">
            <v>SK</v>
          </cell>
          <cell r="K221" t="str">
            <v>Original chained constant price data are rescaled.</v>
          </cell>
        </row>
        <row r="222">
          <cell r="A222" t="str">
            <v>SVN</v>
          </cell>
          <cell r="B222" t="str">
            <v>Slovenia</v>
          </cell>
          <cell r="C222" t="str">
            <v>Slovenia</v>
          </cell>
          <cell r="D222" t="str">
            <v>Republic of Slovenia</v>
          </cell>
          <cell r="E222" t="str">
            <v>SI</v>
          </cell>
          <cell r="F222" t="str">
            <v>Euro</v>
          </cell>
          <cell r="G222"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H222" t="str">
            <v>Europe &amp; Central Asia</v>
          </cell>
          <cell r="I222" t="str">
            <v>High income</v>
          </cell>
          <cell r="J222" t="str">
            <v>SI</v>
          </cell>
          <cell r="K222" t="str">
            <v>Original chained constant price data are rescaled.</v>
          </cell>
        </row>
        <row r="223">
          <cell r="A223" t="str">
            <v>SWE</v>
          </cell>
          <cell r="B223" t="str">
            <v>Sweden</v>
          </cell>
          <cell r="C223" t="str">
            <v>Sweden</v>
          </cell>
          <cell r="D223" t="str">
            <v>Kingdom of Sweden</v>
          </cell>
          <cell r="E223" t="str">
            <v>SE</v>
          </cell>
          <cell r="F223" t="str">
            <v>Swedish krona</v>
          </cell>
          <cell r="G223" t="str">
            <v>Fiscal year end: June 30; reporting period for national accounts data: CY.</v>
          </cell>
          <cell r="H223" t="str">
            <v>Europe &amp; Central Asia</v>
          </cell>
          <cell r="I223" t="str">
            <v>High income</v>
          </cell>
          <cell r="J223" t="str">
            <v>SE</v>
          </cell>
          <cell r="K223" t="str">
            <v>Original chained constant price data are rescaled.</v>
          </cell>
        </row>
        <row r="224">
          <cell r="A224" t="str">
            <v>SWZ</v>
          </cell>
          <cell r="B224" t="str">
            <v>Swaziland</v>
          </cell>
          <cell r="C224" t="str">
            <v>Swaziland</v>
          </cell>
          <cell r="D224" t="str">
            <v>Kingdom of Swaziland</v>
          </cell>
          <cell r="E224" t="str">
            <v>SZ</v>
          </cell>
          <cell r="F224" t="str">
            <v>Swaziland lilangeni</v>
          </cell>
          <cell r="G224" t="str">
            <v>Fiscal year end: March 31; reporting period for national accounts data: CY. Authorities revised national accounts from 1999 to 2015.</v>
          </cell>
          <cell r="H224" t="str">
            <v>Sub-Saharan Africa</v>
          </cell>
          <cell r="I224" t="str">
            <v>Lower middle income</v>
          </cell>
          <cell r="J224" t="str">
            <v>SZ</v>
          </cell>
          <cell r="K224">
            <v>2011</v>
          </cell>
        </row>
        <row r="225">
          <cell r="A225" t="str">
            <v>SXM</v>
          </cell>
          <cell r="B225" t="str">
            <v>Sint Maarten (Dutch part)</v>
          </cell>
          <cell r="C225" t="str">
            <v>Sint Maarten (Dutch part)</v>
          </cell>
          <cell r="D225" t="str">
            <v>Sint Maarten (Dutch part)</v>
          </cell>
          <cell r="E225" t="str">
            <v>SX</v>
          </cell>
          <cell r="F225" t="str">
            <v>Netherlands Antillean guilder</v>
          </cell>
          <cell r="H225" t="str">
            <v>Latin America &amp; Caribbean</v>
          </cell>
          <cell r="I225" t="str">
            <v>High income</v>
          </cell>
          <cell r="J225" t="str">
            <v>SX</v>
          </cell>
        </row>
        <row r="226">
          <cell r="A226" t="str">
            <v>SYC</v>
          </cell>
          <cell r="B226" t="str">
            <v>Seychelles</v>
          </cell>
          <cell r="C226" t="str">
            <v>Seychelles</v>
          </cell>
          <cell r="D226" t="str">
            <v>Republic of Seychelles</v>
          </cell>
          <cell r="E226" t="str">
            <v>SC</v>
          </cell>
          <cell r="F226" t="str">
            <v>Seychelles rupee</v>
          </cell>
          <cell r="H226" t="str">
            <v>Sub-Saharan Africa</v>
          </cell>
          <cell r="I226" t="str">
            <v>High income</v>
          </cell>
          <cell r="J226" t="str">
            <v>SC</v>
          </cell>
          <cell r="K226">
            <v>2006</v>
          </cell>
        </row>
        <row r="227">
          <cell r="A227" t="str">
            <v>SYR</v>
          </cell>
          <cell r="B227" t="str">
            <v>Syrian Arab Republic</v>
          </cell>
          <cell r="C227" t="str">
            <v>Syrian Arab Republic</v>
          </cell>
          <cell r="D227" t="str">
            <v>Syrian Arab Republic</v>
          </cell>
          <cell r="E227" t="str">
            <v>SY</v>
          </cell>
          <cell r="F227" t="str">
            <v>Syrian pound</v>
          </cell>
          <cell r="H227" t="str">
            <v>Middle East &amp; North Africa</v>
          </cell>
          <cell r="I227" t="str">
            <v>Lower middle income</v>
          </cell>
          <cell r="J227" t="str">
            <v>SY</v>
          </cell>
          <cell r="K227">
            <v>2000</v>
          </cell>
        </row>
        <row r="228">
          <cell r="A228" t="str">
            <v>TCA</v>
          </cell>
          <cell r="B228" t="str">
            <v>Turks and Caicos Islands</v>
          </cell>
          <cell r="C228" t="str">
            <v>Turks and Caicos Islands</v>
          </cell>
          <cell r="D228" t="str">
            <v>Turks and Caicos Islands</v>
          </cell>
          <cell r="E228" t="str">
            <v>TC</v>
          </cell>
          <cell r="F228" t="str">
            <v>U.S. dollar</v>
          </cell>
          <cell r="H228" t="str">
            <v>Latin America &amp; Caribbean</v>
          </cell>
          <cell r="I228" t="str">
            <v>High income</v>
          </cell>
          <cell r="J228" t="str">
            <v>TC</v>
          </cell>
        </row>
        <row r="229">
          <cell r="A229" t="str">
            <v>TCD</v>
          </cell>
          <cell r="B229" t="str">
            <v>Chad</v>
          </cell>
          <cell r="C229" t="str">
            <v>Chad</v>
          </cell>
          <cell r="D229" t="str">
            <v>Republic of Chad</v>
          </cell>
          <cell r="E229" t="str">
            <v>TD</v>
          </cell>
          <cell r="F229" t="str">
            <v>Central African CFA franc</v>
          </cell>
          <cell r="H229" t="str">
            <v>Sub-Saharan Africa</v>
          </cell>
          <cell r="I229" t="str">
            <v>Low income</v>
          </cell>
          <cell r="J229" t="str">
            <v>TD</v>
          </cell>
          <cell r="K229">
            <v>2005</v>
          </cell>
        </row>
        <row r="230">
          <cell r="A230" t="str">
            <v>TEA</v>
          </cell>
          <cell r="B230" t="str">
            <v>East Asia &amp; Pacific (IDA &amp; IBRD)</v>
          </cell>
          <cell r="C230" t="str">
            <v>East Asia &amp; Pacific (IDA &amp; IBRD)</v>
          </cell>
          <cell r="D230" t="str">
            <v>East Asia &amp; Pacific (IDA &amp; IBRD)</v>
          </cell>
          <cell r="E230" t="str">
            <v>T4</v>
          </cell>
          <cell r="G230" t="str">
            <v>East Asia &amp; Pacific (IDA &amp; IBRD countries) aggregate.</v>
          </cell>
          <cell r="J230" t="str">
            <v>T4</v>
          </cell>
        </row>
        <row r="231">
          <cell r="A231" t="str">
            <v>TEC</v>
          </cell>
          <cell r="B231" t="str">
            <v>Europe &amp; Central Asia (IDA &amp; IBRD)</v>
          </cell>
          <cell r="C231" t="str">
            <v>Europe &amp; Central Asia (IDA &amp; IBRD)</v>
          </cell>
          <cell r="D231" t="str">
            <v>Europe &amp; Central Asia (IDA &amp; IBRD)</v>
          </cell>
          <cell r="E231" t="str">
            <v>T7</v>
          </cell>
          <cell r="G231" t="str">
            <v>Europe &amp; Central Asia (IDA &amp; IBRD countries) aggregate.</v>
          </cell>
          <cell r="J231" t="str">
            <v>T7</v>
          </cell>
        </row>
        <row r="232">
          <cell r="A232" t="str">
            <v>TGO</v>
          </cell>
          <cell r="B232" t="str">
            <v>Togo</v>
          </cell>
          <cell r="C232" t="str">
            <v>Togo</v>
          </cell>
          <cell r="D232" t="str">
            <v>Republic of Togo</v>
          </cell>
          <cell r="E232" t="str">
            <v>TG</v>
          </cell>
          <cell r="F232" t="str">
            <v>West African CFA franc</v>
          </cell>
          <cell r="H232" t="str">
            <v>Sub-Saharan Africa</v>
          </cell>
          <cell r="I232" t="str">
            <v>Low income</v>
          </cell>
          <cell r="J232" t="str">
            <v>TG</v>
          </cell>
          <cell r="K232">
            <v>2000</v>
          </cell>
        </row>
        <row r="233">
          <cell r="A233" t="str">
            <v>THA</v>
          </cell>
          <cell r="B233" t="str">
            <v>Thailand</v>
          </cell>
          <cell r="C233" t="str">
            <v>Thailand</v>
          </cell>
          <cell r="D233" t="str">
            <v>Kingdom of Thailand</v>
          </cell>
          <cell r="E233" t="str">
            <v>TH</v>
          </cell>
          <cell r="F233" t="str">
            <v>Thai baht</v>
          </cell>
          <cell r="G233" t="str">
            <v>Fiscal year end: September 30; reporting period for national accounts data: CY.</v>
          </cell>
          <cell r="H233" t="str">
            <v>East Asia &amp; Pacific</v>
          </cell>
          <cell r="I233" t="str">
            <v>Upper middle income</v>
          </cell>
          <cell r="J233" t="str">
            <v>TH</v>
          </cell>
          <cell r="K233">
            <v>2002</v>
          </cell>
        </row>
        <row r="234">
          <cell r="A234" t="str">
            <v>TJK</v>
          </cell>
          <cell r="B234" t="str">
            <v>Tajikistan</v>
          </cell>
          <cell r="C234" t="str">
            <v>Tajikistan</v>
          </cell>
          <cell r="D234" t="str">
            <v>Republic of Tajikistan</v>
          </cell>
          <cell r="E234" t="str">
            <v>TJ</v>
          </cell>
          <cell r="F234" t="str">
            <v>Tajik somoni</v>
          </cell>
          <cell r="H234" t="str">
            <v>Europe &amp; Central Asia</v>
          </cell>
          <cell r="I234" t="str">
            <v>Lower middle income</v>
          </cell>
          <cell r="J234" t="str">
            <v>TJ</v>
          </cell>
          <cell r="K234" t="str">
            <v>Original chained constant price data are rescaled.</v>
          </cell>
        </row>
        <row r="235">
          <cell r="A235" t="str">
            <v>TKM</v>
          </cell>
          <cell r="B235" t="str">
            <v>Turkmenistan</v>
          </cell>
          <cell r="C235" t="str">
            <v>Turkmenistan</v>
          </cell>
          <cell r="D235" t="str">
            <v>Turkmenistan</v>
          </cell>
          <cell r="E235" t="str">
            <v>TM</v>
          </cell>
          <cell r="F235" t="str">
            <v>New Turkmen manat</v>
          </cell>
          <cell r="H235" t="str">
            <v>Europe &amp; Central Asia</v>
          </cell>
          <cell r="I235" t="str">
            <v>Upper middle income</v>
          </cell>
          <cell r="J235" t="str">
            <v>TM</v>
          </cell>
          <cell r="K235">
            <v>2005</v>
          </cell>
        </row>
        <row r="236">
          <cell r="A236" t="str">
            <v>TLA</v>
          </cell>
          <cell r="B236" t="str">
            <v>Latin America &amp; Caribbean (IDA &amp; IBRD)</v>
          </cell>
          <cell r="C236" t="str">
            <v>Latin America &amp; Caribbean (IDA &amp; IBRD)</v>
          </cell>
          <cell r="D236" t="str">
            <v>Latin America &amp; Caribbean (IDA &amp; IBRD)</v>
          </cell>
          <cell r="E236" t="str">
            <v>T2</v>
          </cell>
          <cell r="G236" t="str">
            <v>Latin America &amp; the Caribbean (IDA &amp; IBRD countries) aggregate.</v>
          </cell>
          <cell r="J236" t="str">
            <v>T2</v>
          </cell>
        </row>
        <row r="237">
          <cell r="A237" t="str">
            <v>TLS</v>
          </cell>
          <cell r="B237" t="str">
            <v>Timor-Leste</v>
          </cell>
          <cell r="C237" t="str">
            <v>Timor-Leste</v>
          </cell>
          <cell r="D237" t="str">
            <v>Democratic Republic of Timor-Leste</v>
          </cell>
          <cell r="E237" t="str">
            <v>TL</v>
          </cell>
          <cell r="F237" t="str">
            <v>U.S. dollar</v>
          </cell>
          <cell r="G237" t="str">
            <v>WB-3 code changed from TMP to TLS to align with ISO code.</v>
          </cell>
          <cell r="H237" t="str">
            <v>East Asia &amp; Pacific</v>
          </cell>
          <cell r="I237" t="str">
            <v>Lower middle income</v>
          </cell>
          <cell r="J237" t="str">
            <v>TP</v>
          </cell>
          <cell r="K237">
            <v>2010</v>
          </cell>
        </row>
        <row r="238">
          <cell r="A238" t="str">
            <v>TMN</v>
          </cell>
          <cell r="B238" t="str">
            <v>Middle East &amp; North Africa (IDA &amp; IBRD)</v>
          </cell>
          <cell r="C238" t="str">
            <v>Middle East &amp; North Africa (IDA &amp; IBRD)</v>
          </cell>
          <cell r="D238" t="str">
            <v>Middle East &amp; North Africa (IDA &amp; IBRD)</v>
          </cell>
          <cell r="E238" t="str">
            <v>T3</v>
          </cell>
          <cell r="G238" t="str">
            <v>Middle East &amp; North Africa (IDA &amp; IBRD countries) aggregate.</v>
          </cell>
          <cell r="J238" t="str">
            <v>T3</v>
          </cell>
        </row>
        <row r="239">
          <cell r="A239" t="str">
            <v>TON</v>
          </cell>
          <cell r="B239" t="str">
            <v>Tonga</v>
          </cell>
          <cell r="C239" t="str">
            <v>Tonga</v>
          </cell>
          <cell r="D239" t="str">
            <v>Kingdom of Tonga</v>
          </cell>
          <cell r="E239" t="str">
            <v>TO</v>
          </cell>
          <cell r="F239" t="str">
            <v>Tongan pa'anga</v>
          </cell>
          <cell r="H239" t="str">
            <v>East Asia &amp; Pacific</v>
          </cell>
          <cell r="I239" t="str">
            <v>Upper middle income</v>
          </cell>
          <cell r="J239" t="str">
            <v>TO</v>
          </cell>
          <cell r="K239" t="str">
            <v>2010/11</v>
          </cell>
        </row>
        <row r="240">
          <cell r="A240" t="str">
            <v>TSA</v>
          </cell>
          <cell r="B240" t="str">
            <v>South Asia (IDA &amp; IBRD)</v>
          </cell>
          <cell r="C240" t="str">
            <v>South Asia (IDA &amp; IBRD)</v>
          </cell>
          <cell r="D240" t="str">
            <v>South Asia (IDA &amp; IBRD)</v>
          </cell>
          <cell r="E240" t="str">
            <v>T5</v>
          </cell>
          <cell r="G240" t="str">
            <v>South Asia (IDA &amp; IBRD countries) aggregate.</v>
          </cell>
          <cell r="J240" t="str">
            <v>T5</v>
          </cell>
        </row>
        <row r="241">
          <cell r="A241" t="str">
            <v>TSS</v>
          </cell>
          <cell r="B241" t="str">
            <v>Sub-Saharan Africa (IDA &amp; IBRD)</v>
          </cell>
          <cell r="C241" t="str">
            <v>Sub-Saharan Africa (IDA &amp; IBRD)</v>
          </cell>
          <cell r="D241" t="str">
            <v>Sub-Saharan Africa (IDA &amp; IBRD)</v>
          </cell>
          <cell r="E241" t="str">
            <v>T6</v>
          </cell>
          <cell r="G241" t="str">
            <v>Sub-Saharan Africa (IDA &amp; IBRD countries) aggregate.</v>
          </cell>
          <cell r="J241" t="str">
            <v>T6</v>
          </cell>
        </row>
        <row r="242">
          <cell r="A242" t="str">
            <v>TTO</v>
          </cell>
          <cell r="B242" t="str">
            <v>Trinidad and Tobago</v>
          </cell>
          <cell r="C242" t="str">
            <v>Trinidad and Tobago</v>
          </cell>
          <cell r="D242" t="str">
            <v>Republic of Trinidad and Tobago</v>
          </cell>
          <cell r="E242" t="str">
            <v>TT</v>
          </cell>
          <cell r="F242" t="str">
            <v>Trinidad and Tobago dollar</v>
          </cell>
          <cell r="H242" t="str">
            <v>Latin America &amp; Caribbean</v>
          </cell>
          <cell r="I242" t="str">
            <v>High income</v>
          </cell>
          <cell r="J242" t="str">
            <v>TT</v>
          </cell>
          <cell r="K242">
            <v>2000</v>
          </cell>
        </row>
        <row r="243">
          <cell r="A243" t="str">
            <v>TUN</v>
          </cell>
          <cell r="B243" t="str">
            <v>Tunisia</v>
          </cell>
          <cell r="C243" t="str">
            <v>Tunisia</v>
          </cell>
          <cell r="D243" t="str">
            <v>Republic of Tunisia</v>
          </cell>
          <cell r="E243" t="str">
            <v>TN</v>
          </cell>
          <cell r="F243" t="str">
            <v>Tunisian dinar</v>
          </cell>
          <cell r="H243" t="str">
            <v>Middle East &amp; North Africa</v>
          </cell>
          <cell r="I243" t="str">
            <v>Lower middle income</v>
          </cell>
          <cell r="J243" t="str">
            <v>TN</v>
          </cell>
          <cell r="K243">
            <v>2010</v>
          </cell>
        </row>
        <row r="244">
          <cell r="A244" t="str">
            <v>TUR</v>
          </cell>
          <cell r="B244" t="str">
            <v>Turkey</v>
          </cell>
          <cell r="C244" t="str">
            <v>Turkey</v>
          </cell>
          <cell r="D244" t="str">
            <v>Republic of Turkey</v>
          </cell>
          <cell r="E244" t="str">
            <v>TR</v>
          </cell>
          <cell r="F244" t="str">
            <v>New Turkish lira</v>
          </cell>
          <cell r="H244" t="str">
            <v>Europe &amp; Central Asia</v>
          </cell>
          <cell r="I244" t="str">
            <v>Upper middle income</v>
          </cell>
          <cell r="J244" t="str">
            <v>TR</v>
          </cell>
          <cell r="K244">
            <v>2010</v>
          </cell>
        </row>
        <row r="245">
          <cell r="A245" t="str">
            <v>TUV</v>
          </cell>
          <cell r="B245" t="str">
            <v>Tuvalu</v>
          </cell>
          <cell r="C245" t="str">
            <v>Tuvalu</v>
          </cell>
          <cell r="D245" t="str">
            <v>Tuvalu</v>
          </cell>
          <cell r="E245" t="str">
            <v>TV</v>
          </cell>
          <cell r="F245" t="str">
            <v>Australian dollar</v>
          </cell>
          <cell r="G245" t="str">
            <v>Value added is measured at producer prices up to 1999 and at basic prices from 2000 onward.</v>
          </cell>
          <cell r="H245" t="str">
            <v>East Asia &amp; Pacific</v>
          </cell>
          <cell r="I245" t="str">
            <v>Upper middle income</v>
          </cell>
          <cell r="J245" t="str">
            <v>TV</v>
          </cell>
          <cell r="K245">
            <v>2005</v>
          </cell>
        </row>
        <row r="246">
          <cell r="A246" t="str">
            <v>TZA</v>
          </cell>
          <cell r="B246" t="str">
            <v>Tanzania</v>
          </cell>
          <cell r="C246" t="str">
            <v>Tanzania</v>
          </cell>
          <cell r="D246" t="str">
            <v>United Republic of Tanzania</v>
          </cell>
          <cell r="E246" t="str">
            <v>TZ</v>
          </cell>
          <cell r="F246" t="str">
            <v>Tanzanian shilling</v>
          </cell>
          <cell r="G246" t="str">
            <v>Tanzania reports using a blend of SNA 1993 and SNA 2008.</v>
          </cell>
          <cell r="H246" t="str">
            <v>Sub-Saharan Africa</v>
          </cell>
          <cell r="I246" t="str">
            <v>Low income</v>
          </cell>
          <cell r="J246" t="str">
            <v>TZ</v>
          </cell>
          <cell r="K246">
            <v>2007</v>
          </cell>
        </row>
        <row r="247">
          <cell r="A247" t="str">
            <v>UGA</v>
          </cell>
          <cell r="B247" t="str">
            <v>Uganda</v>
          </cell>
          <cell r="C247" t="str">
            <v>Uganda</v>
          </cell>
          <cell r="D247" t="str">
            <v>Republic of Uganda</v>
          </cell>
          <cell r="E247" t="str">
            <v>UG</v>
          </cell>
          <cell r="F247" t="str">
            <v>Ugandan shilling</v>
          </cell>
          <cell r="G247" t="str">
            <v>Fiscal year end: June 30; reporting period for national accounts data: FY.</v>
          </cell>
          <cell r="H247" t="str">
            <v>Sub-Saharan Africa</v>
          </cell>
          <cell r="I247" t="str">
            <v>Low income</v>
          </cell>
          <cell r="J247" t="str">
            <v>UG</v>
          </cell>
          <cell r="K247" t="str">
            <v>2009/10</v>
          </cell>
        </row>
        <row r="248">
          <cell r="A248" t="str">
            <v>UKR</v>
          </cell>
          <cell r="B248" t="str">
            <v>Ukraine</v>
          </cell>
          <cell r="C248" t="str">
            <v>Ukraine</v>
          </cell>
          <cell r="D248" t="str">
            <v>Ukraine</v>
          </cell>
          <cell r="E248" t="str">
            <v>UA</v>
          </cell>
          <cell r="F248" t="str">
            <v>Ukrainian hryvnia</v>
          </cell>
          <cell r="G248" t="str">
            <v>The new base year is 2010.</v>
          </cell>
          <cell r="H248" t="str">
            <v>Europe &amp; Central Asia</v>
          </cell>
          <cell r="I248" t="str">
            <v>Lower middle income</v>
          </cell>
          <cell r="J248" t="str">
            <v>UA</v>
          </cell>
          <cell r="K248">
            <v>2010</v>
          </cell>
        </row>
        <row r="249">
          <cell r="A249" t="str">
            <v>UMC</v>
          </cell>
          <cell r="B249" t="str">
            <v>Upper middle income</v>
          </cell>
          <cell r="C249" t="str">
            <v>Upper middle income</v>
          </cell>
          <cell r="D249" t="str">
            <v>Upper middle income</v>
          </cell>
          <cell r="E249" t="str">
            <v>XT</v>
          </cell>
          <cell r="G249" t="str">
            <v>Upper middle income group aggregate. Upper-middle-income economies are those in which 2015 GNI per capita was between $4,036 and $12,475.</v>
          </cell>
          <cell r="J249" t="str">
            <v>XT</v>
          </cell>
        </row>
        <row r="250">
          <cell r="A250" t="str">
            <v>URY</v>
          </cell>
          <cell r="B250" t="str">
            <v>Uruguay</v>
          </cell>
          <cell r="C250" t="str">
            <v>Uruguay</v>
          </cell>
          <cell r="D250" t="str">
            <v>Oriental Republic of Uruguay</v>
          </cell>
          <cell r="E250" t="str">
            <v>UY</v>
          </cell>
          <cell r="F250" t="str">
            <v>Uruguayan peso</v>
          </cell>
          <cell r="H250" t="str">
            <v>Latin America &amp; Caribbean</v>
          </cell>
          <cell r="I250" t="str">
            <v>High income</v>
          </cell>
          <cell r="J250" t="str">
            <v>UY</v>
          </cell>
          <cell r="K250">
            <v>2005</v>
          </cell>
        </row>
        <row r="251">
          <cell r="A251" t="str">
            <v>USA</v>
          </cell>
          <cell r="B251" t="str">
            <v>United States</v>
          </cell>
          <cell r="C251" t="str">
            <v>United States</v>
          </cell>
          <cell r="D251" t="str">
            <v>United States of America</v>
          </cell>
          <cell r="E251" t="str">
            <v>US</v>
          </cell>
          <cell r="F251" t="str">
            <v>U.S. dollar</v>
          </cell>
          <cell r="G251" t="str">
            <v>Fiscal year end: September 30; reporting period for national accounts data: CY.</v>
          </cell>
          <cell r="H251" t="str">
            <v>North America</v>
          </cell>
          <cell r="I251" t="str">
            <v>High income</v>
          </cell>
          <cell r="J251" t="str">
            <v>US</v>
          </cell>
          <cell r="K251" t="str">
            <v>Original chained constant price data are rescaled.</v>
          </cell>
        </row>
        <row r="252">
          <cell r="A252" t="str">
            <v>UZB</v>
          </cell>
          <cell r="B252" t="str">
            <v>Uzbekistan</v>
          </cell>
          <cell r="C252" t="str">
            <v>Uzbekistan</v>
          </cell>
          <cell r="D252" t="str">
            <v>Republic of Uzbekistan</v>
          </cell>
          <cell r="E252" t="str">
            <v>UZ</v>
          </cell>
          <cell r="F252" t="str">
            <v>Uzbek sum</v>
          </cell>
          <cell r="H252" t="str">
            <v>Europe &amp; Central Asia</v>
          </cell>
          <cell r="I252" t="str">
            <v>Lower middle income</v>
          </cell>
          <cell r="J252" t="str">
            <v>UZ</v>
          </cell>
          <cell r="K252" t="str">
            <v>Original chained constant price data are rescaled.</v>
          </cell>
        </row>
        <row r="253">
          <cell r="A253" t="str">
            <v>VCT</v>
          </cell>
          <cell r="B253" t="str">
            <v>St. Vincent and the Grenadines</v>
          </cell>
          <cell r="C253" t="str">
            <v>St. Vincent and the Grenadines</v>
          </cell>
          <cell r="D253" t="str">
            <v>St. Vincent and the Grenadines</v>
          </cell>
          <cell r="E253" t="str">
            <v>VC</v>
          </cell>
          <cell r="F253" t="str">
            <v>East Caribbean dollar</v>
          </cell>
          <cell r="H253" t="str">
            <v>Latin America &amp; Caribbean</v>
          </cell>
          <cell r="I253" t="str">
            <v>Upper middle income</v>
          </cell>
          <cell r="J253" t="str">
            <v>VC</v>
          </cell>
          <cell r="K253">
            <v>2006</v>
          </cell>
        </row>
        <row r="254">
          <cell r="A254" t="str">
            <v>VEN</v>
          </cell>
          <cell r="B254" t="str">
            <v>Venezuela</v>
          </cell>
          <cell r="C254" t="str">
            <v>Venezuela, RB</v>
          </cell>
          <cell r="D254" t="str">
            <v>República Bolivariana de Venezuela</v>
          </cell>
          <cell r="E254" t="str">
            <v>VE</v>
          </cell>
          <cell r="F254" t="str">
            <v>Venezuelan bolivar fuerte</v>
          </cell>
          <cell r="H254" t="str">
            <v>Latin America &amp; Caribbean</v>
          </cell>
          <cell r="I254" t="str">
            <v>Upper middle income</v>
          </cell>
          <cell r="J254" t="str">
            <v>VE</v>
          </cell>
          <cell r="K254">
            <v>1997</v>
          </cell>
        </row>
        <row r="255">
          <cell r="A255" t="str">
            <v>VGB</v>
          </cell>
          <cell r="B255" t="str">
            <v>British Virgin Islands</v>
          </cell>
          <cell r="C255" t="str">
            <v>British Virgin Islands</v>
          </cell>
          <cell r="D255" t="str">
            <v>British Virgin Islands</v>
          </cell>
          <cell r="E255" t="str">
            <v>VG</v>
          </cell>
          <cell r="F255" t="str">
            <v>U.S. dollar</v>
          </cell>
          <cell r="H255" t="str">
            <v>Latin America &amp; Caribbean</v>
          </cell>
          <cell r="I255" t="str">
            <v>High income</v>
          </cell>
          <cell r="J255" t="str">
            <v>VG</v>
          </cell>
        </row>
        <row r="256">
          <cell r="A256" t="str">
            <v>VIR</v>
          </cell>
          <cell r="B256" t="str">
            <v>Virgin Islands</v>
          </cell>
          <cell r="C256" t="str">
            <v>Virgin Islands (U.S.)</v>
          </cell>
          <cell r="D256" t="str">
            <v>Virgin Islands of the United States</v>
          </cell>
          <cell r="E256" t="str">
            <v>VI</v>
          </cell>
          <cell r="F256" t="str">
            <v>U.S. dollar</v>
          </cell>
          <cell r="H256" t="str">
            <v>Latin America &amp; Caribbean</v>
          </cell>
          <cell r="I256" t="str">
            <v>High income</v>
          </cell>
          <cell r="J256" t="str">
            <v>VI</v>
          </cell>
          <cell r="K256">
            <v>1982</v>
          </cell>
        </row>
        <row r="257">
          <cell r="A257" t="str">
            <v>VNM</v>
          </cell>
          <cell r="B257" t="str">
            <v>Vietnam</v>
          </cell>
          <cell r="C257" t="str">
            <v>Vietnam</v>
          </cell>
          <cell r="D257" t="str">
            <v>Socialist Republic of Vietnam</v>
          </cell>
          <cell r="E257" t="str">
            <v>VN</v>
          </cell>
          <cell r="F257" t="str">
            <v>Vietnamese dong</v>
          </cell>
          <cell r="H257" t="str">
            <v>East Asia &amp; Pacific</v>
          </cell>
          <cell r="I257" t="str">
            <v>Lower middle income</v>
          </cell>
          <cell r="J257" t="str">
            <v>VN</v>
          </cell>
          <cell r="K257">
            <v>2010</v>
          </cell>
        </row>
        <row r="258">
          <cell r="A258" t="str">
            <v>VUT</v>
          </cell>
          <cell r="B258" t="str">
            <v>Vanuatu</v>
          </cell>
          <cell r="C258" t="str">
            <v>Vanuatu</v>
          </cell>
          <cell r="D258" t="str">
            <v>Republic of Vanuatu</v>
          </cell>
          <cell r="E258" t="str">
            <v>VU</v>
          </cell>
          <cell r="F258" t="str">
            <v>Vanuatu vatu</v>
          </cell>
          <cell r="G258" t="str">
            <v>Based on official government statistics, value added is measured at producer prices through 1997 and at basic prices from 1998 onward.</v>
          </cell>
          <cell r="H258" t="str">
            <v>East Asia &amp; Pacific</v>
          </cell>
          <cell r="I258" t="str">
            <v>Lower middle income</v>
          </cell>
          <cell r="J258" t="str">
            <v>VU</v>
          </cell>
          <cell r="K258">
            <v>2006</v>
          </cell>
        </row>
        <row r="259">
          <cell r="A259" t="str">
            <v>WLD</v>
          </cell>
          <cell r="B259" t="str">
            <v>World</v>
          </cell>
          <cell r="C259" t="str">
            <v>World</v>
          </cell>
          <cell r="D259" t="str">
            <v>World</v>
          </cell>
          <cell r="E259" t="str">
            <v>1W</v>
          </cell>
          <cell r="G259" t="str">
            <v>World aggregate.</v>
          </cell>
          <cell r="J259" t="str">
            <v>1W</v>
          </cell>
        </row>
        <row r="260">
          <cell r="A260" t="str">
            <v>WSM</v>
          </cell>
          <cell r="B260" t="str">
            <v>Samoa</v>
          </cell>
          <cell r="C260" t="str">
            <v>Samoa</v>
          </cell>
          <cell r="D260" t="str">
            <v>Samoa</v>
          </cell>
          <cell r="E260" t="str">
            <v>WS</v>
          </cell>
          <cell r="F260" t="str">
            <v>Samoan tala</v>
          </cell>
          <cell r="G260" t="str">
            <v>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v>
          </cell>
          <cell r="H260" t="str">
            <v>East Asia &amp; Pacific</v>
          </cell>
          <cell r="I260" t="str">
            <v>Upper middle income</v>
          </cell>
          <cell r="J260" t="str">
            <v>WS</v>
          </cell>
          <cell r="K260" t="str">
            <v>2008/09</v>
          </cell>
        </row>
        <row r="261">
          <cell r="A261" t="str">
            <v>XKX</v>
          </cell>
          <cell r="B261" t="str">
            <v>Kosovo</v>
          </cell>
          <cell r="C261" t="str">
            <v>Kosovo</v>
          </cell>
          <cell r="D261" t="str">
            <v>Republic of Kosovo</v>
          </cell>
          <cell r="E261" t="str">
            <v>XK</v>
          </cell>
          <cell r="F261" t="str">
            <v>Euro</v>
          </cell>
          <cell r="G261" t="str">
            <v>WB-3 code changed from KSV to XKX to align with ISO provisional code.</v>
          </cell>
          <cell r="H261" t="str">
            <v>Europe &amp; Central Asia</v>
          </cell>
          <cell r="I261" t="str">
            <v>Lower middle income</v>
          </cell>
          <cell r="J261" t="str">
            <v>XK</v>
          </cell>
          <cell r="K261">
            <v>2008</v>
          </cell>
        </row>
        <row r="262">
          <cell r="A262" t="str">
            <v>YEM</v>
          </cell>
          <cell r="B262" t="str">
            <v>Yemen</v>
          </cell>
          <cell r="C262" t="str">
            <v>Yemen, Rep.</v>
          </cell>
          <cell r="D262" t="str">
            <v>Republic of Yemen</v>
          </cell>
          <cell r="E262" t="str">
            <v>YE</v>
          </cell>
          <cell r="F262" t="str">
            <v>Yemeni rial</v>
          </cell>
          <cell r="G262" t="str">
            <v>Based on official government statistics and International Monetary Fund data, national accounts data have been revised for 1990 onward. The base year has reverted to 1990.</v>
          </cell>
          <cell r="H262" t="str">
            <v>Middle East &amp; North Africa</v>
          </cell>
          <cell r="I262" t="str">
            <v>Lower middle income</v>
          </cell>
          <cell r="J262" t="str">
            <v>RY</v>
          </cell>
          <cell r="K262">
            <v>1990</v>
          </cell>
        </row>
        <row r="263">
          <cell r="A263" t="str">
            <v>ZAF</v>
          </cell>
          <cell r="B263" t="str">
            <v>South Africa</v>
          </cell>
          <cell r="C263" t="str">
            <v>South Africa</v>
          </cell>
          <cell r="D263" t="str">
            <v>Republic of South Africa</v>
          </cell>
          <cell r="E263" t="str">
            <v>ZA</v>
          </cell>
          <cell r="F263" t="str">
            <v>South African rand</v>
          </cell>
          <cell r="G263" t="str">
            <v>Fiscal year end: March 31; reporting period for national accounts data: CY.</v>
          </cell>
          <cell r="H263" t="str">
            <v>Sub-Saharan Africa</v>
          </cell>
          <cell r="I263" t="str">
            <v>Upper middle income</v>
          </cell>
          <cell r="J263" t="str">
            <v>ZA</v>
          </cell>
          <cell r="K263">
            <v>2010</v>
          </cell>
        </row>
        <row r="264">
          <cell r="A264" t="str">
            <v>ZMB</v>
          </cell>
          <cell r="B264" t="str">
            <v>Zambia</v>
          </cell>
          <cell r="C264" t="str">
            <v>Zambia</v>
          </cell>
          <cell r="D264" t="str">
            <v>Republic of Zambia</v>
          </cell>
          <cell r="E264" t="str">
            <v>ZM</v>
          </cell>
          <cell r="F264" t="str">
            <v>New Zambian kwacha</v>
          </cell>
          <cell r="G264" t="str">
            <v>The base year is 2010. National accounts data were rebased to reflect the January 1, 2013, introduction of the new Zambian kwacha at a rate of 1,000 old kwacha = 1 new kwacha. Zambia reports using SNA 2008.</v>
          </cell>
          <cell r="H264" t="str">
            <v>Sub-Saharan Africa</v>
          </cell>
          <cell r="I264" t="str">
            <v>Lower middle income</v>
          </cell>
          <cell r="J264" t="str">
            <v>ZM</v>
          </cell>
          <cell r="K264">
            <v>2010</v>
          </cell>
        </row>
        <row r="265">
          <cell r="A265" t="str">
            <v>ZWE</v>
          </cell>
          <cell r="B265" t="str">
            <v>Zimbabwe</v>
          </cell>
          <cell r="C265" t="str">
            <v>Zimbabwe</v>
          </cell>
          <cell r="D265" t="str">
            <v>Republic of Zimbabwe</v>
          </cell>
          <cell r="E265" t="str">
            <v>ZW</v>
          </cell>
          <cell r="F265" t="str">
            <v>U.S. dollar</v>
          </cell>
          <cell r="G265" t="str">
            <v>Fiscal year end: June 30; reporting period for national accounts data: CY. As of January 2009, multiple hard currencies, such as rand, pound sterling, euro and U.S. dollar are in use. Data are reported in U.S. dollars, the most-used currency.</v>
          </cell>
          <cell r="H265" t="str">
            <v>Sub-Saharan Africa</v>
          </cell>
          <cell r="I265" t="str">
            <v>Low income</v>
          </cell>
          <cell r="J265" t="str">
            <v>ZW</v>
          </cell>
          <cell r="K265">
            <v>2009</v>
          </cell>
        </row>
      </sheetData>
      <sheetData sheetId="17"/>
      <sheetData sheetId="18"/>
      <sheetData sheetId="19"/>
      <sheetData sheetId="2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H.IMM.MEAS"/>
      <sheetName val="NY.GDP.DEFL.KD.ZG"/>
      <sheetName val="SH.DYN.MORT"/>
      <sheetName val="SP.POP.TOTL"/>
      <sheetName val="SI.POV.NAHC"/>
      <sheetName val="SE.PRM.CMPT.ZS"/>
      <sheetName val="IQ.SCI.OVRL"/>
      <sheetName val="AG.SRF.TOTL.K2"/>
      <sheetName val="BN.GSR.GNFS.CD"/>
      <sheetName val="NV.IND.MANF.ZS"/>
      <sheetName val="SH.H2O.BASW.ZS"/>
      <sheetName val="SN.ITK.DEFC.ZS"/>
      <sheetName val="SE.ADT.LITR.ZS"/>
      <sheetName val="SL.UEM.TOTL.NE.ZS"/>
      <sheetName val="NE.GDI.TOTL.ZS"/>
      <sheetName val="Country"/>
      <sheetName val="Series"/>
      <sheetName val="Country-Series"/>
      <sheetName val="Series-Time"/>
      <sheetName val="FootNo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A1">
            <v>1</v>
          </cell>
          <cell r="B1">
            <v>2</v>
          </cell>
          <cell r="C1">
            <v>3</v>
          </cell>
          <cell r="D1">
            <v>4</v>
          </cell>
          <cell r="E1">
            <v>5</v>
          </cell>
          <cell r="F1">
            <v>6</v>
          </cell>
          <cell r="G1">
            <v>7</v>
          </cell>
          <cell r="H1">
            <v>8</v>
          </cell>
          <cell r="I1">
            <v>9</v>
          </cell>
          <cell r="J1">
            <v>10</v>
          </cell>
          <cell r="K1">
            <v>11</v>
          </cell>
        </row>
        <row r="2">
          <cell r="A2" t="str">
            <v>Country Code</v>
          </cell>
          <cell r="B2" t="str">
            <v>Short Name</v>
          </cell>
          <cell r="C2" t="str">
            <v>Table Name</v>
          </cell>
          <cell r="D2" t="str">
            <v>Long Name</v>
          </cell>
          <cell r="E2" t="str">
            <v>2-alpha code</v>
          </cell>
          <cell r="F2" t="str">
            <v>Currency Unit</v>
          </cell>
          <cell r="G2" t="str">
            <v>Special Notes</v>
          </cell>
          <cell r="H2" t="str">
            <v>Region</v>
          </cell>
          <cell r="I2" t="str">
            <v>Income Group</v>
          </cell>
          <cell r="J2" t="str">
            <v>WB-2 code</v>
          </cell>
          <cell r="K2" t="str">
            <v>National accounts base year</v>
          </cell>
        </row>
        <row r="3">
          <cell r="A3" t="str">
            <v>ABW</v>
          </cell>
          <cell r="B3" t="str">
            <v>Aruba</v>
          </cell>
          <cell r="C3" t="str">
            <v>Aruba</v>
          </cell>
          <cell r="D3" t="str">
            <v>Aruba</v>
          </cell>
          <cell r="E3" t="str">
            <v>AW</v>
          </cell>
          <cell r="F3" t="str">
            <v>Aruban florin</v>
          </cell>
          <cell r="G3" t="str">
            <v>SNA data for 2000-2011 are updated from official government statistics; 1994-1999 from UN databases. Base year has changed from 1995 to 2000.</v>
          </cell>
          <cell r="H3" t="str">
            <v>Latin America &amp; Caribbean</v>
          </cell>
          <cell r="I3" t="str">
            <v>High income</v>
          </cell>
          <cell r="J3" t="str">
            <v>AW</v>
          </cell>
          <cell r="K3">
            <v>2000</v>
          </cell>
        </row>
        <row r="4">
          <cell r="A4" t="str">
            <v>AFG</v>
          </cell>
          <cell r="B4" t="str">
            <v>Afghanistan</v>
          </cell>
          <cell r="C4" t="str">
            <v>Afghanistan</v>
          </cell>
          <cell r="D4" t="str">
            <v>Islamic State of Afghanistan</v>
          </cell>
          <cell r="E4" t="str">
            <v>AF</v>
          </cell>
          <cell r="F4" t="str">
            <v>Afghan afghani</v>
          </cell>
          <cell r="G4" t="str">
            <v>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v>
          </cell>
          <cell r="H4" t="str">
            <v>South Asia</v>
          </cell>
          <cell r="I4" t="str">
            <v>Low income</v>
          </cell>
          <cell r="J4" t="str">
            <v>AF</v>
          </cell>
          <cell r="K4" t="str">
            <v>2002/03</v>
          </cell>
        </row>
        <row r="5">
          <cell r="A5" t="str">
            <v>AGO</v>
          </cell>
          <cell r="B5" t="str">
            <v>Angola</v>
          </cell>
          <cell r="C5" t="str">
            <v>Angola</v>
          </cell>
          <cell r="D5" t="str">
            <v>People's Republic of Angola</v>
          </cell>
          <cell r="E5" t="str">
            <v>AO</v>
          </cell>
          <cell r="F5" t="str">
            <v>Angolan kwanza</v>
          </cell>
          <cell r="H5" t="str">
            <v>Sub-Saharan Africa</v>
          </cell>
          <cell r="I5" t="str">
            <v>Lower middle income</v>
          </cell>
          <cell r="J5" t="str">
            <v>AO</v>
          </cell>
          <cell r="K5">
            <v>2002</v>
          </cell>
        </row>
        <row r="6">
          <cell r="A6" t="str">
            <v>ALB</v>
          </cell>
          <cell r="B6" t="str">
            <v>Albania</v>
          </cell>
          <cell r="C6" t="str">
            <v>Albania</v>
          </cell>
          <cell r="D6" t="str">
            <v>Republic of Albania</v>
          </cell>
          <cell r="E6" t="str">
            <v>AL</v>
          </cell>
          <cell r="F6" t="str">
            <v>Albanian lek</v>
          </cell>
          <cell r="H6" t="str">
            <v>Europe &amp; Central Asia</v>
          </cell>
          <cell r="I6" t="str">
            <v>Upper middle income</v>
          </cell>
          <cell r="J6" t="str">
            <v>AL</v>
          </cell>
          <cell r="K6" t="str">
            <v>Original chained constant price data are rescaled.</v>
          </cell>
        </row>
        <row r="7">
          <cell r="A7" t="str">
            <v>AND</v>
          </cell>
          <cell r="B7" t="str">
            <v>Andorra</v>
          </cell>
          <cell r="C7" t="str">
            <v>Andorra</v>
          </cell>
          <cell r="D7" t="str">
            <v>Principality of Andorra</v>
          </cell>
          <cell r="E7" t="str">
            <v>AD</v>
          </cell>
          <cell r="F7" t="str">
            <v>Euro</v>
          </cell>
          <cell r="G7" t="str">
            <v>WB-3 code changed from ADO to AND to align with ISO code.</v>
          </cell>
          <cell r="H7" t="str">
            <v>Europe &amp; Central Asia</v>
          </cell>
          <cell r="I7" t="str">
            <v>High income</v>
          </cell>
          <cell r="J7" t="str">
            <v>AD</v>
          </cell>
          <cell r="K7">
            <v>2000</v>
          </cell>
        </row>
        <row r="8">
          <cell r="A8" t="str">
            <v>ARB</v>
          </cell>
          <cell r="B8" t="str">
            <v>Arab World</v>
          </cell>
          <cell r="C8" t="str">
            <v>Arab World</v>
          </cell>
          <cell r="D8" t="str">
            <v>Arab World</v>
          </cell>
          <cell r="E8" t="str">
            <v>1A</v>
          </cell>
          <cell r="G8" t="str">
            <v>Arab World aggregate. Arab World is composed of members of the League of Arab States.</v>
          </cell>
          <cell r="J8" t="str">
            <v>1A</v>
          </cell>
        </row>
        <row r="9">
          <cell r="A9" t="str">
            <v>ARE</v>
          </cell>
          <cell r="B9" t="str">
            <v>United Arab Emirates</v>
          </cell>
          <cell r="C9" t="str">
            <v>United Arab Emirates</v>
          </cell>
          <cell r="D9" t="str">
            <v>United Arab Emirates</v>
          </cell>
          <cell r="E9" t="str">
            <v>AE</v>
          </cell>
          <cell r="F9" t="str">
            <v>U.A.E. dirham</v>
          </cell>
          <cell r="H9" t="str">
            <v>Middle East &amp; North Africa</v>
          </cell>
          <cell r="I9" t="str">
            <v>High income</v>
          </cell>
          <cell r="J9" t="str">
            <v>AE</v>
          </cell>
          <cell r="K9">
            <v>2010</v>
          </cell>
        </row>
        <row r="10">
          <cell r="A10" t="str">
            <v>ARG</v>
          </cell>
          <cell r="B10" t="str">
            <v>Argentina</v>
          </cell>
          <cell r="C10" t="str">
            <v>Argentina</v>
          </cell>
          <cell r="D10" t="str">
            <v>Argentine Republic</v>
          </cell>
          <cell r="E10" t="str">
            <v>AR</v>
          </cell>
          <cell r="F10" t="str">
            <v>Argentine peso</v>
          </cell>
          <cell r="G10" t="str">
            <v>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v>
          </cell>
          <cell r="H10" t="str">
            <v>Latin America &amp; Caribbean</v>
          </cell>
          <cell r="I10" t="str">
            <v>High income</v>
          </cell>
          <cell r="J10" t="str">
            <v>AR</v>
          </cell>
          <cell r="K10">
            <v>2004</v>
          </cell>
        </row>
        <row r="11">
          <cell r="A11" t="str">
            <v>ARM</v>
          </cell>
          <cell r="B11" t="str">
            <v>Armenia</v>
          </cell>
          <cell r="C11" t="str">
            <v>Armenia</v>
          </cell>
          <cell r="D11" t="str">
            <v>Republic of Armenia</v>
          </cell>
          <cell r="E11" t="str">
            <v>AM</v>
          </cell>
          <cell r="F11" t="str">
            <v>Armenian dram</v>
          </cell>
          <cell r="H11" t="str">
            <v>Europe &amp; Central Asia</v>
          </cell>
          <cell r="I11" t="str">
            <v>Upper middle income</v>
          </cell>
          <cell r="J11" t="str">
            <v>AM</v>
          </cell>
          <cell r="K11" t="str">
            <v>Original chained constant price data are rescaled.</v>
          </cell>
        </row>
        <row r="12">
          <cell r="A12" t="str">
            <v>ASM</v>
          </cell>
          <cell r="B12" t="str">
            <v>American Samoa</v>
          </cell>
          <cell r="C12" t="str">
            <v>American Samoa</v>
          </cell>
          <cell r="D12" t="str">
            <v>American Samoa</v>
          </cell>
          <cell r="E12" t="str">
            <v>AS</v>
          </cell>
          <cell r="F12" t="str">
            <v>U.S. dollar</v>
          </cell>
          <cell r="G12" t="str">
            <v>New base Year 2009</v>
          </cell>
          <cell r="H12" t="str">
            <v>East Asia &amp; Pacific</v>
          </cell>
          <cell r="I12" t="str">
            <v>Upper middle income</v>
          </cell>
          <cell r="J12" t="str">
            <v>AS</v>
          </cell>
          <cell r="K12">
            <v>2009</v>
          </cell>
        </row>
        <row r="13">
          <cell r="A13" t="str">
            <v>ATG</v>
          </cell>
          <cell r="B13" t="str">
            <v>Antigua and Barbuda</v>
          </cell>
          <cell r="C13" t="str">
            <v>Antigua and Barbuda</v>
          </cell>
          <cell r="D13" t="str">
            <v>Antigua and Barbuda</v>
          </cell>
          <cell r="E13" t="str">
            <v>AG</v>
          </cell>
          <cell r="F13" t="str">
            <v>East Caribbean dollar</v>
          </cell>
          <cell r="H13" t="str">
            <v>Latin America &amp; Caribbean</v>
          </cell>
          <cell r="I13" t="str">
            <v>High income</v>
          </cell>
          <cell r="J13" t="str">
            <v>AG</v>
          </cell>
          <cell r="K13">
            <v>2006</v>
          </cell>
        </row>
        <row r="14">
          <cell r="A14" t="str">
            <v>AUS</v>
          </cell>
          <cell r="B14" t="str">
            <v>Australia</v>
          </cell>
          <cell r="C14" t="str">
            <v>Australia</v>
          </cell>
          <cell r="D14" t="str">
            <v>Commonwealth of Australia</v>
          </cell>
          <cell r="E14" t="str">
            <v>AU</v>
          </cell>
          <cell r="F14" t="str">
            <v>Australian dollar</v>
          </cell>
          <cell r="G14" t="str">
            <v>Fiscal year end: June 30; reporting period for national accounts data: FY. Value added current series updated by the Australian Bureau of Statistics;</v>
          </cell>
          <cell r="H14" t="str">
            <v>East Asia &amp; Pacific</v>
          </cell>
          <cell r="I14" t="str">
            <v>High income</v>
          </cell>
          <cell r="J14" t="str">
            <v>AU</v>
          </cell>
          <cell r="K14" t="str">
            <v>Original chained constant price data are rescaled.</v>
          </cell>
        </row>
        <row r="15">
          <cell r="A15" t="str">
            <v>AUT</v>
          </cell>
          <cell r="B15" t="str">
            <v>Austria</v>
          </cell>
          <cell r="C15" t="str">
            <v>Austria</v>
          </cell>
          <cell r="D15" t="str">
            <v>Republic of Austria</v>
          </cell>
          <cell r="E15" t="str">
            <v>AT</v>
          </cell>
          <cell r="F15" t="str">
            <v>Euro</v>
          </cell>
          <cell r="G15"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H15" t="str">
            <v>Europe &amp; Central Asia</v>
          </cell>
          <cell r="I15" t="str">
            <v>High income</v>
          </cell>
          <cell r="J15" t="str">
            <v>AT</v>
          </cell>
          <cell r="K15" t="str">
            <v>Original chained constant price data are rescaled.</v>
          </cell>
        </row>
        <row r="16">
          <cell r="A16" t="str">
            <v>AZE</v>
          </cell>
          <cell r="B16" t="str">
            <v>Azerbaijan</v>
          </cell>
          <cell r="C16" t="str">
            <v>Azerbaijan</v>
          </cell>
          <cell r="D16" t="str">
            <v>Republic of Azerbaijan</v>
          </cell>
          <cell r="E16" t="str">
            <v>AZ</v>
          </cell>
          <cell r="F16" t="str">
            <v>New Azeri manat</v>
          </cell>
          <cell r="H16" t="str">
            <v>Europe &amp; Central Asia</v>
          </cell>
          <cell r="I16" t="str">
            <v>Upper middle income</v>
          </cell>
          <cell r="J16" t="str">
            <v>AZ</v>
          </cell>
          <cell r="K16" t="str">
            <v>Original chained constant price data are rescaled.</v>
          </cell>
        </row>
        <row r="17">
          <cell r="A17" t="str">
            <v>BDI</v>
          </cell>
          <cell r="B17" t="str">
            <v>Burundi</v>
          </cell>
          <cell r="C17" t="str">
            <v>Burundi</v>
          </cell>
          <cell r="D17" t="str">
            <v>Republic of Burundi</v>
          </cell>
          <cell r="E17" t="str">
            <v>BI</v>
          </cell>
          <cell r="F17" t="str">
            <v>Burundi franc</v>
          </cell>
          <cell r="H17" t="str">
            <v>Sub-Saharan Africa</v>
          </cell>
          <cell r="I17" t="str">
            <v>Low income</v>
          </cell>
          <cell r="J17" t="str">
            <v>BI</v>
          </cell>
          <cell r="K17">
            <v>2005</v>
          </cell>
        </row>
        <row r="18">
          <cell r="A18" t="str">
            <v>BEL</v>
          </cell>
          <cell r="B18" t="str">
            <v>Belgium</v>
          </cell>
          <cell r="C18" t="str">
            <v>Belgium</v>
          </cell>
          <cell r="D18" t="str">
            <v>Kingdom of Belgium</v>
          </cell>
          <cell r="E18" t="str">
            <v>BE</v>
          </cell>
          <cell r="F18" t="str">
            <v>Euro</v>
          </cell>
          <cell r="G18"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H18" t="str">
            <v>Europe &amp; Central Asia</v>
          </cell>
          <cell r="I18" t="str">
            <v>High income</v>
          </cell>
          <cell r="J18" t="str">
            <v>BE</v>
          </cell>
          <cell r="K18" t="str">
            <v>Original chained constant price data are rescaled.</v>
          </cell>
        </row>
        <row r="19">
          <cell r="A19" t="str">
            <v>BEN</v>
          </cell>
          <cell r="B19" t="str">
            <v>Benin</v>
          </cell>
          <cell r="C19" t="str">
            <v>Benin</v>
          </cell>
          <cell r="D19" t="str">
            <v>Republic of Benin</v>
          </cell>
          <cell r="E19" t="str">
            <v>BJ</v>
          </cell>
          <cell r="F19" t="str">
            <v>West African CFA franc</v>
          </cell>
          <cell r="H19" t="str">
            <v>Sub-Saharan Africa</v>
          </cell>
          <cell r="I19" t="str">
            <v>Low income</v>
          </cell>
          <cell r="J19" t="str">
            <v>BJ</v>
          </cell>
          <cell r="K19">
            <v>2007</v>
          </cell>
        </row>
        <row r="20">
          <cell r="A20" t="str">
            <v>BFA</v>
          </cell>
          <cell r="B20" t="str">
            <v>Burkina Faso</v>
          </cell>
          <cell r="C20" t="str">
            <v>Burkina Faso</v>
          </cell>
          <cell r="D20" t="str">
            <v>Burkina Faso</v>
          </cell>
          <cell r="E20" t="str">
            <v>BF</v>
          </cell>
          <cell r="F20" t="str">
            <v>West African CFA franc</v>
          </cell>
          <cell r="H20" t="str">
            <v>Sub-Saharan Africa</v>
          </cell>
          <cell r="I20" t="str">
            <v>Low income</v>
          </cell>
          <cell r="J20" t="str">
            <v>BF</v>
          </cell>
          <cell r="K20">
            <v>1999</v>
          </cell>
        </row>
        <row r="21">
          <cell r="A21" t="str">
            <v>BGD</v>
          </cell>
          <cell r="B21" t="str">
            <v>Bangladesh</v>
          </cell>
          <cell r="C21" t="str">
            <v>Bangladesh</v>
          </cell>
          <cell r="D21" t="str">
            <v>People's Republic of Bangladesh</v>
          </cell>
          <cell r="E21" t="str">
            <v>BD</v>
          </cell>
          <cell r="F21" t="str">
            <v>Bangladeshi taka</v>
          </cell>
          <cell r="G21" t="str">
            <v>Fiscal year end: June 30; reporting period for national accounts data: FY.</v>
          </cell>
          <cell r="H21" t="str">
            <v>South Asia</v>
          </cell>
          <cell r="I21" t="str">
            <v>Lower middle income</v>
          </cell>
          <cell r="J21" t="str">
            <v>BD</v>
          </cell>
          <cell r="K21" t="str">
            <v>2005/06</v>
          </cell>
        </row>
        <row r="22">
          <cell r="A22" t="str">
            <v>BGR</v>
          </cell>
          <cell r="B22" t="str">
            <v>Bulgaria</v>
          </cell>
          <cell r="C22" t="str">
            <v>Bulgaria</v>
          </cell>
          <cell r="D22" t="str">
            <v>Republic of Bulgaria</v>
          </cell>
          <cell r="E22" t="str">
            <v>BG</v>
          </cell>
          <cell r="F22" t="str">
            <v>Bulgarian lev</v>
          </cell>
          <cell r="H22" t="str">
            <v>Europe &amp; Central Asia</v>
          </cell>
          <cell r="I22" t="str">
            <v>Upper middle income</v>
          </cell>
          <cell r="J22" t="str">
            <v>BG</v>
          </cell>
          <cell r="K22" t="str">
            <v>Original chained constant price data are rescaled.</v>
          </cell>
        </row>
        <row r="23">
          <cell r="A23" t="str">
            <v>BHR</v>
          </cell>
          <cell r="B23" t="str">
            <v>Bahrain</v>
          </cell>
          <cell r="C23" t="str">
            <v>Bahrain</v>
          </cell>
          <cell r="D23" t="str">
            <v>Kingdom of Bahrain</v>
          </cell>
          <cell r="E23" t="str">
            <v>BH</v>
          </cell>
          <cell r="F23" t="str">
            <v>Bahraini dinar</v>
          </cell>
          <cell r="H23" t="str">
            <v>Middle East &amp; North Africa</v>
          </cell>
          <cell r="I23" t="str">
            <v>High income</v>
          </cell>
          <cell r="J23" t="str">
            <v>BH</v>
          </cell>
          <cell r="K23">
            <v>2010</v>
          </cell>
        </row>
        <row r="24">
          <cell r="A24" t="str">
            <v>BHS</v>
          </cell>
          <cell r="B24" t="str">
            <v>The Bahamas</v>
          </cell>
          <cell r="C24" t="str">
            <v>Bahamas, The</v>
          </cell>
          <cell r="D24" t="str">
            <v>Commonwealth of The Bahamas</v>
          </cell>
          <cell r="E24" t="str">
            <v>BS</v>
          </cell>
          <cell r="F24" t="str">
            <v>Bahamian dollar</v>
          </cell>
          <cell r="G24" t="str">
            <v>Base year has changed from 2006 to 2012.</v>
          </cell>
          <cell r="H24" t="str">
            <v>Latin America &amp; Caribbean</v>
          </cell>
          <cell r="I24" t="str">
            <v>High income</v>
          </cell>
          <cell r="J24" t="str">
            <v>BS</v>
          </cell>
          <cell r="K24">
            <v>2012</v>
          </cell>
        </row>
        <row r="25">
          <cell r="A25" t="str">
            <v>BIH</v>
          </cell>
          <cell r="B25" t="str">
            <v>Bosnia and Herzegovina</v>
          </cell>
          <cell r="C25" t="str">
            <v>Bosnia and Herzegovina</v>
          </cell>
          <cell r="D25" t="str">
            <v>Bosnia and Herzegovina</v>
          </cell>
          <cell r="E25" t="str">
            <v>BA</v>
          </cell>
          <cell r="F25" t="str">
            <v>Bosnia and Herzegovina convertible mark</v>
          </cell>
          <cell r="H25" t="str">
            <v>Europe &amp; Central Asia</v>
          </cell>
          <cell r="I25" t="str">
            <v>Upper middle income</v>
          </cell>
          <cell r="J25" t="str">
            <v>BA</v>
          </cell>
          <cell r="K25" t="str">
            <v>Original chained constant price data are rescaled.</v>
          </cell>
        </row>
        <row r="26">
          <cell r="A26" t="str">
            <v>BLR</v>
          </cell>
          <cell r="B26" t="str">
            <v>Belarus</v>
          </cell>
          <cell r="C26" t="str">
            <v>Belarus</v>
          </cell>
          <cell r="D26" t="str">
            <v>Republic of Belarus</v>
          </cell>
          <cell r="E26" t="str">
            <v>BY</v>
          </cell>
          <cell r="F26" t="str">
            <v>Belarusian rubel</v>
          </cell>
          <cell r="G26" t="str">
            <v>In July 2016 a new Belarusian ruble was introduced, at a rate of 1 new ruble = 10,000 old rubles. Local currency values in this database are in new rubels.</v>
          </cell>
          <cell r="H26" t="str">
            <v>Europe &amp; Central Asia</v>
          </cell>
          <cell r="I26" t="str">
            <v>Upper middle income</v>
          </cell>
          <cell r="J26" t="str">
            <v>BY</v>
          </cell>
          <cell r="K26" t="str">
            <v>Original chained constant price data are rescaled.</v>
          </cell>
        </row>
        <row r="27">
          <cell r="A27" t="str">
            <v>BLZ</v>
          </cell>
          <cell r="B27" t="str">
            <v>Belize</v>
          </cell>
          <cell r="C27" t="str">
            <v>Belize</v>
          </cell>
          <cell r="D27" t="str">
            <v>Belize</v>
          </cell>
          <cell r="E27" t="str">
            <v>BZ</v>
          </cell>
          <cell r="F27" t="str">
            <v>Belize dollar</v>
          </cell>
          <cell r="H27" t="str">
            <v>Latin America &amp; Caribbean</v>
          </cell>
          <cell r="I27" t="str">
            <v>Upper middle income</v>
          </cell>
          <cell r="J27" t="str">
            <v>BZ</v>
          </cell>
          <cell r="K27">
            <v>2000</v>
          </cell>
        </row>
        <row r="28">
          <cell r="A28" t="str">
            <v>BMU</v>
          </cell>
          <cell r="B28" t="str">
            <v>Bermuda</v>
          </cell>
          <cell r="C28" t="str">
            <v>Bermuda</v>
          </cell>
          <cell r="D28" t="str">
            <v>The Bermudas</v>
          </cell>
          <cell r="E28" t="str">
            <v>BM</v>
          </cell>
          <cell r="F28" t="str">
            <v>Bermuda dollar</v>
          </cell>
          <cell r="H28" t="str">
            <v>North America</v>
          </cell>
          <cell r="I28" t="str">
            <v>High income</v>
          </cell>
          <cell r="J28" t="str">
            <v>BM</v>
          </cell>
          <cell r="K28">
            <v>2006</v>
          </cell>
        </row>
        <row r="29">
          <cell r="A29" t="str">
            <v>BOL</v>
          </cell>
          <cell r="B29" t="str">
            <v>Bolivia</v>
          </cell>
          <cell r="C29" t="str">
            <v>Bolivia</v>
          </cell>
          <cell r="D29" t="str">
            <v>Plurinational State of Bolivia</v>
          </cell>
          <cell r="E29" t="str">
            <v>BO</v>
          </cell>
          <cell r="F29" t="str">
            <v>Bolivian Boliviano</v>
          </cell>
          <cell r="H29" t="str">
            <v>Latin America &amp; Caribbean</v>
          </cell>
          <cell r="I29" t="str">
            <v>Lower middle income</v>
          </cell>
          <cell r="J29" t="str">
            <v>BO</v>
          </cell>
          <cell r="K29">
            <v>1990</v>
          </cell>
        </row>
        <row r="30">
          <cell r="A30" t="str">
            <v>BRA</v>
          </cell>
          <cell r="B30" t="str">
            <v>Brazil</v>
          </cell>
          <cell r="C30" t="str">
            <v>Brazil</v>
          </cell>
          <cell r="D30" t="str">
            <v>Federative Republic of Brazil</v>
          </cell>
          <cell r="E30" t="str">
            <v>BR</v>
          </cell>
          <cell r="F30" t="str">
            <v>Brazilian real</v>
          </cell>
          <cell r="H30" t="str">
            <v>Latin America &amp; Caribbean</v>
          </cell>
          <cell r="I30" t="str">
            <v>Upper middle income</v>
          </cell>
          <cell r="J30" t="str">
            <v>BR</v>
          </cell>
          <cell r="K30" t="str">
            <v>Original chained constant price data are rescaled.</v>
          </cell>
        </row>
        <row r="31">
          <cell r="A31" t="str">
            <v>BRB</v>
          </cell>
          <cell r="B31" t="str">
            <v>Barbados</v>
          </cell>
          <cell r="C31" t="str">
            <v>Barbados</v>
          </cell>
          <cell r="D31" t="str">
            <v>Barbados</v>
          </cell>
          <cell r="E31" t="str">
            <v>BB</v>
          </cell>
          <cell r="F31" t="str">
            <v>Barbados dollar</v>
          </cell>
          <cell r="G31" t="str">
            <v>SNA price valuation was changed from VAP to VAB.</v>
          </cell>
          <cell r="H31" t="str">
            <v>Latin America &amp; Caribbean</v>
          </cell>
          <cell r="I31" t="str">
            <v>High income</v>
          </cell>
          <cell r="J31" t="str">
            <v>BB</v>
          </cell>
          <cell r="K31">
            <v>1974</v>
          </cell>
        </row>
        <row r="32">
          <cell r="A32" t="str">
            <v>BRN</v>
          </cell>
          <cell r="B32" t="str">
            <v>Brunei</v>
          </cell>
          <cell r="C32" t="str">
            <v>Brunei Darussalam</v>
          </cell>
          <cell r="D32" t="str">
            <v>Brunei Darussalam</v>
          </cell>
          <cell r="E32" t="str">
            <v>BN</v>
          </cell>
          <cell r="F32" t="str">
            <v>Brunei dollar</v>
          </cell>
          <cell r="G32" t="str">
            <v>National accounts revision is based on data from the Economic Planning and Development - Prime Minister's Office published data.</v>
          </cell>
          <cell r="H32" t="str">
            <v>East Asia &amp; Pacific</v>
          </cell>
          <cell r="I32" t="str">
            <v>High income</v>
          </cell>
          <cell r="J32" t="str">
            <v>BN</v>
          </cell>
          <cell r="K32">
            <v>2010</v>
          </cell>
        </row>
        <row r="33">
          <cell r="A33" t="str">
            <v>BTN</v>
          </cell>
          <cell r="B33" t="str">
            <v>Bhutan</v>
          </cell>
          <cell r="C33" t="str">
            <v>Bhutan</v>
          </cell>
          <cell r="D33" t="str">
            <v>Kingdom of Bhutan</v>
          </cell>
          <cell r="E33" t="str">
            <v>BT</v>
          </cell>
          <cell r="F33" t="str">
            <v>Bhutanese ngultrum</v>
          </cell>
          <cell r="H33" t="str">
            <v>South Asia</v>
          </cell>
          <cell r="I33" t="str">
            <v>Lower middle income</v>
          </cell>
          <cell r="J33" t="str">
            <v>BT</v>
          </cell>
          <cell r="K33">
            <v>2000</v>
          </cell>
        </row>
        <row r="34">
          <cell r="A34" t="str">
            <v>BWA</v>
          </cell>
          <cell r="B34" t="str">
            <v>Botswana</v>
          </cell>
          <cell r="C34" t="str">
            <v>Botswana</v>
          </cell>
          <cell r="D34" t="str">
            <v>Republic of Botswana</v>
          </cell>
          <cell r="E34" t="str">
            <v>BW</v>
          </cell>
          <cell r="F34" t="str">
            <v>Botswana pula</v>
          </cell>
          <cell r="G34" t="str">
            <v>Fiscal year end: March 31; reporting period for national accounts data: CY. Based on official government statistics, national accounts data have been revised from 2006 onward; the new base year is 2006. Data before 2006 were reported on a fiscal year basis.</v>
          </cell>
          <cell r="H34" t="str">
            <v>Sub-Saharan Africa</v>
          </cell>
          <cell r="I34" t="str">
            <v>Upper middle income</v>
          </cell>
          <cell r="J34" t="str">
            <v>BW</v>
          </cell>
          <cell r="K34">
            <v>2006</v>
          </cell>
        </row>
        <row r="35">
          <cell r="A35" t="str">
            <v>CAF</v>
          </cell>
          <cell r="B35" t="str">
            <v>Central African Republic</v>
          </cell>
          <cell r="C35" t="str">
            <v>Central African Republic</v>
          </cell>
          <cell r="D35" t="str">
            <v>Central African Republic</v>
          </cell>
          <cell r="E35" t="str">
            <v>CF</v>
          </cell>
          <cell r="F35" t="str">
            <v>Central African CFA franc</v>
          </cell>
          <cell r="G35" t="str">
            <v>The source of national accounts has changed to the International Monetary Fund. The base year has reverted back to 1985; the new reference year is 2005.</v>
          </cell>
          <cell r="H35" t="str">
            <v>Sub-Saharan Africa</v>
          </cell>
          <cell r="I35" t="str">
            <v>Low income</v>
          </cell>
          <cell r="J35" t="str">
            <v>CF</v>
          </cell>
          <cell r="K35">
            <v>2005</v>
          </cell>
        </row>
        <row r="36">
          <cell r="A36" t="str">
            <v>CAN</v>
          </cell>
          <cell r="B36" t="str">
            <v>Canada</v>
          </cell>
          <cell r="C36" t="str">
            <v>Canada</v>
          </cell>
          <cell r="D36" t="str">
            <v>Canada</v>
          </cell>
          <cell r="E36" t="str">
            <v>CA</v>
          </cell>
          <cell r="F36" t="str">
            <v>Canadian dollar</v>
          </cell>
          <cell r="G36" t="str">
            <v>Fiscal year end: March 31; reporting period for national accounts data: CY.</v>
          </cell>
          <cell r="H36" t="str">
            <v>North America</v>
          </cell>
          <cell r="I36" t="str">
            <v>High income</v>
          </cell>
          <cell r="J36" t="str">
            <v>CA</v>
          </cell>
          <cell r="K36" t="str">
            <v>Original chained constant price data are rescaled.</v>
          </cell>
        </row>
        <row r="37">
          <cell r="A37" t="str">
            <v>CEB</v>
          </cell>
          <cell r="B37" t="str">
            <v>Central Europe and the Baltics</v>
          </cell>
          <cell r="C37" t="str">
            <v>Central Europe and the Baltics</v>
          </cell>
          <cell r="D37" t="str">
            <v>Central Europe and the Baltics</v>
          </cell>
          <cell r="E37" t="str">
            <v>B8</v>
          </cell>
          <cell r="G37" t="str">
            <v>Central Europe and the Baltics aggregate.</v>
          </cell>
          <cell r="J37" t="str">
            <v>B8</v>
          </cell>
        </row>
        <row r="38">
          <cell r="A38" t="str">
            <v>CHE</v>
          </cell>
          <cell r="B38" t="str">
            <v>Switzerland</v>
          </cell>
          <cell r="C38" t="str">
            <v>Switzerland</v>
          </cell>
          <cell r="D38" t="str">
            <v>Switzerland</v>
          </cell>
          <cell r="E38" t="str">
            <v>CH</v>
          </cell>
          <cell r="F38" t="str">
            <v>Swiss franc</v>
          </cell>
          <cell r="H38" t="str">
            <v>Europe &amp; Central Asia</v>
          </cell>
          <cell r="I38" t="str">
            <v>High income</v>
          </cell>
          <cell r="J38" t="str">
            <v>CH</v>
          </cell>
          <cell r="K38" t="str">
            <v>Original chained constant price data are rescaled.</v>
          </cell>
        </row>
        <row r="39">
          <cell r="A39" t="str">
            <v>CHI</v>
          </cell>
          <cell r="B39" t="str">
            <v>Channel Islands</v>
          </cell>
          <cell r="C39" t="str">
            <v>Channel Islands</v>
          </cell>
          <cell r="D39" t="str">
            <v>Channel Islands</v>
          </cell>
          <cell r="F39" t="str">
            <v>Pound sterling</v>
          </cell>
          <cell r="H39" t="str">
            <v>Europe &amp; Central Asia</v>
          </cell>
          <cell r="I39" t="str">
            <v>High income</v>
          </cell>
          <cell r="J39" t="str">
            <v>JG</v>
          </cell>
          <cell r="K39">
            <v>2007</v>
          </cell>
        </row>
        <row r="40">
          <cell r="A40" t="str">
            <v>CHL</v>
          </cell>
          <cell r="B40" t="str">
            <v>Chile</v>
          </cell>
          <cell r="C40" t="str">
            <v>Chile</v>
          </cell>
          <cell r="D40" t="str">
            <v>Republic of Chile</v>
          </cell>
          <cell r="E40" t="str">
            <v>CL</v>
          </cell>
          <cell r="F40" t="str">
            <v>Chilean peso</v>
          </cell>
          <cell r="G40" t="str">
            <v>Country uses chain linked methodology.</v>
          </cell>
          <cell r="H40" t="str">
            <v>Latin America &amp; Caribbean</v>
          </cell>
          <cell r="I40" t="str">
            <v>High income</v>
          </cell>
          <cell r="J40" t="str">
            <v>CL</v>
          </cell>
          <cell r="K40" t="str">
            <v>Original chained constant price data are rescaled.</v>
          </cell>
        </row>
        <row r="41">
          <cell r="A41" t="str">
            <v>CHN</v>
          </cell>
          <cell r="B41" t="str">
            <v>China</v>
          </cell>
          <cell r="C41" t="str">
            <v>China</v>
          </cell>
          <cell r="D41" t="str">
            <v>People's Republic of China</v>
          </cell>
          <cell r="E41" t="str">
            <v>CN</v>
          </cell>
          <cell r="F41" t="str">
            <v>Chinese yuan</v>
          </cell>
          <cell r="G41" t="str">
            <v>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v>
          </cell>
          <cell r="H41" t="str">
            <v>East Asia &amp; Pacific</v>
          </cell>
          <cell r="I41" t="str">
            <v>Upper middle income</v>
          </cell>
          <cell r="J41" t="str">
            <v>CN</v>
          </cell>
          <cell r="K41">
            <v>2015</v>
          </cell>
        </row>
        <row r="42">
          <cell r="A42" t="str">
            <v>CIV</v>
          </cell>
          <cell r="B42" t="str">
            <v>Côte d'Ivoire</v>
          </cell>
          <cell r="C42" t="str">
            <v>Côte d'Ivoire</v>
          </cell>
          <cell r="D42" t="str">
            <v>Republic of Côte d'Ivoire</v>
          </cell>
          <cell r="E42" t="str">
            <v>CI</v>
          </cell>
          <cell r="F42" t="str">
            <v>West African CFA franc</v>
          </cell>
          <cell r="H42" t="str">
            <v>Sub-Saharan Africa</v>
          </cell>
          <cell r="I42" t="str">
            <v>Lower middle income</v>
          </cell>
          <cell r="J42" t="str">
            <v>CI</v>
          </cell>
          <cell r="K42">
            <v>2009</v>
          </cell>
        </row>
        <row r="43">
          <cell r="A43" t="str">
            <v>CMR</v>
          </cell>
          <cell r="B43" t="str">
            <v>Cameroon</v>
          </cell>
          <cell r="C43" t="str">
            <v>Cameroon</v>
          </cell>
          <cell r="D43" t="str">
            <v>Republic of Cameroon</v>
          </cell>
          <cell r="E43" t="str">
            <v>CM</v>
          </cell>
          <cell r="F43" t="str">
            <v>Central African CFA franc</v>
          </cell>
          <cell r="G43" t="str">
            <v>National accounts data revised from 1993-2016.</v>
          </cell>
          <cell r="H43" t="str">
            <v>Sub-Saharan Africa</v>
          </cell>
          <cell r="I43" t="str">
            <v>Lower middle income</v>
          </cell>
          <cell r="J43" t="str">
            <v>CM</v>
          </cell>
          <cell r="K43">
            <v>2005</v>
          </cell>
        </row>
        <row r="44">
          <cell r="A44" t="str">
            <v>COD</v>
          </cell>
          <cell r="B44" t="str">
            <v>Dem. Rep. Congo</v>
          </cell>
          <cell r="C44" t="str">
            <v>Congo, Dem. Rep.</v>
          </cell>
          <cell r="D44" t="str">
            <v>Democratic Republic of the Congo</v>
          </cell>
          <cell r="E44" t="str">
            <v>CD</v>
          </cell>
          <cell r="F44" t="str">
            <v>Congolese franc</v>
          </cell>
          <cell r="G44" t="str">
            <v>WB-3 code changed from ZAR to COD to align with ISO code.</v>
          </cell>
          <cell r="H44" t="str">
            <v>Sub-Saharan Africa</v>
          </cell>
          <cell r="I44" t="str">
            <v>Low income</v>
          </cell>
          <cell r="J44" t="str">
            <v>ZR</v>
          </cell>
          <cell r="K44">
            <v>2005</v>
          </cell>
        </row>
        <row r="45">
          <cell r="A45" t="str">
            <v>COG</v>
          </cell>
          <cell r="B45" t="str">
            <v>Congo</v>
          </cell>
          <cell r="C45" t="str">
            <v>Congo, Rep.</v>
          </cell>
          <cell r="D45" t="str">
            <v>Republic of Congo</v>
          </cell>
          <cell r="E45" t="str">
            <v>CG</v>
          </cell>
          <cell r="F45" t="str">
            <v>Central African CFA franc</v>
          </cell>
          <cell r="H45" t="str">
            <v>Sub-Saharan Africa</v>
          </cell>
          <cell r="I45" t="str">
            <v>Lower middle income</v>
          </cell>
          <cell r="J45" t="str">
            <v>CG</v>
          </cell>
          <cell r="K45">
            <v>1990</v>
          </cell>
        </row>
        <row r="46">
          <cell r="A46" t="str">
            <v>COL</v>
          </cell>
          <cell r="B46" t="str">
            <v>Colombia</v>
          </cell>
          <cell r="C46" t="str">
            <v>Colombia</v>
          </cell>
          <cell r="D46" t="str">
            <v>Republic of Colombia</v>
          </cell>
          <cell r="E46" t="str">
            <v>CO</v>
          </cell>
          <cell r="F46" t="str">
            <v>Colombian peso</v>
          </cell>
          <cell r="H46" t="str">
            <v>Latin America &amp; Caribbean</v>
          </cell>
          <cell r="I46" t="str">
            <v>Upper middle income</v>
          </cell>
          <cell r="J46" t="str">
            <v>CO</v>
          </cell>
          <cell r="K46">
            <v>2005</v>
          </cell>
        </row>
        <row r="47">
          <cell r="A47" t="str">
            <v>COM</v>
          </cell>
          <cell r="B47" t="str">
            <v>Comoros</v>
          </cell>
          <cell r="C47" t="str">
            <v>Comoros</v>
          </cell>
          <cell r="D47" t="str">
            <v>Union of the Comoros</v>
          </cell>
          <cell r="E47" t="str">
            <v>KM</v>
          </cell>
          <cell r="F47" t="str">
            <v>Comorian franc</v>
          </cell>
          <cell r="H47" t="str">
            <v>Sub-Saharan Africa</v>
          </cell>
          <cell r="I47" t="str">
            <v>Low income</v>
          </cell>
          <cell r="J47" t="str">
            <v>KM</v>
          </cell>
          <cell r="K47">
            <v>1990</v>
          </cell>
        </row>
        <row r="48">
          <cell r="A48" t="str">
            <v>CPV</v>
          </cell>
          <cell r="B48" t="str">
            <v>Cabo Verde</v>
          </cell>
          <cell r="C48" t="str">
            <v>Cabo Verde</v>
          </cell>
          <cell r="D48" t="str">
            <v>Republic of Cabo Verde</v>
          </cell>
          <cell r="E48" t="str">
            <v>CV</v>
          </cell>
          <cell r="F48" t="str">
            <v>Cabo Verde escudo</v>
          </cell>
          <cell r="G48" t="str">
            <v>Cabo Verde is the name for the country previously listed as Cape Verde. Value added is measured in basic prices.</v>
          </cell>
          <cell r="H48" t="str">
            <v>Sub-Saharan Africa</v>
          </cell>
          <cell r="I48" t="str">
            <v>Lower middle income</v>
          </cell>
          <cell r="J48" t="str">
            <v>CV</v>
          </cell>
          <cell r="K48">
            <v>2007</v>
          </cell>
        </row>
        <row r="49">
          <cell r="A49" t="str">
            <v>CRI</v>
          </cell>
          <cell r="B49" t="str">
            <v>Costa Rica</v>
          </cell>
          <cell r="C49" t="str">
            <v>Costa Rica</v>
          </cell>
          <cell r="D49" t="str">
            <v>Republic of Costa Rica</v>
          </cell>
          <cell r="E49" t="str">
            <v>CR</v>
          </cell>
          <cell r="F49" t="str">
            <v>Costa Rican colon</v>
          </cell>
          <cell r="G49" t="str">
            <v>National accounts are revised from 1991 to 2015 using SNA 2008 based on official government data. The new reference year is 2012. The country uses chain linked methedology.</v>
          </cell>
          <cell r="H49" t="str">
            <v>Latin America &amp; Caribbean</v>
          </cell>
          <cell r="I49" t="str">
            <v>Upper middle income</v>
          </cell>
          <cell r="J49" t="str">
            <v>CR</v>
          </cell>
          <cell r="K49">
            <v>1991</v>
          </cell>
        </row>
        <row r="50">
          <cell r="A50" t="str">
            <v>CSS</v>
          </cell>
          <cell r="B50" t="str">
            <v>Caribbean small states</v>
          </cell>
          <cell r="C50" t="str">
            <v>Caribbean small states</v>
          </cell>
          <cell r="D50" t="str">
            <v>Caribbean small states</v>
          </cell>
          <cell r="E50" t="str">
            <v>S3</v>
          </cell>
          <cell r="J50" t="str">
            <v>S3</v>
          </cell>
        </row>
        <row r="51">
          <cell r="A51" t="str">
            <v>CUB</v>
          </cell>
          <cell r="B51" t="str">
            <v>Cuba</v>
          </cell>
          <cell r="C51" t="str">
            <v>Cuba</v>
          </cell>
          <cell r="D51" t="str">
            <v>Republic of Cuba</v>
          </cell>
          <cell r="E51" t="str">
            <v>CU</v>
          </cell>
          <cell r="F51" t="str">
            <v>Cuban peso</v>
          </cell>
          <cell r="G51" t="str">
            <v>Based on government statistics, the base year is 1997.</v>
          </cell>
          <cell r="H51" t="str">
            <v>Latin America &amp; Caribbean</v>
          </cell>
          <cell r="I51" t="str">
            <v>Upper middle income</v>
          </cell>
          <cell r="J51" t="str">
            <v>CU</v>
          </cell>
          <cell r="K51">
            <v>1997</v>
          </cell>
        </row>
        <row r="52">
          <cell r="A52" t="str">
            <v>CUW</v>
          </cell>
          <cell r="B52" t="str">
            <v>Curaçao</v>
          </cell>
          <cell r="C52" t="str">
            <v>Curaçao</v>
          </cell>
          <cell r="D52" t="str">
            <v>Curaçao</v>
          </cell>
          <cell r="E52" t="str">
            <v>CW</v>
          </cell>
          <cell r="F52" t="str">
            <v>Netherlands Antillean guilder</v>
          </cell>
          <cell r="H52" t="str">
            <v>Latin America &amp; Caribbean</v>
          </cell>
          <cell r="I52" t="str">
            <v>High income</v>
          </cell>
          <cell r="J52" t="str">
            <v>CW</v>
          </cell>
        </row>
        <row r="53">
          <cell r="A53" t="str">
            <v>CYM</v>
          </cell>
          <cell r="B53" t="str">
            <v>Cayman Islands</v>
          </cell>
          <cell r="C53" t="str">
            <v>Cayman Islands</v>
          </cell>
          <cell r="D53" t="str">
            <v>Cayman Islands</v>
          </cell>
          <cell r="E53" t="str">
            <v>KY</v>
          </cell>
          <cell r="F53" t="str">
            <v>Cayman Islands dollar</v>
          </cell>
          <cell r="H53" t="str">
            <v>Latin America &amp; Caribbean</v>
          </cell>
          <cell r="I53" t="str">
            <v>High income</v>
          </cell>
          <cell r="J53" t="str">
            <v>KY</v>
          </cell>
          <cell r="K53">
            <v>2007</v>
          </cell>
        </row>
        <row r="54">
          <cell r="A54" t="str">
            <v>CYP</v>
          </cell>
          <cell r="B54" t="str">
            <v>Cyprus</v>
          </cell>
          <cell r="C54" t="str">
            <v>Cyprus</v>
          </cell>
          <cell r="D54" t="str">
            <v>Republic of Cyprus</v>
          </cell>
          <cell r="E54" t="str">
            <v>CY</v>
          </cell>
          <cell r="F54" t="str">
            <v>Euro</v>
          </cell>
          <cell r="G54"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H54" t="str">
            <v>Europe &amp; Central Asia</v>
          </cell>
          <cell r="I54" t="str">
            <v>High income</v>
          </cell>
          <cell r="J54" t="str">
            <v>CY</v>
          </cell>
          <cell r="K54" t="str">
            <v>Original chained constant price data are rescaled.</v>
          </cell>
        </row>
        <row r="55">
          <cell r="A55" t="str">
            <v>CZE</v>
          </cell>
          <cell r="B55" t="str">
            <v>Czech Republic</v>
          </cell>
          <cell r="C55" t="str">
            <v>Czech Republic</v>
          </cell>
          <cell r="D55" t="str">
            <v>Czech Republic</v>
          </cell>
          <cell r="E55" t="str">
            <v>CZ</v>
          </cell>
          <cell r="F55" t="str">
            <v>Czech koruna</v>
          </cell>
          <cell r="H55" t="str">
            <v>Europe &amp; Central Asia</v>
          </cell>
          <cell r="I55" t="str">
            <v>High income</v>
          </cell>
          <cell r="J55" t="str">
            <v>CZ</v>
          </cell>
          <cell r="K55" t="str">
            <v>Original chained constant price data are rescaled.</v>
          </cell>
        </row>
        <row r="56">
          <cell r="A56" t="str">
            <v>DEU</v>
          </cell>
          <cell r="B56" t="str">
            <v>Germany</v>
          </cell>
          <cell r="C56" t="str">
            <v>Germany</v>
          </cell>
          <cell r="D56" t="str">
            <v>Federal Republic of Germany</v>
          </cell>
          <cell r="E56" t="str">
            <v>DE</v>
          </cell>
          <cell r="F56" t="str">
            <v>Euro</v>
          </cell>
          <cell r="G56" t="str">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ell>
          <cell r="H56" t="str">
            <v>Europe &amp; Central Asia</v>
          </cell>
          <cell r="I56" t="str">
            <v>High income</v>
          </cell>
          <cell r="J56" t="str">
            <v>DE</v>
          </cell>
          <cell r="K56" t="str">
            <v>Original chained constant price data are rescaled.</v>
          </cell>
        </row>
        <row r="57">
          <cell r="A57" t="str">
            <v>DJI</v>
          </cell>
          <cell r="B57" t="str">
            <v>Djibouti</v>
          </cell>
          <cell r="C57" t="str">
            <v>Djibouti</v>
          </cell>
          <cell r="D57" t="str">
            <v>Republic of Djibouti</v>
          </cell>
          <cell r="E57" t="str">
            <v>DJ</v>
          </cell>
          <cell r="F57" t="str">
            <v>Djibouti franc</v>
          </cell>
          <cell r="H57" t="str">
            <v>Middle East &amp; North Africa</v>
          </cell>
          <cell r="I57" t="str">
            <v>Lower middle income</v>
          </cell>
          <cell r="J57" t="str">
            <v>DJ</v>
          </cell>
          <cell r="K57">
            <v>1990</v>
          </cell>
        </row>
        <row r="58">
          <cell r="A58" t="str">
            <v>DMA</v>
          </cell>
          <cell r="B58" t="str">
            <v>Dominica</v>
          </cell>
          <cell r="C58" t="str">
            <v>Dominica</v>
          </cell>
          <cell r="D58" t="str">
            <v>Commonwealth of Dominica</v>
          </cell>
          <cell r="E58" t="str">
            <v>DM</v>
          </cell>
          <cell r="F58" t="str">
            <v>East Caribbean dollar</v>
          </cell>
          <cell r="H58" t="str">
            <v>Latin America &amp; Caribbean</v>
          </cell>
          <cell r="I58" t="str">
            <v>Upper middle income</v>
          </cell>
          <cell r="J58" t="str">
            <v>DM</v>
          </cell>
          <cell r="K58">
            <v>2006</v>
          </cell>
        </row>
        <row r="59">
          <cell r="A59" t="str">
            <v>DNK</v>
          </cell>
          <cell r="B59" t="str">
            <v>Denmark</v>
          </cell>
          <cell r="C59" t="str">
            <v>Denmark</v>
          </cell>
          <cell r="D59" t="str">
            <v>Kingdom of Denmark</v>
          </cell>
          <cell r="E59" t="str">
            <v>DK</v>
          </cell>
          <cell r="F59" t="str">
            <v>Danish krone</v>
          </cell>
          <cell r="H59" t="str">
            <v>Europe &amp; Central Asia</v>
          </cell>
          <cell r="I59" t="str">
            <v>High income</v>
          </cell>
          <cell r="J59" t="str">
            <v>DK</v>
          </cell>
          <cell r="K59" t="str">
            <v>Original chained constant price data are rescaled.</v>
          </cell>
        </row>
        <row r="60">
          <cell r="A60" t="str">
            <v>DOM</v>
          </cell>
          <cell r="B60" t="str">
            <v>Dominican Republic</v>
          </cell>
          <cell r="C60" t="str">
            <v>Dominican Republic</v>
          </cell>
          <cell r="D60" t="str">
            <v>Dominican Republic</v>
          </cell>
          <cell r="E60" t="str">
            <v>DO</v>
          </cell>
          <cell r="F60" t="str">
            <v>Dominican peso</v>
          </cell>
          <cell r="G60" t="str">
            <v>The Dominican Republic uses chain linked methodology.</v>
          </cell>
          <cell r="H60" t="str">
            <v>Latin America &amp; Caribbean</v>
          </cell>
          <cell r="I60" t="str">
            <v>Upper middle income</v>
          </cell>
          <cell r="J60" t="str">
            <v>DO</v>
          </cell>
          <cell r="K60">
            <v>2007</v>
          </cell>
        </row>
        <row r="61">
          <cell r="A61" t="str">
            <v>DZA</v>
          </cell>
          <cell r="B61" t="str">
            <v>Algeria</v>
          </cell>
          <cell r="C61" t="str">
            <v>Algeria</v>
          </cell>
          <cell r="D61" t="str">
            <v>People's Democratic Republic of Algeria</v>
          </cell>
          <cell r="E61" t="str">
            <v>DZ</v>
          </cell>
          <cell r="F61" t="str">
            <v>Algerian dinar</v>
          </cell>
          <cell r="G61" t="str">
            <v>The new base year is 1999.</v>
          </cell>
          <cell r="H61" t="str">
            <v>Middle East &amp; North Africa</v>
          </cell>
          <cell r="I61" t="str">
            <v>Upper middle income</v>
          </cell>
          <cell r="J61" t="str">
            <v>DZ</v>
          </cell>
          <cell r="K61">
            <v>1999</v>
          </cell>
        </row>
        <row r="62">
          <cell r="A62" t="str">
            <v>EAP</v>
          </cell>
          <cell r="B62" t="str">
            <v>East Asia &amp; Pacific (excluding high income)</v>
          </cell>
          <cell r="C62" t="str">
            <v>East Asia &amp; Pacific (excluding high income)</v>
          </cell>
          <cell r="D62" t="str">
            <v>East Asia &amp; Pacific (excluding high income)</v>
          </cell>
          <cell r="E62" t="str">
            <v>4E</v>
          </cell>
          <cell r="G62" t="str">
            <v>East Asia and Pacific regional aggregate (does not include high-income economies).</v>
          </cell>
          <cell r="J62" t="str">
            <v>4E</v>
          </cell>
        </row>
        <row r="63">
          <cell r="A63" t="str">
            <v>EAR</v>
          </cell>
          <cell r="B63" t="str">
            <v>Early-demographic dividend</v>
          </cell>
          <cell r="C63" t="str">
            <v>Early-demographic dividend</v>
          </cell>
          <cell r="D63" t="str">
            <v>Early-demographic dividend</v>
          </cell>
          <cell r="E63" t="str">
            <v>V2</v>
          </cell>
          <cell r="G63" t="str">
            <v>Early-dividend countries are mostly lower-middle-income countries further along the fertility transition. Fertility rates have fallen below four births per woman and the working-age share of the population is likely rising considerably.</v>
          </cell>
          <cell r="J63" t="str">
            <v>V2</v>
          </cell>
        </row>
        <row r="64">
          <cell r="A64" t="str">
            <v>EAS</v>
          </cell>
          <cell r="B64" t="str">
            <v>East Asia &amp; Pacific</v>
          </cell>
          <cell r="C64" t="str">
            <v>East Asia &amp; Pacific</v>
          </cell>
          <cell r="D64" t="str">
            <v>East Asia &amp; Pacific</v>
          </cell>
          <cell r="E64" t="str">
            <v>Z4</v>
          </cell>
          <cell r="G64" t="str">
            <v>East Asia and Pacific regional aggregate (includes all income levels).</v>
          </cell>
          <cell r="J64" t="str">
            <v>Z4</v>
          </cell>
        </row>
        <row r="65">
          <cell r="A65" t="str">
            <v>ECA</v>
          </cell>
          <cell r="B65" t="str">
            <v>Europe &amp; Central Asia (excluding high income)</v>
          </cell>
          <cell r="C65" t="str">
            <v>Europe &amp; Central Asia (excluding high income)</v>
          </cell>
          <cell r="D65" t="str">
            <v>Europe &amp; Central Asia (excluding high income)</v>
          </cell>
          <cell r="E65" t="str">
            <v>7E</v>
          </cell>
          <cell r="G65" t="str">
            <v>Europe and Central Asia regional aggregate (does not include high-income economies).</v>
          </cell>
          <cell r="J65" t="str">
            <v>7E</v>
          </cell>
        </row>
        <row r="66">
          <cell r="A66" t="str">
            <v>ECS</v>
          </cell>
          <cell r="B66" t="str">
            <v>Europe &amp; Central Asia</v>
          </cell>
          <cell r="C66" t="str">
            <v>Europe &amp; Central Asia</v>
          </cell>
          <cell r="D66" t="str">
            <v>Europe &amp; Central Asia</v>
          </cell>
          <cell r="E66" t="str">
            <v>Z7</v>
          </cell>
          <cell r="G66" t="str">
            <v>Europe and Central Asia regional aggregate (includes all income levels).</v>
          </cell>
          <cell r="J66" t="str">
            <v>Z7</v>
          </cell>
        </row>
        <row r="67">
          <cell r="A67" t="str">
            <v>ECU</v>
          </cell>
          <cell r="B67" t="str">
            <v>Ecuador</v>
          </cell>
          <cell r="C67" t="str">
            <v>Ecuador</v>
          </cell>
          <cell r="D67" t="str">
            <v>Republic of Ecuador</v>
          </cell>
          <cell r="E67" t="str">
            <v>EC</v>
          </cell>
          <cell r="F67" t="str">
            <v>U.S. dollar</v>
          </cell>
          <cell r="H67" t="str">
            <v>Latin America &amp; Caribbean</v>
          </cell>
          <cell r="I67" t="str">
            <v>Upper middle income</v>
          </cell>
          <cell r="J67" t="str">
            <v>EC</v>
          </cell>
          <cell r="K67">
            <v>2007</v>
          </cell>
        </row>
        <row r="68">
          <cell r="A68" t="str">
            <v>EGY</v>
          </cell>
          <cell r="B68" t="str">
            <v>Egypt</v>
          </cell>
          <cell r="C68" t="str">
            <v>Egypt, Arab Rep.</v>
          </cell>
          <cell r="D68" t="str">
            <v>Arab Republic of Egypt</v>
          </cell>
          <cell r="E68" t="str">
            <v>EG</v>
          </cell>
          <cell r="F68" t="str">
            <v>Egyptian pound</v>
          </cell>
          <cell r="G68" t="str">
            <v>Fiscal year end: June 30; reporting period for national accounts data: FY.</v>
          </cell>
          <cell r="H68" t="str">
            <v>Middle East &amp; North Africa</v>
          </cell>
          <cell r="I68" t="str">
            <v>Lower middle income</v>
          </cell>
          <cell r="J68" t="str">
            <v>EG</v>
          </cell>
          <cell r="K68" t="str">
            <v>2011/12</v>
          </cell>
        </row>
        <row r="69">
          <cell r="A69" t="str">
            <v>EMU</v>
          </cell>
          <cell r="B69" t="str">
            <v>Euro area</v>
          </cell>
          <cell r="C69" t="str">
            <v>Euro area</v>
          </cell>
          <cell r="D69" t="str">
            <v>Euro area</v>
          </cell>
          <cell r="E69" t="str">
            <v>XC</v>
          </cell>
          <cell r="G69" t="str">
            <v>Euro area aggregate.</v>
          </cell>
          <cell r="J69" t="str">
            <v>XC</v>
          </cell>
        </row>
        <row r="70">
          <cell r="A70" t="str">
            <v>ERI</v>
          </cell>
          <cell r="B70" t="str">
            <v>Eritrea</v>
          </cell>
          <cell r="C70" t="str">
            <v>Eritrea</v>
          </cell>
          <cell r="D70" t="str">
            <v>State of Eritrea</v>
          </cell>
          <cell r="E70" t="str">
            <v>ER</v>
          </cell>
          <cell r="F70" t="str">
            <v>Eritrean nakfa</v>
          </cell>
          <cell r="H70" t="str">
            <v>Sub-Saharan Africa</v>
          </cell>
          <cell r="I70" t="str">
            <v>Low income</v>
          </cell>
          <cell r="J70" t="str">
            <v>ER</v>
          </cell>
          <cell r="K70">
            <v>2000</v>
          </cell>
        </row>
        <row r="71">
          <cell r="A71" t="str">
            <v>ESP</v>
          </cell>
          <cell r="B71" t="str">
            <v>Spain</v>
          </cell>
          <cell r="C71" t="str">
            <v>Spain</v>
          </cell>
          <cell r="D71" t="str">
            <v>Kingdom of Spain</v>
          </cell>
          <cell r="E71" t="str">
            <v>ES</v>
          </cell>
          <cell r="F71" t="str">
            <v>Euro</v>
          </cell>
          <cell r="G71"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H71" t="str">
            <v>Europe &amp; Central Asia</v>
          </cell>
          <cell r="I71" t="str">
            <v>High income</v>
          </cell>
          <cell r="J71" t="str">
            <v>ES</v>
          </cell>
          <cell r="K71" t="str">
            <v>Original chained constant price data are rescaled.</v>
          </cell>
        </row>
        <row r="72">
          <cell r="A72" t="str">
            <v>EST</v>
          </cell>
          <cell r="B72" t="str">
            <v>Estonia</v>
          </cell>
          <cell r="C72" t="str">
            <v>Estonia</v>
          </cell>
          <cell r="D72" t="str">
            <v>Republic of Estonia</v>
          </cell>
          <cell r="E72" t="str">
            <v>EE</v>
          </cell>
          <cell r="F72" t="str">
            <v>Euro</v>
          </cell>
          <cell r="G72" t="str">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v>
          </cell>
          <cell r="H72" t="str">
            <v>Europe &amp; Central Asia</v>
          </cell>
          <cell r="I72" t="str">
            <v>High income</v>
          </cell>
          <cell r="J72" t="str">
            <v>EE</v>
          </cell>
          <cell r="K72" t="str">
            <v>Original chained constant price data are rescaled.</v>
          </cell>
        </row>
        <row r="73">
          <cell r="A73" t="str">
            <v>ETH</v>
          </cell>
          <cell r="B73" t="str">
            <v>Ethiopia</v>
          </cell>
          <cell r="C73" t="str">
            <v>Ethiopia</v>
          </cell>
          <cell r="D73" t="str">
            <v>Federal Democratic Republic of Ethiopia</v>
          </cell>
          <cell r="E73" t="str">
            <v>ET</v>
          </cell>
          <cell r="F73" t="str">
            <v>Ethiopian birr</v>
          </cell>
          <cell r="G73" t="str">
            <v>Fiscal year end: July 7; reporting period for national accounts data: FY.</v>
          </cell>
          <cell r="H73" t="str">
            <v>Sub-Saharan Africa</v>
          </cell>
          <cell r="I73" t="str">
            <v>Low income</v>
          </cell>
          <cell r="J73" t="str">
            <v>ET</v>
          </cell>
          <cell r="K73" t="str">
            <v>20015/2016</v>
          </cell>
        </row>
        <row r="74">
          <cell r="A74" t="str">
            <v>EUU</v>
          </cell>
          <cell r="B74" t="str">
            <v>European Union</v>
          </cell>
          <cell r="C74" t="str">
            <v>European Union</v>
          </cell>
          <cell r="D74" t="str">
            <v>European Union</v>
          </cell>
          <cell r="E74" t="str">
            <v>EU</v>
          </cell>
          <cell r="G74" t="str">
            <v>European Union aggregate.</v>
          </cell>
          <cell r="J74" t="str">
            <v>EU</v>
          </cell>
        </row>
        <row r="75">
          <cell r="A75" t="str">
            <v>FCS</v>
          </cell>
          <cell r="B75" t="str">
            <v>Fragile and conflict affected situations</v>
          </cell>
          <cell r="C75" t="str">
            <v>Fragile and conflict affected situations</v>
          </cell>
          <cell r="D75" t="str">
            <v>Fragile and conflict affected situations</v>
          </cell>
          <cell r="E75" t="str">
            <v>F1</v>
          </cell>
          <cell r="G75"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J75" t="str">
            <v>F1</v>
          </cell>
        </row>
        <row r="76">
          <cell r="A76" t="str">
            <v>FIN</v>
          </cell>
          <cell r="B76" t="str">
            <v>Finland</v>
          </cell>
          <cell r="C76" t="str">
            <v>Finland</v>
          </cell>
          <cell r="D76" t="str">
            <v>Republic of Finland</v>
          </cell>
          <cell r="E76" t="str">
            <v>FI</v>
          </cell>
          <cell r="F76" t="str">
            <v>Euro</v>
          </cell>
          <cell r="G76"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H76" t="str">
            <v>Europe &amp; Central Asia</v>
          </cell>
          <cell r="I76" t="str">
            <v>High income</v>
          </cell>
          <cell r="J76" t="str">
            <v>FI</v>
          </cell>
          <cell r="K76" t="str">
            <v>Original chained constant price data are rescaled.</v>
          </cell>
        </row>
        <row r="77">
          <cell r="A77" t="str">
            <v>FJI</v>
          </cell>
          <cell r="B77" t="str">
            <v>Fiji</v>
          </cell>
          <cell r="C77" t="str">
            <v>Fiji</v>
          </cell>
          <cell r="D77" t="str">
            <v>Republic of Fiji</v>
          </cell>
          <cell r="E77" t="str">
            <v>FJ</v>
          </cell>
          <cell r="F77" t="str">
            <v>Fijian dollar</v>
          </cell>
          <cell r="G77" t="str">
            <v>National accounts have been revised  based on the Fiji Bureau of Statistics and World Bank estimates. The base year is 2011.</v>
          </cell>
          <cell r="H77" t="str">
            <v>East Asia &amp; Pacific</v>
          </cell>
          <cell r="I77" t="str">
            <v>Upper middle income</v>
          </cell>
          <cell r="J77" t="str">
            <v>FJ</v>
          </cell>
          <cell r="K77">
            <v>2011</v>
          </cell>
        </row>
        <row r="78">
          <cell r="A78" t="str">
            <v>FRA</v>
          </cell>
          <cell r="B78" t="str">
            <v>France</v>
          </cell>
          <cell r="C78" t="str">
            <v>France</v>
          </cell>
          <cell r="D78" t="str">
            <v>French Republic</v>
          </cell>
          <cell r="E78" t="str">
            <v>FR</v>
          </cell>
          <cell r="F78" t="str">
            <v>Euro</v>
          </cell>
          <cell r="G78" t="str">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ell>
          <cell r="H78" t="str">
            <v>Europe &amp; Central Asia</v>
          </cell>
          <cell r="I78" t="str">
            <v>High income</v>
          </cell>
          <cell r="J78" t="str">
            <v>FR</v>
          </cell>
          <cell r="K78" t="str">
            <v>Original chained constant price data are rescaled.</v>
          </cell>
        </row>
        <row r="79">
          <cell r="A79" t="str">
            <v>FRO</v>
          </cell>
          <cell r="B79" t="str">
            <v>Faroe Islands</v>
          </cell>
          <cell r="C79" t="str">
            <v>Faroe Islands</v>
          </cell>
          <cell r="D79" t="str">
            <v>Faroe Islands</v>
          </cell>
          <cell r="E79" t="str">
            <v>FO</v>
          </cell>
          <cell r="F79" t="str">
            <v>Danish krone</v>
          </cell>
          <cell r="H79" t="str">
            <v>Europe &amp; Central Asia</v>
          </cell>
          <cell r="I79" t="str">
            <v>High income</v>
          </cell>
          <cell r="J79" t="str">
            <v>FO</v>
          </cell>
        </row>
        <row r="80">
          <cell r="A80" t="str">
            <v>FSM</v>
          </cell>
          <cell r="B80" t="str">
            <v>Micronesia</v>
          </cell>
          <cell r="C80" t="str">
            <v>Micronesia, Fed. Sts.</v>
          </cell>
          <cell r="D80" t="str">
            <v>Federated States of Micronesia</v>
          </cell>
          <cell r="E80" t="str">
            <v>FM</v>
          </cell>
          <cell r="F80" t="str">
            <v>U.S. dollar</v>
          </cell>
          <cell r="G80" t="str">
            <v>Fiscal year ends on September 30; reporting period for national accounts data: FY. Based on the Pacific and Virgin Islands Training Initiative, national accounts data have been revised.</v>
          </cell>
          <cell r="H80" t="str">
            <v>East Asia &amp; Pacific</v>
          </cell>
          <cell r="I80" t="str">
            <v>Lower middle income</v>
          </cell>
          <cell r="J80" t="str">
            <v>FM</v>
          </cell>
          <cell r="K80">
            <v>2004</v>
          </cell>
        </row>
        <row r="81">
          <cell r="A81" t="str">
            <v>GAB</v>
          </cell>
          <cell r="B81" t="str">
            <v>Gabon</v>
          </cell>
          <cell r="C81" t="str">
            <v>Gabon</v>
          </cell>
          <cell r="D81" t="str">
            <v>Gabonese Republic</v>
          </cell>
          <cell r="E81" t="str">
            <v>GA</v>
          </cell>
          <cell r="F81" t="str">
            <v>Central African CFA franc</v>
          </cell>
          <cell r="H81" t="str">
            <v>Sub-Saharan Africa</v>
          </cell>
          <cell r="I81" t="str">
            <v>Upper middle income</v>
          </cell>
          <cell r="J81" t="str">
            <v>GA</v>
          </cell>
          <cell r="K81">
            <v>2001</v>
          </cell>
        </row>
        <row r="82">
          <cell r="A82" t="str">
            <v>GBR</v>
          </cell>
          <cell r="B82" t="str">
            <v>United Kingdom</v>
          </cell>
          <cell r="C82" t="str">
            <v>United Kingdom</v>
          </cell>
          <cell r="D82" t="str">
            <v>United Kingdom of Great Britain and Northern Ireland</v>
          </cell>
          <cell r="E82" t="str">
            <v>GB</v>
          </cell>
          <cell r="F82" t="str">
            <v>Pound sterling</v>
          </cell>
          <cell r="H82" t="str">
            <v>Europe &amp; Central Asia</v>
          </cell>
          <cell r="I82" t="str">
            <v>High income</v>
          </cell>
          <cell r="J82" t="str">
            <v>GB</v>
          </cell>
          <cell r="K82" t="str">
            <v>Original chained constant price data are rescaled.</v>
          </cell>
        </row>
        <row r="83">
          <cell r="A83" t="str">
            <v>GEO</v>
          </cell>
          <cell r="B83" t="str">
            <v>Georgia</v>
          </cell>
          <cell r="C83" t="str">
            <v>Georgia</v>
          </cell>
          <cell r="D83" t="str">
            <v>Georgia</v>
          </cell>
          <cell r="E83" t="str">
            <v>GE</v>
          </cell>
          <cell r="F83" t="str">
            <v>Georgian lari</v>
          </cell>
          <cell r="H83" t="str">
            <v>Europe &amp; Central Asia</v>
          </cell>
          <cell r="I83" t="str">
            <v>Lower middle income</v>
          </cell>
          <cell r="J83" t="str">
            <v>GE</v>
          </cell>
          <cell r="K83">
            <v>1996</v>
          </cell>
        </row>
        <row r="84">
          <cell r="A84" t="str">
            <v>GHA</v>
          </cell>
          <cell r="B84" t="str">
            <v>Ghana</v>
          </cell>
          <cell r="C84" t="str">
            <v>Ghana</v>
          </cell>
          <cell r="D84" t="str">
            <v>Republic of Ghana</v>
          </cell>
          <cell r="E84" t="str">
            <v>GH</v>
          </cell>
          <cell r="F84" t="str">
            <v>New Ghanaian cedi</v>
          </cell>
          <cell r="H84" t="str">
            <v>Sub-Saharan Africa</v>
          </cell>
          <cell r="I84" t="str">
            <v>Lower middle income</v>
          </cell>
          <cell r="J84" t="str">
            <v>GH</v>
          </cell>
          <cell r="K84">
            <v>2006</v>
          </cell>
        </row>
        <row r="85">
          <cell r="A85" t="str">
            <v>GIB</v>
          </cell>
          <cell r="B85" t="str">
            <v>Gibraltar</v>
          </cell>
          <cell r="C85" t="str">
            <v>Gibraltar</v>
          </cell>
          <cell r="D85" t="str">
            <v>Gibraltar</v>
          </cell>
          <cell r="E85" t="str">
            <v>GI</v>
          </cell>
          <cell r="F85" t="str">
            <v>Gibraltar pound</v>
          </cell>
          <cell r="H85" t="str">
            <v>Europe &amp; Central Asia</v>
          </cell>
          <cell r="I85" t="str">
            <v>High income</v>
          </cell>
          <cell r="J85" t="str">
            <v>GI</v>
          </cell>
        </row>
        <row r="86">
          <cell r="A86" t="str">
            <v>GIN</v>
          </cell>
          <cell r="B86" t="str">
            <v>Guinea</v>
          </cell>
          <cell r="C86" t="str">
            <v>Guinea</v>
          </cell>
          <cell r="D86" t="str">
            <v>Republic of Guinea</v>
          </cell>
          <cell r="E86" t="str">
            <v>GN</v>
          </cell>
          <cell r="F86" t="str">
            <v>Guinean franc</v>
          </cell>
          <cell r="G86" t="str">
            <v>Base Year is 2003 and 2010 is the Reference Year and national data revised.</v>
          </cell>
          <cell r="H86" t="str">
            <v>Sub-Saharan Africa</v>
          </cell>
          <cell r="I86" t="str">
            <v>Low income</v>
          </cell>
          <cell r="J86" t="str">
            <v>GN</v>
          </cell>
          <cell r="K86">
            <v>2003</v>
          </cell>
        </row>
        <row r="87">
          <cell r="A87" t="str">
            <v>GMB</v>
          </cell>
          <cell r="B87" t="str">
            <v>The Gambia</v>
          </cell>
          <cell r="C87" t="str">
            <v>Gambia, The</v>
          </cell>
          <cell r="D87" t="str">
            <v>Republic of The Gambia</v>
          </cell>
          <cell r="E87" t="str">
            <v>GM</v>
          </cell>
          <cell r="F87" t="str">
            <v>Gambian dalasi</v>
          </cell>
          <cell r="G87" t="str">
            <v>Fiscal year end: June 30; reporting period for national accounts data: CY.Value added is measured in basic prices.</v>
          </cell>
          <cell r="H87" t="str">
            <v>Sub-Saharan Africa</v>
          </cell>
          <cell r="I87" t="str">
            <v>Low income</v>
          </cell>
          <cell r="J87" t="str">
            <v>GM</v>
          </cell>
          <cell r="K87">
            <v>2004</v>
          </cell>
        </row>
        <row r="88">
          <cell r="A88" t="str">
            <v>GNB</v>
          </cell>
          <cell r="B88" t="str">
            <v>Guinea-Bissau</v>
          </cell>
          <cell r="C88" t="str">
            <v>Guinea-Bissau</v>
          </cell>
          <cell r="D88" t="str">
            <v>Republic of Guinea-Bissau</v>
          </cell>
          <cell r="E88" t="str">
            <v>GW</v>
          </cell>
          <cell r="F88" t="str">
            <v>West African CFA franc</v>
          </cell>
          <cell r="H88" t="str">
            <v>Sub-Saharan Africa</v>
          </cell>
          <cell r="I88" t="str">
            <v>Low income</v>
          </cell>
          <cell r="J88" t="str">
            <v>GW</v>
          </cell>
          <cell r="K88">
            <v>2005</v>
          </cell>
        </row>
        <row r="89">
          <cell r="A89" t="str">
            <v>GNQ</v>
          </cell>
          <cell r="B89" t="str">
            <v>Equatorial Guinea</v>
          </cell>
          <cell r="C89" t="str">
            <v>Equatorial Guinea</v>
          </cell>
          <cell r="D89" t="str">
            <v>Republic of Equatorial Guinea</v>
          </cell>
          <cell r="E89" t="str">
            <v>GQ</v>
          </cell>
          <cell r="F89" t="str">
            <v>Central African CFA franc</v>
          </cell>
          <cell r="H89" t="str">
            <v>Sub-Saharan Africa</v>
          </cell>
          <cell r="I89" t="str">
            <v>Upper middle income</v>
          </cell>
          <cell r="J89" t="str">
            <v>GQ</v>
          </cell>
          <cell r="K89">
            <v>2006</v>
          </cell>
        </row>
        <row r="90">
          <cell r="A90" t="str">
            <v>GRC</v>
          </cell>
          <cell r="B90" t="str">
            <v>Greece</v>
          </cell>
          <cell r="C90" t="str">
            <v>Greece</v>
          </cell>
          <cell r="D90" t="str">
            <v>Hellenic Republic</v>
          </cell>
          <cell r="E90" t="str">
            <v>GR</v>
          </cell>
          <cell r="F90" t="str">
            <v>Euro</v>
          </cell>
          <cell r="G90"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H90" t="str">
            <v>Europe &amp; Central Asia</v>
          </cell>
          <cell r="I90" t="str">
            <v>High income</v>
          </cell>
          <cell r="J90" t="str">
            <v>GR</v>
          </cell>
          <cell r="K90" t="str">
            <v>Original chained constant price data are rescaled.</v>
          </cell>
        </row>
        <row r="91">
          <cell r="A91" t="str">
            <v>GRD</v>
          </cell>
          <cell r="B91" t="str">
            <v>Grenada</v>
          </cell>
          <cell r="C91" t="str">
            <v>Grenada</v>
          </cell>
          <cell r="D91" t="str">
            <v>Grenada</v>
          </cell>
          <cell r="E91" t="str">
            <v>GD</v>
          </cell>
          <cell r="F91" t="str">
            <v>East Caribbean dollar</v>
          </cell>
          <cell r="H91" t="str">
            <v>Latin America &amp; Caribbean</v>
          </cell>
          <cell r="I91" t="str">
            <v>Upper middle income</v>
          </cell>
          <cell r="J91" t="str">
            <v>GD</v>
          </cell>
          <cell r="K91">
            <v>2006</v>
          </cell>
        </row>
        <row r="92">
          <cell r="A92" t="str">
            <v>GRL</v>
          </cell>
          <cell r="B92" t="str">
            <v>Greenland</v>
          </cell>
          <cell r="C92" t="str">
            <v>Greenland</v>
          </cell>
          <cell r="D92" t="str">
            <v>Greenland</v>
          </cell>
          <cell r="E92" t="str">
            <v>GL</v>
          </cell>
          <cell r="F92" t="str">
            <v>Danish krone</v>
          </cell>
          <cell r="H92" t="str">
            <v>Europe &amp; Central Asia</v>
          </cell>
          <cell r="I92" t="str">
            <v>High income</v>
          </cell>
          <cell r="J92" t="str">
            <v>GL</v>
          </cell>
          <cell r="K92">
            <v>2010</v>
          </cell>
        </row>
        <row r="93">
          <cell r="A93" t="str">
            <v>GTM</v>
          </cell>
          <cell r="B93" t="str">
            <v>Guatemala</v>
          </cell>
          <cell r="C93" t="str">
            <v>Guatemala</v>
          </cell>
          <cell r="D93" t="str">
            <v>Republic of Guatemala</v>
          </cell>
          <cell r="E93" t="str">
            <v>GT</v>
          </cell>
          <cell r="F93" t="str">
            <v>Guatemalan quetzal</v>
          </cell>
          <cell r="G93" t="str">
            <v>The country uses chain linked metheodology.</v>
          </cell>
          <cell r="H93" t="str">
            <v>Latin America &amp; Caribbean</v>
          </cell>
          <cell r="I93" t="str">
            <v>Upper middle income</v>
          </cell>
          <cell r="J93" t="str">
            <v>GT</v>
          </cell>
          <cell r="K93">
            <v>2001</v>
          </cell>
        </row>
        <row r="94">
          <cell r="A94" t="str">
            <v>GUM</v>
          </cell>
          <cell r="B94" t="str">
            <v>Guam</v>
          </cell>
          <cell r="C94" t="str">
            <v>Guam</v>
          </cell>
          <cell r="D94" t="str">
            <v>Guam</v>
          </cell>
          <cell r="E94" t="str">
            <v>GU</v>
          </cell>
          <cell r="F94" t="str">
            <v>U.S. dollar</v>
          </cell>
          <cell r="H94" t="str">
            <v>East Asia &amp; Pacific</v>
          </cell>
          <cell r="I94" t="str">
            <v>High income</v>
          </cell>
          <cell r="J94" t="str">
            <v>GU</v>
          </cell>
          <cell r="K94">
            <v>2009</v>
          </cell>
        </row>
        <row r="95">
          <cell r="A95" t="str">
            <v>GUY</v>
          </cell>
          <cell r="B95" t="str">
            <v>Guyana</v>
          </cell>
          <cell r="C95" t="str">
            <v>Guyana</v>
          </cell>
          <cell r="D95" t="str">
            <v>Co-operative Republic of Guyana</v>
          </cell>
          <cell r="E95" t="str">
            <v>GY</v>
          </cell>
          <cell r="F95" t="str">
            <v>Guyana dollar</v>
          </cell>
          <cell r="H95" t="str">
            <v>Latin America &amp; Caribbean</v>
          </cell>
          <cell r="I95" t="str">
            <v>Upper middle income</v>
          </cell>
          <cell r="J95" t="str">
            <v>GY</v>
          </cell>
          <cell r="K95">
            <v>2006</v>
          </cell>
        </row>
        <row r="96">
          <cell r="A96" t="str">
            <v>HIC</v>
          </cell>
          <cell r="B96" t="str">
            <v>High income</v>
          </cell>
          <cell r="C96" t="str">
            <v>High income</v>
          </cell>
          <cell r="D96" t="str">
            <v>High income</v>
          </cell>
          <cell r="E96" t="str">
            <v>XD</v>
          </cell>
          <cell r="G96" t="str">
            <v>High income group aggregate. High-income economies are those in which 2016 GNI per capita was $12,235 or more.</v>
          </cell>
          <cell r="J96" t="str">
            <v>XD</v>
          </cell>
        </row>
        <row r="97">
          <cell r="A97" t="str">
            <v>HKG</v>
          </cell>
          <cell r="B97" t="str">
            <v>Hong Kong SAR, China</v>
          </cell>
          <cell r="C97" t="str">
            <v>Hong Kong SAR, China</v>
          </cell>
          <cell r="D97" t="str">
            <v>Hong Kong Special Administrative Region of the People's Republic of China</v>
          </cell>
          <cell r="E97" t="str">
            <v>HK</v>
          </cell>
          <cell r="F97" t="str">
            <v>Hong Kong dollar</v>
          </cell>
          <cell r="G97" t="str">
            <v>On 1 July 1997 China resumed its exercise of sovereignty over Hong Kong. Unless otherwise noted, data for China do not include data for Hong Kong SAR, China; Macao SAR, China; or Taiwan, China. Agriculture value added includes mining and quarrying.</v>
          </cell>
          <cell r="H97" t="str">
            <v>East Asia &amp; Pacific</v>
          </cell>
          <cell r="I97" t="str">
            <v>High income</v>
          </cell>
          <cell r="J97" t="str">
            <v>HK</v>
          </cell>
          <cell r="K97" t="str">
            <v>Original chained constant price data are rescaled.</v>
          </cell>
        </row>
        <row r="98">
          <cell r="A98" t="str">
            <v>HND</v>
          </cell>
          <cell r="B98" t="str">
            <v>Honduras</v>
          </cell>
          <cell r="C98" t="str">
            <v>Honduras</v>
          </cell>
          <cell r="D98" t="str">
            <v>Republic of Honduras</v>
          </cell>
          <cell r="E98" t="str">
            <v>HN</v>
          </cell>
          <cell r="F98" t="str">
            <v>Honduran lempira</v>
          </cell>
          <cell r="H98" t="str">
            <v>Latin America &amp; Caribbean</v>
          </cell>
          <cell r="I98" t="str">
            <v>Lower middle income</v>
          </cell>
          <cell r="J98" t="str">
            <v>HN</v>
          </cell>
          <cell r="K98">
            <v>2000</v>
          </cell>
        </row>
        <row r="99">
          <cell r="A99" t="str">
            <v>HPC</v>
          </cell>
          <cell r="B99" t="str">
            <v>Heavily indebted poor countries (HIPC)</v>
          </cell>
          <cell r="C99" t="str">
            <v>Heavily indebted poor countries (HIPC)</v>
          </cell>
          <cell r="D99" t="str">
            <v>Heavily indebted poor countries (HIPC)</v>
          </cell>
          <cell r="E99" t="str">
            <v>XE</v>
          </cell>
          <cell r="G99" t="str">
            <v>Heavily indebted poor countries aggregate.</v>
          </cell>
          <cell r="J99" t="str">
            <v>XE</v>
          </cell>
        </row>
        <row r="100">
          <cell r="A100" t="str">
            <v>HRV</v>
          </cell>
          <cell r="B100" t="str">
            <v>Croatia</v>
          </cell>
          <cell r="C100" t="str">
            <v>Croatia</v>
          </cell>
          <cell r="D100" t="str">
            <v>Republic of Croatia</v>
          </cell>
          <cell r="E100" t="str">
            <v>HR</v>
          </cell>
          <cell r="F100" t="str">
            <v>Croatian kuna</v>
          </cell>
          <cell r="H100" t="str">
            <v>Europe &amp; Central Asia</v>
          </cell>
          <cell r="I100" t="str">
            <v>High income</v>
          </cell>
          <cell r="J100" t="str">
            <v>HR</v>
          </cell>
          <cell r="K100" t="str">
            <v>Original chained constant price data are rescaled.</v>
          </cell>
        </row>
        <row r="101">
          <cell r="A101" t="str">
            <v>HTI</v>
          </cell>
          <cell r="B101" t="str">
            <v>Haiti</v>
          </cell>
          <cell r="C101" t="str">
            <v>Haiti</v>
          </cell>
          <cell r="D101" t="str">
            <v>Republic of Haiti</v>
          </cell>
          <cell r="E101" t="str">
            <v>HT</v>
          </cell>
          <cell r="F101" t="str">
            <v>Haitian gourde</v>
          </cell>
          <cell r="G101" t="str">
            <v>Fiscal year end: September 30; reporting period for national accounts data: FY.</v>
          </cell>
          <cell r="H101" t="str">
            <v>Latin America &amp; Caribbean</v>
          </cell>
          <cell r="I101" t="str">
            <v>Low income</v>
          </cell>
          <cell r="J101" t="str">
            <v>HT</v>
          </cell>
          <cell r="K101" t="str">
            <v>1986/87</v>
          </cell>
        </row>
        <row r="102">
          <cell r="A102" t="str">
            <v>HUN</v>
          </cell>
          <cell r="B102" t="str">
            <v>Hungary</v>
          </cell>
          <cell r="C102" t="str">
            <v>Hungary</v>
          </cell>
          <cell r="D102" t="str">
            <v>Hungary</v>
          </cell>
          <cell r="E102" t="str">
            <v>HU</v>
          </cell>
          <cell r="F102" t="str">
            <v>Hungarian forint</v>
          </cell>
          <cell r="H102" t="str">
            <v>Europe &amp; Central Asia</v>
          </cell>
          <cell r="I102" t="str">
            <v>High income</v>
          </cell>
          <cell r="J102" t="str">
            <v>HU</v>
          </cell>
          <cell r="K102" t="str">
            <v>Original chained constant price data are rescaled.</v>
          </cell>
        </row>
        <row r="103">
          <cell r="A103" t="str">
            <v>IBD</v>
          </cell>
          <cell r="B103" t="str">
            <v>IBRD only</v>
          </cell>
          <cell r="C103" t="str">
            <v>IBRD only</v>
          </cell>
          <cell r="D103" t="str">
            <v>IBRD only</v>
          </cell>
          <cell r="E103" t="str">
            <v>XF</v>
          </cell>
          <cell r="G103" t="str">
            <v>IBRD only group aggregate.</v>
          </cell>
          <cell r="J103" t="str">
            <v>XF</v>
          </cell>
        </row>
        <row r="104">
          <cell r="A104" t="str">
            <v>IBT</v>
          </cell>
          <cell r="B104" t="str">
            <v>IDA &amp; IBRD total</v>
          </cell>
          <cell r="C104" t="str">
            <v>IDA &amp; IBRD total</v>
          </cell>
          <cell r="D104" t="str">
            <v>IDA &amp; IBRD total</v>
          </cell>
          <cell r="E104" t="str">
            <v>ZT</v>
          </cell>
          <cell r="G104" t="str">
            <v>IDA and IBRD total group aggregate (includes IDA only, IDA blend, and IBRD only).</v>
          </cell>
          <cell r="J104" t="str">
            <v>ZT</v>
          </cell>
        </row>
        <row r="105">
          <cell r="A105" t="str">
            <v>IDA</v>
          </cell>
          <cell r="B105" t="str">
            <v>IDA total</v>
          </cell>
          <cell r="C105" t="str">
            <v>IDA total</v>
          </cell>
          <cell r="D105" t="str">
            <v>IDA total</v>
          </cell>
          <cell r="E105" t="str">
            <v>XG</v>
          </cell>
          <cell r="G105" t="str">
            <v>IDA total group aggregate (includes IDA only and IDA blend).</v>
          </cell>
          <cell r="J105" t="str">
            <v>XG</v>
          </cell>
        </row>
        <row r="106">
          <cell r="A106" t="str">
            <v>IDB</v>
          </cell>
          <cell r="B106" t="str">
            <v>IDA blend</v>
          </cell>
          <cell r="C106" t="str">
            <v>IDA blend</v>
          </cell>
          <cell r="D106" t="str">
            <v>IDA blend</v>
          </cell>
          <cell r="E106" t="str">
            <v>XH</v>
          </cell>
          <cell r="G106" t="str">
            <v>IDA blend group aggregate.</v>
          </cell>
          <cell r="J106" t="str">
            <v>XH</v>
          </cell>
        </row>
        <row r="107">
          <cell r="A107" t="str">
            <v>IDN</v>
          </cell>
          <cell r="B107" t="str">
            <v>Indonesia</v>
          </cell>
          <cell r="C107" t="str">
            <v>Indonesia</v>
          </cell>
          <cell r="D107" t="str">
            <v>Republic of Indonesia</v>
          </cell>
          <cell r="E107" t="str">
            <v>ID</v>
          </cell>
          <cell r="F107" t="str">
            <v>Indonesian rupiah</v>
          </cell>
          <cell r="G107" t="str">
            <v>Fiscal year end: March 31; reporting period for national accounts data: CY. Data for Indonesia include Timor-Leste through 1999 unless otherwise noted. Statistics Indonesia revised national accounts based on SNA2008. The base year is 2010. Price valuation is in basic prices.</v>
          </cell>
          <cell r="H107" t="str">
            <v>East Asia &amp; Pacific</v>
          </cell>
          <cell r="I107" t="str">
            <v>Lower middle income</v>
          </cell>
          <cell r="J107" t="str">
            <v>ID</v>
          </cell>
          <cell r="K107">
            <v>2010</v>
          </cell>
        </row>
        <row r="108">
          <cell r="A108" t="str">
            <v>IDX</v>
          </cell>
          <cell r="B108" t="str">
            <v>IDA only</v>
          </cell>
          <cell r="C108" t="str">
            <v>IDA only</v>
          </cell>
          <cell r="D108" t="str">
            <v>IDA only</v>
          </cell>
          <cell r="E108" t="str">
            <v>XI</v>
          </cell>
          <cell r="G108" t="str">
            <v>IDA only group aggregate.</v>
          </cell>
          <cell r="J108" t="str">
            <v>XI</v>
          </cell>
        </row>
        <row r="109">
          <cell r="A109" t="str">
            <v>IMN</v>
          </cell>
          <cell r="B109" t="str">
            <v>Isle of Man</v>
          </cell>
          <cell r="C109" t="str">
            <v>Isle of Man</v>
          </cell>
          <cell r="D109" t="str">
            <v>Isle of Man</v>
          </cell>
          <cell r="E109" t="str">
            <v>IM</v>
          </cell>
          <cell r="F109" t="str">
            <v>Pound sterling</v>
          </cell>
          <cell r="G109" t="str">
            <v>WB-3 code changed from IMY to IMN to align with ISO code.</v>
          </cell>
          <cell r="H109" t="str">
            <v>Europe &amp; Central Asia</v>
          </cell>
          <cell r="I109" t="str">
            <v>High income</v>
          </cell>
          <cell r="J109" t="str">
            <v>IM</v>
          </cell>
          <cell r="K109">
            <v>2013</v>
          </cell>
        </row>
        <row r="110">
          <cell r="A110" t="str">
            <v>IND</v>
          </cell>
          <cell r="B110" t="str">
            <v>India</v>
          </cell>
          <cell r="C110" t="str">
            <v>India</v>
          </cell>
          <cell r="D110" t="str">
            <v>Republic of India</v>
          </cell>
          <cell r="E110" t="str">
            <v>IN</v>
          </cell>
          <cell r="F110" t="str">
            <v>Indian rupee</v>
          </cell>
          <cell r="G110" t="str">
            <v>Fiscal year end: March 31; reporting period for national accounts data: FY. Based on official government statistics; the new base year is 2011/12. India reports using SNA 2008.</v>
          </cell>
          <cell r="H110" t="str">
            <v>South Asia</v>
          </cell>
          <cell r="I110" t="str">
            <v>Lower middle income</v>
          </cell>
          <cell r="J110" t="str">
            <v>IN</v>
          </cell>
          <cell r="K110" t="str">
            <v>2011/12</v>
          </cell>
        </row>
        <row r="111">
          <cell r="A111" t="str">
            <v>IRL</v>
          </cell>
          <cell r="B111" t="str">
            <v>Ireland</v>
          </cell>
          <cell r="C111" t="str">
            <v>Ireland</v>
          </cell>
          <cell r="D111" t="str">
            <v>Ireland</v>
          </cell>
          <cell r="E111" t="str">
            <v>IE</v>
          </cell>
          <cell r="F111" t="str">
            <v>Euro</v>
          </cell>
          <cell r="G111"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H111" t="str">
            <v>Europe &amp; Central Asia</v>
          </cell>
          <cell r="I111" t="str">
            <v>High income</v>
          </cell>
          <cell r="J111" t="str">
            <v>IE</v>
          </cell>
          <cell r="K111" t="str">
            <v>Original chained constant price data are rescaled.</v>
          </cell>
        </row>
        <row r="112">
          <cell r="A112" t="str">
            <v>IRN</v>
          </cell>
          <cell r="B112" t="str">
            <v>Iran</v>
          </cell>
          <cell r="C112" t="str">
            <v>Iran, Islamic Rep.</v>
          </cell>
          <cell r="D112" t="str">
            <v>Islamic Republic of Iran</v>
          </cell>
          <cell r="E112" t="str">
            <v>IR</v>
          </cell>
          <cell r="F112" t="str">
            <v>Iranian rial</v>
          </cell>
          <cell r="G112" t="str">
            <v>Fiscal year end: March 20; reporting period for national accounts data: FY. Based on data from the Central Bank of Iran, the new base year is 2011/12.</v>
          </cell>
          <cell r="H112" t="str">
            <v>Middle East &amp; North Africa</v>
          </cell>
          <cell r="I112" t="str">
            <v>Upper middle income</v>
          </cell>
          <cell r="J112" t="str">
            <v>IR</v>
          </cell>
          <cell r="K112">
            <v>2011</v>
          </cell>
        </row>
        <row r="113">
          <cell r="A113" t="str">
            <v>IRQ</v>
          </cell>
          <cell r="B113" t="str">
            <v>Iraq</v>
          </cell>
          <cell r="C113" t="str">
            <v>Iraq</v>
          </cell>
          <cell r="D113" t="str">
            <v>Republic of Iraq</v>
          </cell>
          <cell r="E113" t="str">
            <v>IQ</v>
          </cell>
          <cell r="F113" t="str">
            <v>Iraqi dinar</v>
          </cell>
          <cell r="G113" t="str">
            <v>Based on official government statistics, the new base year is 2007.</v>
          </cell>
          <cell r="H113" t="str">
            <v>Middle East &amp; North Africa</v>
          </cell>
          <cell r="I113" t="str">
            <v>Upper middle income</v>
          </cell>
          <cell r="J113" t="str">
            <v>IQ</v>
          </cell>
          <cell r="K113">
            <v>2007</v>
          </cell>
        </row>
        <row r="114">
          <cell r="A114" t="str">
            <v>ISL</v>
          </cell>
          <cell r="B114" t="str">
            <v>Iceland</v>
          </cell>
          <cell r="C114" t="str">
            <v>Iceland</v>
          </cell>
          <cell r="D114" t="str">
            <v>Republic of Iceland</v>
          </cell>
          <cell r="E114" t="str">
            <v>IS</v>
          </cell>
          <cell r="F114" t="str">
            <v>Iceland krona</v>
          </cell>
          <cell r="H114" t="str">
            <v>Europe &amp; Central Asia</v>
          </cell>
          <cell r="I114" t="str">
            <v>High income</v>
          </cell>
          <cell r="J114" t="str">
            <v>IS</v>
          </cell>
          <cell r="K114" t="str">
            <v>Original chained constant price data are rescaled.</v>
          </cell>
        </row>
        <row r="115">
          <cell r="A115" t="str">
            <v>ISR</v>
          </cell>
          <cell r="B115" t="str">
            <v>Israel</v>
          </cell>
          <cell r="C115" t="str">
            <v>Israel</v>
          </cell>
          <cell r="D115" t="str">
            <v>State of Israel</v>
          </cell>
          <cell r="E115" t="str">
            <v>IL</v>
          </cell>
          <cell r="F115" t="str">
            <v>Israeli new shekel</v>
          </cell>
          <cell r="H115" t="str">
            <v>Middle East &amp; North Africa</v>
          </cell>
          <cell r="I115" t="str">
            <v>High income</v>
          </cell>
          <cell r="J115" t="str">
            <v>IL</v>
          </cell>
          <cell r="K115" t="str">
            <v>Original chained constant price data are rescaled.</v>
          </cell>
        </row>
        <row r="116">
          <cell r="A116" t="str">
            <v>ITA</v>
          </cell>
          <cell r="B116" t="str">
            <v>Italy</v>
          </cell>
          <cell r="C116" t="str">
            <v>Italy</v>
          </cell>
          <cell r="D116" t="str">
            <v>Italian Republic</v>
          </cell>
          <cell r="E116" t="str">
            <v>IT</v>
          </cell>
          <cell r="F116" t="str">
            <v>Euro</v>
          </cell>
          <cell r="G116"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H116" t="str">
            <v>Europe &amp; Central Asia</v>
          </cell>
          <cell r="I116" t="str">
            <v>High income</v>
          </cell>
          <cell r="J116" t="str">
            <v>IT</v>
          </cell>
          <cell r="K116" t="str">
            <v>Original chained constant price data are rescaled.</v>
          </cell>
        </row>
        <row r="117">
          <cell r="A117" t="str">
            <v>JAM</v>
          </cell>
          <cell r="B117" t="str">
            <v>Jamaica</v>
          </cell>
          <cell r="C117" t="str">
            <v>Jamaica</v>
          </cell>
          <cell r="D117" t="str">
            <v>Jamaica</v>
          </cell>
          <cell r="E117" t="str">
            <v>JM</v>
          </cell>
          <cell r="F117" t="str">
            <v>Jamaican dollar</v>
          </cell>
          <cell r="H117" t="str">
            <v>Latin America &amp; Caribbean</v>
          </cell>
          <cell r="I117" t="str">
            <v>Upper middle income</v>
          </cell>
          <cell r="J117" t="str">
            <v>JM</v>
          </cell>
          <cell r="K117">
            <v>2007</v>
          </cell>
        </row>
        <row r="118">
          <cell r="A118" t="str">
            <v>JOR</v>
          </cell>
          <cell r="B118" t="str">
            <v>Jordan</v>
          </cell>
          <cell r="C118" t="str">
            <v>Jordan</v>
          </cell>
          <cell r="D118" t="str">
            <v>Hashemite Kingdom of Jordan</v>
          </cell>
          <cell r="E118" t="str">
            <v>JO</v>
          </cell>
          <cell r="F118" t="str">
            <v>Jordanian dinar</v>
          </cell>
          <cell r="G118" t="str">
            <v>Expenditure data from 2010 removed as they are estimates.</v>
          </cell>
          <cell r="H118" t="str">
            <v>Middle East &amp; North Africa</v>
          </cell>
          <cell r="I118" t="str">
            <v>Upper middle income</v>
          </cell>
          <cell r="J118" t="str">
            <v>JO</v>
          </cell>
          <cell r="K118">
            <v>1994</v>
          </cell>
        </row>
        <row r="119">
          <cell r="A119" t="str">
            <v>JPN</v>
          </cell>
          <cell r="B119" t="str">
            <v>Japan</v>
          </cell>
          <cell r="C119" t="str">
            <v>Japan</v>
          </cell>
          <cell r="D119" t="str">
            <v>Japan</v>
          </cell>
          <cell r="E119" t="str">
            <v>JP</v>
          </cell>
          <cell r="F119" t="str">
            <v>Japanese yen</v>
          </cell>
          <cell r="G119" t="str">
            <v>Fiscal year end: March 31; reporting period for national accounts data: CY.</v>
          </cell>
          <cell r="H119" t="str">
            <v>East Asia &amp; Pacific</v>
          </cell>
          <cell r="I119" t="str">
            <v>High income</v>
          </cell>
          <cell r="J119" t="str">
            <v>JP</v>
          </cell>
          <cell r="K119" t="str">
            <v>Original chained constant price data are rescaled.</v>
          </cell>
        </row>
        <row r="120">
          <cell r="A120" t="str">
            <v>KAZ</v>
          </cell>
          <cell r="B120" t="str">
            <v>Kazakhstan</v>
          </cell>
          <cell r="C120" t="str">
            <v>Kazakhstan</v>
          </cell>
          <cell r="D120" t="str">
            <v>Republic of Kazakhstan</v>
          </cell>
          <cell r="E120" t="str">
            <v>KZ</v>
          </cell>
          <cell r="F120" t="str">
            <v>Kazakh tenge</v>
          </cell>
          <cell r="H120" t="str">
            <v>Europe &amp; Central Asia</v>
          </cell>
          <cell r="I120" t="str">
            <v>Upper middle income</v>
          </cell>
          <cell r="J120" t="str">
            <v>KZ</v>
          </cell>
          <cell r="K120" t="str">
            <v>Original chained constant price data are rescaled.</v>
          </cell>
        </row>
        <row r="121">
          <cell r="A121" t="str">
            <v>KEN</v>
          </cell>
          <cell r="B121" t="str">
            <v>Kenya</v>
          </cell>
          <cell r="C121" t="str">
            <v>Kenya</v>
          </cell>
          <cell r="D121" t="str">
            <v>Republic of Kenya</v>
          </cell>
          <cell r="E121" t="str">
            <v>KE</v>
          </cell>
          <cell r="F121" t="str">
            <v>Kenyan shilling</v>
          </cell>
          <cell r="G121" t="str">
            <v>Fiscal year end: June 30; reporting period for national accounts data: CY.</v>
          </cell>
          <cell r="H121" t="str">
            <v>Sub-Saharan Africa</v>
          </cell>
          <cell r="I121" t="str">
            <v>Lower middle income</v>
          </cell>
          <cell r="J121" t="str">
            <v>KE</v>
          </cell>
          <cell r="K121">
            <v>2009</v>
          </cell>
        </row>
        <row r="122">
          <cell r="A122" t="str">
            <v>KGZ</v>
          </cell>
          <cell r="B122" t="str">
            <v>Kyrgyz Republic</v>
          </cell>
          <cell r="C122" t="str">
            <v>Kyrgyz Republic</v>
          </cell>
          <cell r="D122" t="str">
            <v>Kyrgyz Republic</v>
          </cell>
          <cell r="E122" t="str">
            <v>KG</v>
          </cell>
          <cell r="F122" t="str">
            <v>Kyrgyz som</v>
          </cell>
          <cell r="H122" t="str">
            <v>Europe &amp; Central Asia</v>
          </cell>
          <cell r="I122" t="str">
            <v>Lower middle income</v>
          </cell>
          <cell r="J122" t="str">
            <v>KG</v>
          </cell>
          <cell r="K122">
            <v>1995</v>
          </cell>
        </row>
        <row r="123">
          <cell r="A123" t="str">
            <v>KHM</v>
          </cell>
          <cell r="B123" t="str">
            <v>Cambodia</v>
          </cell>
          <cell r="C123" t="str">
            <v>Cambodia</v>
          </cell>
          <cell r="D123" t="str">
            <v>Kingdom of Cambodia</v>
          </cell>
          <cell r="E123" t="str">
            <v>KH</v>
          </cell>
          <cell r="F123" t="str">
            <v>Cambodian riel</v>
          </cell>
          <cell r="H123" t="str">
            <v>East Asia &amp; Pacific</v>
          </cell>
          <cell r="I123" t="str">
            <v>Lower middle income</v>
          </cell>
          <cell r="J123" t="str">
            <v>KH</v>
          </cell>
          <cell r="K123">
            <v>2000</v>
          </cell>
        </row>
        <row r="124">
          <cell r="A124" t="str">
            <v>KIR</v>
          </cell>
          <cell r="B124" t="str">
            <v>Kiribati</v>
          </cell>
          <cell r="C124" t="str">
            <v>Kiribati</v>
          </cell>
          <cell r="D124" t="str">
            <v>Republic of Kiribati</v>
          </cell>
          <cell r="E124" t="str">
            <v>KI</v>
          </cell>
          <cell r="F124" t="str">
            <v>Australian dollar</v>
          </cell>
          <cell r="G124" t="str">
            <v>Based on IMF and World Bank Country team, GDP in current and constant prices have been revised.</v>
          </cell>
          <cell r="H124" t="str">
            <v>East Asia &amp; Pacific</v>
          </cell>
          <cell r="I124" t="str">
            <v>Lower middle income</v>
          </cell>
          <cell r="J124" t="str">
            <v>KI</v>
          </cell>
          <cell r="K124">
            <v>2006</v>
          </cell>
        </row>
        <row r="125">
          <cell r="A125" t="str">
            <v>KNA</v>
          </cell>
          <cell r="B125" t="str">
            <v>St. Kitts and Nevis</v>
          </cell>
          <cell r="C125" t="str">
            <v>St. Kitts and Nevis</v>
          </cell>
          <cell r="D125" t="str">
            <v>St. Kitts and Nevis</v>
          </cell>
          <cell r="E125" t="str">
            <v>KN</v>
          </cell>
          <cell r="F125" t="str">
            <v>East Caribbean dollar</v>
          </cell>
          <cell r="H125" t="str">
            <v>Latin America &amp; Caribbean</v>
          </cell>
          <cell r="I125" t="str">
            <v>High income</v>
          </cell>
          <cell r="J125" t="str">
            <v>KN</v>
          </cell>
          <cell r="K125">
            <v>2006</v>
          </cell>
        </row>
        <row r="126">
          <cell r="A126" t="str">
            <v>KOR</v>
          </cell>
          <cell r="B126" t="str">
            <v>Korea</v>
          </cell>
          <cell r="C126" t="str">
            <v>Korea, Rep.</v>
          </cell>
          <cell r="D126" t="str">
            <v>Republic of Korea</v>
          </cell>
          <cell r="E126" t="str">
            <v>KR</v>
          </cell>
          <cell r="F126" t="str">
            <v>Korean won</v>
          </cell>
          <cell r="G126" t="str">
            <v>The new base year is 2010. GDP data are available from 1970 onward while components are revised from 2000 onward only. Historical data in constant prices are linked to preserve growth rates.</v>
          </cell>
          <cell r="H126" t="str">
            <v>East Asia &amp; Pacific</v>
          </cell>
          <cell r="I126" t="str">
            <v>High income</v>
          </cell>
          <cell r="J126" t="str">
            <v>KR</v>
          </cell>
          <cell r="K126">
            <v>2010</v>
          </cell>
        </row>
        <row r="127">
          <cell r="A127" t="str">
            <v>KWT</v>
          </cell>
          <cell r="B127" t="str">
            <v>Kuwait</v>
          </cell>
          <cell r="C127" t="str">
            <v>Kuwait</v>
          </cell>
          <cell r="D127" t="str">
            <v>State of Kuwait</v>
          </cell>
          <cell r="E127" t="str">
            <v>KW</v>
          </cell>
          <cell r="F127" t="str">
            <v>Kuwaiti dinar</v>
          </cell>
          <cell r="G127" t="str">
            <v>Fiscal year end: June 30; reporting period for national accounts data: CY.</v>
          </cell>
          <cell r="H127" t="str">
            <v>Middle East &amp; North Africa</v>
          </cell>
          <cell r="I127" t="str">
            <v>High income</v>
          </cell>
          <cell r="J127" t="str">
            <v>KW</v>
          </cell>
          <cell r="K127">
            <v>2010</v>
          </cell>
        </row>
        <row r="128">
          <cell r="A128" t="str">
            <v>LAC</v>
          </cell>
          <cell r="B128" t="str">
            <v>Latin America &amp; Caribbean (excluding high income)</v>
          </cell>
          <cell r="C128" t="str">
            <v>Latin America &amp; Caribbean (excluding high income)</v>
          </cell>
          <cell r="D128" t="str">
            <v>Latin America &amp; Caribbean (excluding high income)</v>
          </cell>
          <cell r="E128" t="str">
            <v>XJ</v>
          </cell>
          <cell r="J128" t="str">
            <v>XJ</v>
          </cell>
        </row>
        <row r="129">
          <cell r="A129" t="str">
            <v>LAO</v>
          </cell>
          <cell r="B129" t="str">
            <v>Lao PDR</v>
          </cell>
          <cell r="C129" t="str">
            <v>Lao PDR</v>
          </cell>
          <cell r="D129" t="str">
            <v>Lao People's Democratic Republic</v>
          </cell>
          <cell r="E129" t="str">
            <v>LA</v>
          </cell>
          <cell r="F129" t="str">
            <v>Lao kip</v>
          </cell>
          <cell r="G129" t="str">
            <v>New base Year 2012.</v>
          </cell>
          <cell r="H129" t="str">
            <v>East Asia &amp; Pacific</v>
          </cell>
          <cell r="I129" t="str">
            <v>Lower middle income</v>
          </cell>
          <cell r="J129" t="str">
            <v>LA</v>
          </cell>
          <cell r="K129">
            <v>2012</v>
          </cell>
        </row>
        <row r="130">
          <cell r="A130" t="str">
            <v>LBN</v>
          </cell>
          <cell r="B130" t="str">
            <v>Lebanon</v>
          </cell>
          <cell r="C130" t="str">
            <v>Lebanon</v>
          </cell>
          <cell r="D130" t="str">
            <v>Lebanese Republic</v>
          </cell>
          <cell r="E130" t="str">
            <v>LB</v>
          </cell>
          <cell r="F130" t="str">
            <v>Lebanese pound</v>
          </cell>
          <cell r="G130" t="str">
            <v>The new reference year is 2010.</v>
          </cell>
          <cell r="H130" t="str">
            <v>Middle East &amp; North Africa</v>
          </cell>
          <cell r="I130" t="str">
            <v>Upper middle income</v>
          </cell>
          <cell r="J130" t="str">
            <v>LB</v>
          </cell>
          <cell r="K130">
            <v>2010</v>
          </cell>
        </row>
        <row r="131">
          <cell r="A131" t="str">
            <v>LBR</v>
          </cell>
          <cell r="B131" t="str">
            <v>Liberia</v>
          </cell>
          <cell r="C131" t="str">
            <v>Liberia</v>
          </cell>
          <cell r="D131" t="str">
            <v>Republic of Liberia</v>
          </cell>
          <cell r="E131" t="str">
            <v>LR</v>
          </cell>
          <cell r="F131" t="str">
            <v>U.S. dollar</v>
          </cell>
          <cell r="G131" t="str">
            <v>National accounts local currency data have been revised to be reported in U.S. dollars instead of Liberian dollars.</v>
          </cell>
          <cell r="H131" t="str">
            <v>Sub-Saharan Africa</v>
          </cell>
          <cell r="I131" t="str">
            <v>Low income</v>
          </cell>
          <cell r="J131" t="str">
            <v>LR</v>
          </cell>
          <cell r="K131">
            <v>2000</v>
          </cell>
        </row>
        <row r="132">
          <cell r="A132" t="str">
            <v>LBY</v>
          </cell>
          <cell r="B132" t="str">
            <v>Libya</v>
          </cell>
          <cell r="C132" t="str">
            <v>Libya</v>
          </cell>
          <cell r="D132" t="str">
            <v>Socialist People's Libyan Arab Jamahiriya</v>
          </cell>
          <cell r="E132" t="str">
            <v>LY</v>
          </cell>
          <cell r="F132" t="str">
            <v>Libyan dinar</v>
          </cell>
          <cell r="G132" t="str">
            <v>Official statistics for Libya are not available; national accounts data are based on World Bank estimates.</v>
          </cell>
          <cell r="H132" t="str">
            <v>Middle East &amp; North Africa</v>
          </cell>
          <cell r="I132" t="str">
            <v>Upper middle income</v>
          </cell>
          <cell r="J132" t="str">
            <v>LY</v>
          </cell>
          <cell r="K132">
            <v>2003</v>
          </cell>
        </row>
        <row r="133">
          <cell r="A133" t="str">
            <v>LCA</v>
          </cell>
          <cell r="B133" t="str">
            <v>St. Lucia</v>
          </cell>
          <cell r="C133" t="str">
            <v>St. Lucia</v>
          </cell>
          <cell r="D133" t="str">
            <v>St. Lucia</v>
          </cell>
          <cell r="E133" t="str">
            <v>LC</v>
          </cell>
          <cell r="F133" t="str">
            <v>East Caribbean dollar</v>
          </cell>
          <cell r="G133" t="str">
            <v>St. Lucia has changed the data source from Eastern Caribbean Central Bank to the Central Statistical Office of St. Lucia.</v>
          </cell>
          <cell r="H133" t="str">
            <v>Latin America &amp; Caribbean</v>
          </cell>
          <cell r="I133" t="str">
            <v>Upper middle income</v>
          </cell>
          <cell r="J133" t="str">
            <v>LC</v>
          </cell>
          <cell r="K133">
            <v>2006</v>
          </cell>
        </row>
        <row r="134">
          <cell r="A134" t="str">
            <v>LCN</v>
          </cell>
          <cell r="B134" t="str">
            <v>Latin America &amp; Caribbean</v>
          </cell>
          <cell r="C134" t="str">
            <v>Latin America &amp; Caribbean</v>
          </cell>
          <cell r="D134" t="str">
            <v>Latin America &amp; Caribbean</v>
          </cell>
          <cell r="E134" t="str">
            <v>ZJ</v>
          </cell>
          <cell r="J134" t="str">
            <v>ZJ</v>
          </cell>
        </row>
        <row r="135">
          <cell r="A135" t="str">
            <v>LDC</v>
          </cell>
          <cell r="B135" t="str">
            <v>Least developed countries: UN classification</v>
          </cell>
          <cell r="C135" t="str">
            <v>Least developed countries: UN classification</v>
          </cell>
          <cell r="D135" t="str">
            <v>Least developed countries: UN classification</v>
          </cell>
          <cell r="E135" t="str">
            <v>XL</v>
          </cell>
          <cell r="J135" t="str">
            <v>XL</v>
          </cell>
        </row>
        <row r="136">
          <cell r="A136" t="str">
            <v>LIC</v>
          </cell>
          <cell r="B136" t="str">
            <v>Low income</v>
          </cell>
          <cell r="C136" t="str">
            <v>Low income</v>
          </cell>
          <cell r="D136" t="str">
            <v>Low income</v>
          </cell>
          <cell r="E136" t="str">
            <v>XM</v>
          </cell>
          <cell r="J136" t="str">
            <v>XM</v>
          </cell>
        </row>
        <row r="137">
          <cell r="A137" t="str">
            <v>LIE</v>
          </cell>
          <cell r="B137" t="str">
            <v>Liechtenstein</v>
          </cell>
          <cell r="C137" t="str">
            <v>Liechtenstein</v>
          </cell>
          <cell r="D137" t="str">
            <v>Principality of Liechtenstein</v>
          </cell>
          <cell r="E137" t="str">
            <v>LI</v>
          </cell>
          <cell r="F137" t="str">
            <v>Swiss franc</v>
          </cell>
          <cell r="H137" t="str">
            <v>Europe &amp; Central Asia</v>
          </cell>
          <cell r="I137" t="str">
            <v>High income</v>
          </cell>
          <cell r="J137" t="str">
            <v>LI</v>
          </cell>
          <cell r="K137">
            <v>1990</v>
          </cell>
        </row>
        <row r="138">
          <cell r="A138" t="str">
            <v>LKA</v>
          </cell>
          <cell r="B138" t="str">
            <v>Sri Lanka</v>
          </cell>
          <cell r="C138" t="str">
            <v>Sri Lanka</v>
          </cell>
          <cell r="D138" t="str">
            <v>Democratic Socialist Republic of Sri Lanka</v>
          </cell>
          <cell r="E138" t="str">
            <v>LK</v>
          </cell>
          <cell r="F138" t="str">
            <v>Sri Lankan rupee</v>
          </cell>
          <cell r="G138" t="str">
            <v>Bureau of Census and Statistics revised national accounts from 2010-2015. Value added is in basic prices; prior to 2010 in producer prices.</v>
          </cell>
          <cell r="H138" t="str">
            <v>South Asia</v>
          </cell>
          <cell r="I138" t="str">
            <v>Lower middle income</v>
          </cell>
          <cell r="J138" t="str">
            <v>LK</v>
          </cell>
          <cell r="K138">
            <v>2010</v>
          </cell>
        </row>
        <row r="139">
          <cell r="A139" t="str">
            <v>LMC</v>
          </cell>
          <cell r="B139" t="str">
            <v>Lower middle income</v>
          </cell>
          <cell r="C139" t="str">
            <v>Lower middle income</v>
          </cell>
          <cell r="D139" t="str">
            <v>Lower middle income</v>
          </cell>
          <cell r="E139" t="str">
            <v>XN</v>
          </cell>
          <cell r="J139" t="str">
            <v>XN</v>
          </cell>
        </row>
        <row r="140">
          <cell r="A140" t="str">
            <v>LMY</v>
          </cell>
          <cell r="B140" t="str">
            <v>Low &amp; middle income</v>
          </cell>
          <cell r="C140" t="str">
            <v>Low &amp; middle income</v>
          </cell>
          <cell r="D140" t="str">
            <v>Low &amp; middle income</v>
          </cell>
          <cell r="E140" t="str">
            <v>XO</v>
          </cell>
          <cell r="J140" t="str">
            <v>XO</v>
          </cell>
        </row>
        <row r="141">
          <cell r="A141" t="str">
            <v>LSO</v>
          </cell>
          <cell r="B141" t="str">
            <v>Lesotho</v>
          </cell>
          <cell r="C141" t="str">
            <v>Lesotho</v>
          </cell>
          <cell r="D141" t="str">
            <v>Kingdom of Lesotho</v>
          </cell>
          <cell r="E141" t="str">
            <v>LS</v>
          </cell>
          <cell r="F141" t="str">
            <v>Lesotho loti</v>
          </cell>
          <cell r="G141" t="str">
            <v>Fiscal year end: March 31; reporting period for national accounts data: CY. The new base year is 2012.</v>
          </cell>
          <cell r="H141" t="str">
            <v>Sub-Saharan Africa</v>
          </cell>
          <cell r="I141" t="str">
            <v>Lower middle income</v>
          </cell>
          <cell r="J141" t="str">
            <v>LS</v>
          </cell>
          <cell r="K141">
            <v>2012</v>
          </cell>
        </row>
        <row r="142">
          <cell r="A142" t="str">
            <v>LTE</v>
          </cell>
          <cell r="B142" t="str">
            <v>Late-demographic dividend</v>
          </cell>
          <cell r="C142" t="str">
            <v>Late-demographic dividend</v>
          </cell>
          <cell r="D142" t="str">
            <v>Late-demographic dividend</v>
          </cell>
          <cell r="E142" t="str">
            <v>V3</v>
          </cell>
          <cell r="J142" t="str">
            <v>V3</v>
          </cell>
        </row>
        <row r="143">
          <cell r="A143" t="str">
            <v>LTU</v>
          </cell>
          <cell r="B143" t="str">
            <v>Lithuania</v>
          </cell>
          <cell r="C143" t="str">
            <v>Lithuania</v>
          </cell>
          <cell r="D143" t="str">
            <v>Republic of Lithuania</v>
          </cell>
          <cell r="E143" t="str">
            <v>LT</v>
          </cell>
          <cell r="F143" t="str">
            <v>Euro</v>
          </cell>
          <cell r="G143"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H143" t="str">
            <v>Europe &amp; Central Asia</v>
          </cell>
          <cell r="I143" t="str">
            <v>High income</v>
          </cell>
          <cell r="J143" t="str">
            <v>LT</v>
          </cell>
          <cell r="K143" t="str">
            <v>Original chained constant price data are rescaled.</v>
          </cell>
        </row>
        <row r="144">
          <cell r="A144" t="str">
            <v>LUX</v>
          </cell>
          <cell r="B144" t="str">
            <v>Luxembourg</v>
          </cell>
          <cell r="C144" t="str">
            <v>Luxembourg</v>
          </cell>
          <cell r="D144" t="str">
            <v>Grand Duchy of Luxembourg</v>
          </cell>
          <cell r="E144" t="str">
            <v>LU</v>
          </cell>
          <cell r="F144" t="str">
            <v>Euro</v>
          </cell>
          <cell r="G144"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H144" t="str">
            <v>Europe &amp; Central Asia</v>
          </cell>
          <cell r="I144" t="str">
            <v>High income</v>
          </cell>
          <cell r="J144" t="str">
            <v>LU</v>
          </cell>
          <cell r="K144" t="str">
            <v>Original chained constant price data are rescaled.</v>
          </cell>
        </row>
        <row r="145">
          <cell r="A145" t="str">
            <v>LVA</v>
          </cell>
          <cell r="B145" t="str">
            <v>Latvia</v>
          </cell>
          <cell r="C145" t="str">
            <v>Latvia</v>
          </cell>
          <cell r="D145" t="str">
            <v>Republic of Latvia</v>
          </cell>
          <cell r="E145" t="str">
            <v>LV</v>
          </cell>
          <cell r="F145" t="str">
            <v>Euro</v>
          </cell>
          <cell r="G145"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H145" t="str">
            <v>Europe &amp; Central Asia</v>
          </cell>
          <cell r="I145" t="str">
            <v>High income</v>
          </cell>
          <cell r="J145" t="str">
            <v>LV</v>
          </cell>
          <cell r="K145" t="str">
            <v>Original chained constant price data are rescaled.</v>
          </cell>
        </row>
        <row r="146">
          <cell r="A146" t="str">
            <v>MAC</v>
          </cell>
          <cell r="B146" t="str">
            <v>Macao SAR, China</v>
          </cell>
          <cell r="C146" t="str">
            <v>Macao SAR, China</v>
          </cell>
          <cell r="D146" t="str">
            <v>Macao Special Administrative Region of the People's Republic of China</v>
          </cell>
          <cell r="E146" t="str">
            <v>MO</v>
          </cell>
          <cell r="F146" t="str">
            <v>Macao pataca</v>
          </cell>
          <cell r="G146" t="str">
            <v>On 20 December 1999 China resumed its exercise of sovereignty over Macao. Unless otherwise noted, data for China do not include data for Hong Kong SAR, China; Macao SAR, China; or Taiwan, China.</v>
          </cell>
          <cell r="H146" t="str">
            <v>East Asia &amp; Pacific</v>
          </cell>
          <cell r="I146" t="str">
            <v>High income</v>
          </cell>
          <cell r="J146" t="str">
            <v>MO</v>
          </cell>
          <cell r="K146" t="str">
            <v>Original chained constant price data are rescaled.</v>
          </cell>
        </row>
        <row r="147">
          <cell r="A147" t="str">
            <v>MAF</v>
          </cell>
          <cell r="B147" t="str">
            <v>St. Martin (French part)</v>
          </cell>
          <cell r="C147" t="str">
            <v>St. Martin (French part)</v>
          </cell>
          <cell r="D147" t="str">
            <v>St. Martin (French part)</v>
          </cell>
          <cell r="E147" t="str">
            <v>MF</v>
          </cell>
          <cell r="F147" t="str">
            <v>Euro</v>
          </cell>
          <cell r="H147" t="str">
            <v>Latin America &amp; Caribbean</v>
          </cell>
          <cell r="I147" t="str">
            <v>High income</v>
          </cell>
          <cell r="J147" t="str">
            <v>MF</v>
          </cell>
        </row>
        <row r="148">
          <cell r="A148" t="str">
            <v>MAR</v>
          </cell>
          <cell r="B148" t="str">
            <v>Morocco</v>
          </cell>
          <cell r="C148" t="str">
            <v>Morocco</v>
          </cell>
          <cell r="D148" t="str">
            <v>Kingdom of Morocco</v>
          </cell>
          <cell r="E148" t="str">
            <v>MA</v>
          </cell>
          <cell r="F148" t="str">
            <v>Moroccan dirham</v>
          </cell>
          <cell r="H148" t="str">
            <v>Middle East &amp; North Africa</v>
          </cell>
          <cell r="I148" t="str">
            <v>Lower middle income</v>
          </cell>
          <cell r="J148" t="str">
            <v>MA</v>
          </cell>
          <cell r="K148">
            <v>2007</v>
          </cell>
        </row>
        <row r="149">
          <cell r="A149" t="str">
            <v>MCO</v>
          </cell>
          <cell r="B149" t="str">
            <v>Monaco</v>
          </cell>
          <cell r="C149" t="str">
            <v>Monaco</v>
          </cell>
          <cell r="D149" t="str">
            <v>Principality of Monaco</v>
          </cell>
          <cell r="E149" t="str">
            <v>MC</v>
          </cell>
          <cell r="F149" t="str">
            <v>Euro</v>
          </cell>
          <cell r="H149" t="str">
            <v>Europe &amp; Central Asia</v>
          </cell>
          <cell r="I149" t="str">
            <v>High income</v>
          </cell>
          <cell r="J149" t="str">
            <v>MC</v>
          </cell>
          <cell r="K149">
            <v>1990</v>
          </cell>
        </row>
        <row r="150">
          <cell r="A150" t="str">
            <v>MDA</v>
          </cell>
          <cell r="B150" t="str">
            <v>Moldova</v>
          </cell>
          <cell r="C150" t="str">
            <v>Moldova</v>
          </cell>
          <cell r="D150" t="str">
            <v>Republic of Moldova</v>
          </cell>
          <cell r="E150" t="str">
            <v>MD</v>
          </cell>
          <cell r="F150" t="str">
            <v>Moldovan leu</v>
          </cell>
          <cell r="H150" t="str">
            <v>Europe &amp; Central Asia</v>
          </cell>
          <cell r="I150" t="str">
            <v>Lower middle income</v>
          </cell>
          <cell r="J150" t="str">
            <v>MD</v>
          </cell>
          <cell r="K150">
            <v>2000</v>
          </cell>
        </row>
        <row r="151">
          <cell r="A151" t="str">
            <v>MDG</v>
          </cell>
          <cell r="B151" t="str">
            <v>Madagascar</v>
          </cell>
          <cell r="C151" t="str">
            <v>Madagascar</v>
          </cell>
          <cell r="D151" t="str">
            <v>Republic of Madagascar</v>
          </cell>
          <cell r="E151" t="str">
            <v>MG</v>
          </cell>
          <cell r="F151" t="str">
            <v>Malagasy ariary</v>
          </cell>
          <cell r="H151" t="str">
            <v>Sub-Saharan Africa</v>
          </cell>
          <cell r="I151" t="str">
            <v>Low income</v>
          </cell>
          <cell r="J151" t="str">
            <v>MG</v>
          </cell>
          <cell r="K151">
            <v>1984</v>
          </cell>
        </row>
        <row r="152">
          <cell r="A152" t="str">
            <v>MDV</v>
          </cell>
          <cell r="B152" t="str">
            <v>Maldives</v>
          </cell>
          <cell r="C152" t="str">
            <v>Maldives</v>
          </cell>
          <cell r="D152" t="str">
            <v>Republic of Maldives</v>
          </cell>
          <cell r="E152" t="str">
            <v>MV</v>
          </cell>
          <cell r="F152" t="str">
            <v>Maldivian rufiyaa</v>
          </cell>
          <cell r="G152" t="str">
            <v>New Base year 2014</v>
          </cell>
          <cell r="H152" t="str">
            <v>South Asia</v>
          </cell>
          <cell r="I152" t="str">
            <v>Upper middle income</v>
          </cell>
          <cell r="J152" t="str">
            <v>MV</v>
          </cell>
          <cell r="K152">
            <v>2014</v>
          </cell>
        </row>
        <row r="153">
          <cell r="A153" t="str">
            <v>MEA</v>
          </cell>
          <cell r="B153" t="str">
            <v>Middle East &amp; North Africa</v>
          </cell>
          <cell r="C153" t="str">
            <v>Middle East &amp; North Africa</v>
          </cell>
          <cell r="D153" t="str">
            <v>Middle East &amp; North Africa</v>
          </cell>
          <cell r="E153" t="str">
            <v>ZQ</v>
          </cell>
          <cell r="G153" t="str">
            <v>Middle East and North Africa regional aggregate (includes all income levels).</v>
          </cell>
          <cell r="J153" t="str">
            <v>ZQ</v>
          </cell>
        </row>
        <row r="154">
          <cell r="A154" t="str">
            <v>MEX</v>
          </cell>
          <cell r="B154" t="str">
            <v>Mexico</v>
          </cell>
          <cell r="C154" t="str">
            <v>Mexico</v>
          </cell>
          <cell r="D154" t="str">
            <v>United Mexican States</v>
          </cell>
          <cell r="E154" t="str">
            <v>MX</v>
          </cell>
          <cell r="F154" t="str">
            <v>Mexican peso</v>
          </cell>
          <cell r="H154" t="str">
            <v>Latin America &amp; Caribbean</v>
          </cell>
          <cell r="I154" t="str">
            <v>Upper middle income</v>
          </cell>
          <cell r="J154" t="str">
            <v>MX</v>
          </cell>
          <cell r="K154">
            <v>2013</v>
          </cell>
        </row>
        <row r="155">
          <cell r="A155" t="str">
            <v>MHL</v>
          </cell>
          <cell r="B155" t="str">
            <v>Marshall Islands</v>
          </cell>
          <cell r="C155" t="str">
            <v>Marshall Islands</v>
          </cell>
          <cell r="D155" t="str">
            <v>Republic of the Marshall Islands</v>
          </cell>
          <cell r="E155" t="str">
            <v>MH</v>
          </cell>
          <cell r="F155" t="str">
            <v>U.S. dollar</v>
          </cell>
          <cell r="G155" t="str">
            <v>Fiscal year ends on September 30; reporting period for national accounts data: FY.</v>
          </cell>
          <cell r="H155" t="str">
            <v>East Asia &amp; Pacific</v>
          </cell>
          <cell r="I155" t="str">
            <v>Upper middle income</v>
          </cell>
          <cell r="J155" t="str">
            <v>MH</v>
          </cell>
          <cell r="K155">
            <v>2004</v>
          </cell>
        </row>
        <row r="156">
          <cell r="A156" t="str">
            <v>MIC</v>
          </cell>
          <cell r="B156" t="str">
            <v>Middle income</v>
          </cell>
          <cell r="C156" t="str">
            <v>Middle income</v>
          </cell>
          <cell r="D156" t="str">
            <v>Middle income</v>
          </cell>
          <cell r="E156" t="str">
            <v>XP</v>
          </cell>
          <cell r="G156" t="str">
            <v>Middle income group aggregate. Middle-income economies are those in which 2016 GNI per capita was between $1,006 and $12,235.</v>
          </cell>
          <cell r="J156" t="str">
            <v>XP</v>
          </cell>
        </row>
        <row r="157">
          <cell r="A157" t="str">
            <v>MKD</v>
          </cell>
          <cell r="B157" t="str">
            <v>Macedonia</v>
          </cell>
          <cell r="C157" t="str">
            <v>Macedonia, FYR</v>
          </cell>
          <cell r="D157" t="str">
            <v>Former Yugoslav Republic of Macedonia</v>
          </cell>
          <cell r="E157" t="str">
            <v>MK</v>
          </cell>
          <cell r="F157" t="str">
            <v>Macedonian denar</v>
          </cell>
          <cell r="H157" t="str">
            <v>Europe &amp; Central Asia</v>
          </cell>
          <cell r="I157" t="str">
            <v>Upper middle income</v>
          </cell>
          <cell r="J157" t="str">
            <v>MK</v>
          </cell>
          <cell r="K157">
            <v>2005</v>
          </cell>
        </row>
        <row r="158">
          <cell r="A158" t="str">
            <v>MLI</v>
          </cell>
          <cell r="B158" t="str">
            <v>Mali</v>
          </cell>
          <cell r="C158" t="str">
            <v>Mali</v>
          </cell>
          <cell r="D158" t="str">
            <v>Republic of Mali</v>
          </cell>
          <cell r="E158" t="str">
            <v>ML</v>
          </cell>
          <cell r="F158" t="str">
            <v>West African CFA franc</v>
          </cell>
          <cell r="G158" t="str">
            <v>The new base year is 1999.</v>
          </cell>
          <cell r="H158" t="str">
            <v>Sub-Saharan Africa</v>
          </cell>
          <cell r="I158" t="str">
            <v>Low income</v>
          </cell>
          <cell r="J158" t="str">
            <v>ML</v>
          </cell>
          <cell r="K158">
            <v>1999</v>
          </cell>
        </row>
        <row r="159">
          <cell r="A159" t="str">
            <v>MLT</v>
          </cell>
          <cell r="B159" t="str">
            <v>Malta</v>
          </cell>
          <cell r="C159" t="str">
            <v>Malta</v>
          </cell>
          <cell r="D159" t="str">
            <v>Republic of Malta</v>
          </cell>
          <cell r="E159" t="str">
            <v>MT</v>
          </cell>
          <cell r="F159" t="str">
            <v>Euro</v>
          </cell>
          <cell r="G159"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v>
          </cell>
          <cell r="H159" t="str">
            <v>Middle East &amp; North Africa</v>
          </cell>
          <cell r="I159" t="str">
            <v>High income</v>
          </cell>
          <cell r="J159" t="str">
            <v>MT</v>
          </cell>
          <cell r="K159">
            <v>2010</v>
          </cell>
        </row>
        <row r="160">
          <cell r="A160" t="str">
            <v>MMR</v>
          </cell>
          <cell r="B160" t="str">
            <v>Myanmar</v>
          </cell>
          <cell r="C160" t="str">
            <v>Myanmar</v>
          </cell>
          <cell r="D160" t="str">
            <v>Republic of the Union of Myanmar</v>
          </cell>
          <cell r="E160" t="str">
            <v>MM</v>
          </cell>
          <cell r="F160" t="str">
            <v>Myanmar kyat</v>
          </cell>
          <cell r="G160" t="str">
            <v>Fiscal year end: March 31; reporting period for national accounts data: FY. Based on the government’s Planning Department and the IMF national accounts have been revised from 2010 to 2015. The new base year is 2010/11.</v>
          </cell>
          <cell r="H160" t="str">
            <v>East Asia &amp; Pacific</v>
          </cell>
          <cell r="I160" t="str">
            <v>Lower middle income</v>
          </cell>
          <cell r="J160" t="str">
            <v>MM</v>
          </cell>
          <cell r="K160">
            <v>2010</v>
          </cell>
        </row>
        <row r="161">
          <cell r="A161" t="str">
            <v>MNA</v>
          </cell>
          <cell r="B161" t="str">
            <v>Middle East &amp; North Africa (excluding high income)</v>
          </cell>
          <cell r="C161" t="str">
            <v>Middle East &amp; North Africa (excluding high income)</v>
          </cell>
          <cell r="D161" t="str">
            <v>Middle East &amp; North Africa (excluding high income)</v>
          </cell>
          <cell r="E161" t="str">
            <v>XQ</v>
          </cell>
          <cell r="J161" t="str">
            <v>XQ</v>
          </cell>
        </row>
        <row r="162">
          <cell r="A162" t="str">
            <v>MNE</v>
          </cell>
          <cell r="B162" t="str">
            <v>Montenegro</v>
          </cell>
          <cell r="C162" t="str">
            <v>Montenegro</v>
          </cell>
          <cell r="D162" t="str">
            <v>Montenegro</v>
          </cell>
          <cell r="E162" t="str">
            <v>ME</v>
          </cell>
          <cell r="F162" t="str">
            <v>Euro</v>
          </cell>
          <cell r="G162" t="str">
            <v>Montenegro declared independence from Serbia and Montenegro on June 3, 2006. Where available, data for each country are shown separately. However, for Serbia, some indicators continue to include data for Montenegro through 2005.</v>
          </cell>
          <cell r="H162" t="str">
            <v>Europe &amp; Central Asia</v>
          </cell>
          <cell r="I162" t="str">
            <v>Upper middle income</v>
          </cell>
          <cell r="J162" t="str">
            <v>ME</v>
          </cell>
          <cell r="K162" t="str">
            <v>Original chained constant price data are rescaled.</v>
          </cell>
        </row>
        <row r="163">
          <cell r="A163" t="str">
            <v>MNG</v>
          </cell>
          <cell r="B163" t="str">
            <v>Mongolia</v>
          </cell>
          <cell r="C163" t="str">
            <v>Mongolia</v>
          </cell>
          <cell r="D163" t="str">
            <v>Mongolia</v>
          </cell>
          <cell r="E163" t="str">
            <v>MN</v>
          </cell>
          <cell r="F163" t="str">
            <v>Mongolian tugrik</v>
          </cell>
          <cell r="H163" t="str">
            <v>East Asia &amp; Pacific</v>
          </cell>
          <cell r="I163" t="str">
            <v>Lower middle income</v>
          </cell>
          <cell r="J163" t="str">
            <v>MN</v>
          </cell>
          <cell r="K163">
            <v>2010</v>
          </cell>
        </row>
        <row r="164">
          <cell r="A164" t="str">
            <v>MNP</v>
          </cell>
          <cell r="B164" t="str">
            <v>Northern Mariana Islands</v>
          </cell>
          <cell r="C164" t="str">
            <v>Northern Mariana Islands</v>
          </cell>
          <cell r="D164" t="str">
            <v>Commonwealth of the Northern Mariana Islands</v>
          </cell>
          <cell r="E164" t="str">
            <v>MP</v>
          </cell>
          <cell r="F164" t="str">
            <v>U.S. dollar</v>
          </cell>
          <cell r="H164" t="str">
            <v>East Asia &amp; Pacific</v>
          </cell>
          <cell r="I164" t="str">
            <v>High income</v>
          </cell>
          <cell r="J164" t="str">
            <v>MP</v>
          </cell>
        </row>
        <row r="165">
          <cell r="A165" t="str">
            <v>MOZ</v>
          </cell>
          <cell r="B165" t="str">
            <v>Mozambique</v>
          </cell>
          <cell r="C165" t="str">
            <v>Mozambique</v>
          </cell>
          <cell r="D165" t="str">
            <v>Republic of Mozambique</v>
          </cell>
          <cell r="E165" t="str">
            <v>MZ</v>
          </cell>
          <cell r="F165" t="str">
            <v>New Mozambican metical</v>
          </cell>
          <cell r="H165" t="str">
            <v>Sub-Saharan Africa</v>
          </cell>
          <cell r="I165" t="str">
            <v>Low income</v>
          </cell>
          <cell r="J165" t="str">
            <v>MZ</v>
          </cell>
          <cell r="K165">
            <v>2009</v>
          </cell>
        </row>
        <row r="166">
          <cell r="A166" t="str">
            <v>MRT</v>
          </cell>
          <cell r="B166" t="str">
            <v>Mauritania</v>
          </cell>
          <cell r="C166" t="str">
            <v>Mauritania</v>
          </cell>
          <cell r="D166" t="str">
            <v>Islamic Republic of Mauritania</v>
          </cell>
          <cell r="E166" t="str">
            <v>MR</v>
          </cell>
          <cell r="F166" t="str">
            <v>Mauritanian ouguiya</v>
          </cell>
          <cell r="G166" t="str">
            <v>Based on official statistics from the Ministry of Economic Affairs and Development and ONS – Office National des Statistique; the base year has been returned to 2004.</v>
          </cell>
          <cell r="H166" t="str">
            <v>Sub-Saharan Africa</v>
          </cell>
          <cell r="I166" t="str">
            <v>Lower middle income</v>
          </cell>
          <cell r="J166" t="str">
            <v>MR</v>
          </cell>
          <cell r="K166">
            <v>2004</v>
          </cell>
        </row>
        <row r="167">
          <cell r="A167" t="str">
            <v>MUS</v>
          </cell>
          <cell r="B167" t="str">
            <v>Mauritius</v>
          </cell>
          <cell r="C167" t="str">
            <v>Mauritius</v>
          </cell>
          <cell r="D167" t="str">
            <v>Republic of Mauritius</v>
          </cell>
          <cell r="E167" t="str">
            <v>MU</v>
          </cell>
          <cell r="F167" t="str">
            <v>Mauritian rupee</v>
          </cell>
          <cell r="G167" t="str">
            <v>Authorities made significant revisions to the national accounts from 2006 to 2015.</v>
          </cell>
          <cell r="H167" t="str">
            <v>Sub-Saharan Africa</v>
          </cell>
          <cell r="I167" t="str">
            <v>Upper middle income</v>
          </cell>
          <cell r="J167" t="str">
            <v>MU</v>
          </cell>
          <cell r="K167">
            <v>2006</v>
          </cell>
        </row>
        <row r="168">
          <cell r="A168" t="str">
            <v>MWI</v>
          </cell>
          <cell r="B168" t="str">
            <v>Malawi</v>
          </cell>
          <cell r="C168" t="str">
            <v>Malawi</v>
          </cell>
          <cell r="D168" t="str">
            <v>Republic of Malawi</v>
          </cell>
          <cell r="E168" t="str">
            <v>MW</v>
          </cell>
          <cell r="F168" t="str">
            <v>Malawi kwacha</v>
          </cell>
          <cell r="G168" t="str">
            <v>Fiscal year end: March 31; reporting period for national accounts data: CY. The new base year is 2010.</v>
          </cell>
          <cell r="H168" t="str">
            <v>Sub-Saharan Africa</v>
          </cell>
          <cell r="I168" t="str">
            <v>Low income</v>
          </cell>
          <cell r="J168" t="str">
            <v>MW</v>
          </cell>
          <cell r="K168">
            <v>2010</v>
          </cell>
        </row>
        <row r="169">
          <cell r="A169" t="str">
            <v>MYS</v>
          </cell>
          <cell r="B169" t="str">
            <v>Malaysia</v>
          </cell>
          <cell r="C169" t="str">
            <v>Malaysia</v>
          </cell>
          <cell r="D169" t="str">
            <v>Malaysia</v>
          </cell>
          <cell r="E169" t="str">
            <v>MY</v>
          </cell>
          <cell r="F169" t="str">
            <v>Malaysian ringgit</v>
          </cell>
          <cell r="H169" t="str">
            <v>East Asia &amp; Pacific</v>
          </cell>
          <cell r="I169" t="str">
            <v>Upper middle income</v>
          </cell>
          <cell r="J169" t="str">
            <v>MY</v>
          </cell>
          <cell r="K169">
            <v>2010</v>
          </cell>
        </row>
        <row r="170">
          <cell r="A170" t="str">
            <v>NAC</v>
          </cell>
          <cell r="B170" t="str">
            <v>North America</v>
          </cell>
          <cell r="C170" t="str">
            <v>North America</v>
          </cell>
          <cell r="D170" t="str">
            <v>North America</v>
          </cell>
          <cell r="E170" t="str">
            <v>XU</v>
          </cell>
          <cell r="G170" t="str">
            <v>North America regional aggregate. There are no economies in North America classified as low or middle income.</v>
          </cell>
          <cell r="J170" t="str">
            <v>XU</v>
          </cell>
        </row>
        <row r="171">
          <cell r="A171" t="str">
            <v>NAM</v>
          </cell>
          <cell r="B171" t="str">
            <v>Namibia</v>
          </cell>
          <cell r="C171" t="str">
            <v>Namibia</v>
          </cell>
          <cell r="D171" t="str">
            <v>Republic of Namibia</v>
          </cell>
          <cell r="E171" t="str">
            <v>NA</v>
          </cell>
          <cell r="F171" t="str">
            <v>Namibian dollar</v>
          </cell>
          <cell r="G171" t="str">
            <v>Fiscal year end: March 31; reporting period for national accounts data: CY.</v>
          </cell>
          <cell r="H171" t="str">
            <v>Sub-Saharan Africa</v>
          </cell>
          <cell r="I171" t="str">
            <v>Upper middle income</v>
          </cell>
          <cell r="J171" t="str">
            <v>NA</v>
          </cell>
          <cell r="K171">
            <v>2010</v>
          </cell>
        </row>
        <row r="172">
          <cell r="A172" t="str">
            <v>NCL</v>
          </cell>
          <cell r="B172" t="str">
            <v>New Caledonia</v>
          </cell>
          <cell r="C172" t="str">
            <v>New Caledonia</v>
          </cell>
          <cell r="D172" t="str">
            <v>New Caledonia</v>
          </cell>
          <cell r="E172" t="str">
            <v>NC</v>
          </cell>
          <cell r="F172" t="str">
            <v>CFP franc</v>
          </cell>
          <cell r="H172" t="str">
            <v>East Asia &amp; Pacific</v>
          </cell>
          <cell r="I172" t="str">
            <v>High income</v>
          </cell>
          <cell r="J172" t="str">
            <v>NC</v>
          </cell>
        </row>
        <row r="173">
          <cell r="A173" t="str">
            <v>NER</v>
          </cell>
          <cell r="B173" t="str">
            <v>Niger</v>
          </cell>
          <cell r="C173" t="str">
            <v>Niger</v>
          </cell>
          <cell r="D173" t="str">
            <v>Republic of Niger</v>
          </cell>
          <cell r="E173" t="str">
            <v>NE</v>
          </cell>
          <cell r="F173" t="str">
            <v>West African CFA franc</v>
          </cell>
          <cell r="G173" t="str">
            <v>Value added is measured in basic prices.</v>
          </cell>
          <cell r="H173" t="str">
            <v>Sub-Saharan Africa</v>
          </cell>
          <cell r="I173" t="str">
            <v>Low income</v>
          </cell>
          <cell r="J173" t="str">
            <v>NE</v>
          </cell>
          <cell r="K173">
            <v>2006</v>
          </cell>
        </row>
        <row r="174">
          <cell r="A174" t="str">
            <v>NGA</v>
          </cell>
          <cell r="B174" t="str">
            <v>Nigeria</v>
          </cell>
          <cell r="C174" t="str">
            <v>Nigeria</v>
          </cell>
          <cell r="D174" t="str">
            <v>Federal Republic of Nigeria</v>
          </cell>
          <cell r="E174" t="str">
            <v>NG</v>
          </cell>
          <cell r="F174" t="str">
            <v>Nigerian naira</v>
          </cell>
          <cell r="H174" t="str">
            <v>Sub-Saharan Africa</v>
          </cell>
          <cell r="I174" t="str">
            <v>Lower middle income</v>
          </cell>
          <cell r="J174" t="str">
            <v>NG</v>
          </cell>
          <cell r="K174">
            <v>2010</v>
          </cell>
        </row>
        <row r="175">
          <cell r="A175" t="str">
            <v>NIC</v>
          </cell>
          <cell r="B175" t="str">
            <v>Nicaragua</v>
          </cell>
          <cell r="C175" t="str">
            <v>Nicaragua</v>
          </cell>
          <cell r="D175" t="str">
            <v>Republic of Nicaragua</v>
          </cell>
          <cell r="E175" t="str">
            <v>NI</v>
          </cell>
          <cell r="F175" t="str">
            <v>Nicaraguan gold cordoba</v>
          </cell>
          <cell r="G175" t="str">
            <v>Country has 1994 as the base year and 2006 as the reference year. The country uses chain linked methodology.</v>
          </cell>
          <cell r="H175" t="str">
            <v>Latin America &amp; Caribbean</v>
          </cell>
          <cell r="I175" t="str">
            <v>Lower middle income</v>
          </cell>
          <cell r="J175" t="str">
            <v>NI</v>
          </cell>
          <cell r="K175">
            <v>1994</v>
          </cell>
        </row>
        <row r="176">
          <cell r="A176" t="str">
            <v>NLD</v>
          </cell>
          <cell r="B176" t="str">
            <v>Netherlands</v>
          </cell>
          <cell r="C176" t="str">
            <v>Netherlands</v>
          </cell>
          <cell r="D176" t="str">
            <v>Kingdom of the Netherlands</v>
          </cell>
          <cell r="E176" t="str">
            <v>NL</v>
          </cell>
          <cell r="F176" t="str">
            <v>Euro</v>
          </cell>
          <cell r="G176"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H176" t="str">
            <v>Europe &amp; Central Asia</v>
          </cell>
          <cell r="I176" t="str">
            <v>High income</v>
          </cell>
          <cell r="J176" t="str">
            <v>NL</v>
          </cell>
          <cell r="K176" t="str">
            <v>Original chained constant price data are rescaled.</v>
          </cell>
        </row>
        <row r="177">
          <cell r="A177" t="str">
            <v>NOR</v>
          </cell>
          <cell r="B177" t="str">
            <v>Norway</v>
          </cell>
          <cell r="C177" t="str">
            <v>Norway</v>
          </cell>
          <cell r="D177" t="str">
            <v>Kingdom of Norway</v>
          </cell>
          <cell r="E177" t="str">
            <v>NO</v>
          </cell>
          <cell r="F177" t="str">
            <v>Norwegian krone</v>
          </cell>
          <cell r="H177" t="str">
            <v>Europe &amp; Central Asia</v>
          </cell>
          <cell r="I177" t="str">
            <v>High income</v>
          </cell>
          <cell r="J177" t="str">
            <v>NO</v>
          </cell>
          <cell r="K177" t="str">
            <v>Original chained constant price data are rescaled.</v>
          </cell>
        </row>
        <row r="178">
          <cell r="A178" t="str">
            <v>NPL</v>
          </cell>
          <cell r="B178" t="str">
            <v>Nepal</v>
          </cell>
          <cell r="C178" t="str">
            <v>Nepal</v>
          </cell>
          <cell r="D178" t="str">
            <v>Nepal</v>
          </cell>
          <cell r="E178" t="str">
            <v>NP</v>
          </cell>
          <cell r="F178" t="str">
            <v>Nepalese rupee</v>
          </cell>
          <cell r="G178" t="str">
            <v>Fiscal year end: July 14; reporting period for national accounts data: FY.</v>
          </cell>
          <cell r="H178" t="str">
            <v>South Asia</v>
          </cell>
          <cell r="I178" t="str">
            <v>Low income</v>
          </cell>
          <cell r="J178" t="str">
            <v>NP</v>
          </cell>
          <cell r="K178" t="str">
            <v>2000/01</v>
          </cell>
        </row>
        <row r="179">
          <cell r="A179" t="str">
            <v>NRU</v>
          </cell>
          <cell r="B179" t="str">
            <v>Nauru</v>
          </cell>
          <cell r="C179" t="str">
            <v>Nauru</v>
          </cell>
          <cell r="D179" t="str">
            <v>Republic of Nauru</v>
          </cell>
          <cell r="E179" t="str">
            <v>NR</v>
          </cell>
          <cell r="F179" t="str">
            <v>Australian dollar</v>
          </cell>
          <cell r="G179" t="str">
            <v>Fiscal year end: June 30; reporting period for national accounts data: FY.</v>
          </cell>
          <cell r="H179" t="str">
            <v>East Asia &amp; Pacific</v>
          </cell>
          <cell r="I179" t="str">
            <v>Upper middle income</v>
          </cell>
          <cell r="J179" t="str">
            <v>NR</v>
          </cell>
          <cell r="K179">
            <v>2007</v>
          </cell>
        </row>
        <row r="180">
          <cell r="A180" t="str">
            <v>NZL</v>
          </cell>
          <cell r="B180" t="str">
            <v>New Zealand</v>
          </cell>
          <cell r="C180" t="str">
            <v>New Zealand</v>
          </cell>
          <cell r="D180" t="str">
            <v>New Zealand</v>
          </cell>
          <cell r="E180" t="str">
            <v>NZ</v>
          </cell>
          <cell r="F180" t="str">
            <v>New Zealand dollar</v>
          </cell>
          <cell r="G180" t="str">
            <v>Fiscal year end: March 31; reporting period for national accounts data: CY.</v>
          </cell>
          <cell r="H180" t="str">
            <v>East Asia &amp; Pacific</v>
          </cell>
          <cell r="I180" t="str">
            <v>High income</v>
          </cell>
          <cell r="J180" t="str">
            <v>NZ</v>
          </cell>
          <cell r="K180" t="str">
            <v>Original chained constant price data are rescaled.</v>
          </cell>
        </row>
        <row r="181">
          <cell r="A181" t="str">
            <v>OED</v>
          </cell>
          <cell r="B181" t="str">
            <v>OECD members</v>
          </cell>
          <cell r="C181" t="str">
            <v>OECD members</v>
          </cell>
          <cell r="D181" t="str">
            <v>OECD members</v>
          </cell>
          <cell r="E181" t="str">
            <v>OE</v>
          </cell>
          <cell r="G181" t="str">
            <v>Aggregations include Lithuania.</v>
          </cell>
          <cell r="J181" t="str">
            <v>OE</v>
          </cell>
        </row>
        <row r="182">
          <cell r="A182" t="str">
            <v>OMN</v>
          </cell>
          <cell r="B182" t="str">
            <v>Oman</v>
          </cell>
          <cell r="C182" t="str">
            <v>Oman</v>
          </cell>
          <cell r="D182" t="str">
            <v>Sultanate of Oman</v>
          </cell>
          <cell r="E182" t="str">
            <v>OM</v>
          </cell>
          <cell r="F182" t="str">
            <v>Rial Omani</v>
          </cell>
          <cell r="G182" t="str">
            <v>National Center for Statistics and Information revised national accounts from 2011 to 2015 based on the SNA 2008. Value added is in basic prices; and before 2011 in producer prices.</v>
          </cell>
          <cell r="H182" t="str">
            <v>Middle East &amp; North Africa</v>
          </cell>
          <cell r="I182" t="str">
            <v>High income</v>
          </cell>
          <cell r="J182" t="str">
            <v>OM</v>
          </cell>
          <cell r="K182">
            <v>2010</v>
          </cell>
        </row>
        <row r="183">
          <cell r="A183" t="str">
            <v>OSS</v>
          </cell>
          <cell r="B183" t="str">
            <v>Other small states</v>
          </cell>
          <cell r="C183" t="str">
            <v>Other small states</v>
          </cell>
          <cell r="D183" t="str">
            <v>Other small states</v>
          </cell>
          <cell r="E183" t="str">
            <v>S4</v>
          </cell>
          <cell r="J183" t="str">
            <v>S4</v>
          </cell>
        </row>
        <row r="184">
          <cell r="A184" t="str">
            <v>PAK</v>
          </cell>
          <cell r="B184" t="str">
            <v>Pakistan</v>
          </cell>
          <cell r="C184" t="str">
            <v>Pakistan</v>
          </cell>
          <cell r="D184" t="str">
            <v>Islamic Republic of Pakistan</v>
          </cell>
          <cell r="E184" t="str">
            <v>PK</v>
          </cell>
          <cell r="F184" t="str">
            <v>Pakistani rupee</v>
          </cell>
          <cell r="G184" t="str">
            <v>Fiscal year end: June 30; reporting period for national accounts data: FY.</v>
          </cell>
          <cell r="H184" t="str">
            <v>South Asia</v>
          </cell>
          <cell r="I184" t="str">
            <v>Lower middle income</v>
          </cell>
          <cell r="J184" t="str">
            <v>PK</v>
          </cell>
          <cell r="K184" t="str">
            <v>2005/06</v>
          </cell>
        </row>
        <row r="185">
          <cell r="A185" t="str">
            <v>PAN</v>
          </cell>
          <cell r="B185" t="str">
            <v>Panama</v>
          </cell>
          <cell r="C185" t="str">
            <v>Panama</v>
          </cell>
          <cell r="D185" t="str">
            <v>Republic of Panama</v>
          </cell>
          <cell r="E185" t="str">
            <v>PA</v>
          </cell>
          <cell r="F185" t="str">
            <v>Panamanian balboa</v>
          </cell>
          <cell r="G185" t="str">
            <v>Based on government statistics national accounts have been revised from 2014. The country uses chain linked methodology.</v>
          </cell>
          <cell r="H185" t="str">
            <v>Latin America &amp; Caribbean</v>
          </cell>
          <cell r="I185" t="str">
            <v>High income</v>
          </cell>
          <cell r="J185" t="str">
            <v>PA</v>
          </cell>
          <cell r="K185">
            <v>2007</v>
          </cell>
        </row>
        <row r="186">
          <cell r="A186" t="str">
            <v>PER</v>
          </cell>
          <cell r="B186" t="str">
            <v>Peru</v>
          </cell>
          <cell r="C186" t="str">
            <v>Peru</v>
          </cell>
          <cell r="D186" t="str">
            <v>Republic of Peru</v>
          </cell>
          <cell r="E186" t="str">
            <v>PE</v>
          </cell>
          <cell r="F186" t="str">
            <v>Peruvian new sol</v>
          </cell>
          <cell r="H186" t="str">
            <v>Latin America &amp; Caribbean</v>
          </cell>
          <cell r="I186" t="str">
            <v>Upper middle income</v>
          </cell>
          <cell r="J186" t="str">
            <v>PE</v>
          </cell>
          <cell r="K186">
            <v>2007</v>
          </cell>
        </row>
        <row r="187">
          <cell r="A187" t="str">
            <v>PHL</v>
          </cell>
          <cell r="B187" t="str">
            <v>Philippines</v>
          </cell>
          <cell r="C187" t="str">
            <v>Philippines</v>
          </cell>
          <cell r="D187" t="str">
            <v>Republic of the Philippines</v>
          </cell>
          <cell r="E187" t="str">
            <v>PH</v>
          </cell>
          <cell r="F187" t="str">
            <v>Philippine peso</v>
          </cell>
          <cell r="H187" t="str">
            <v>East Asia &amp; Pacific</v>
          </cell>
          <cell r="I187" t="str">
            <v>Lower middle income</v>
          </cell>
          <cell r="J187" t="str">
            <v>PH</v>
          </cell>
          <cell r="K187">
            <v>2000</v>
          </cell>
        </row>
        <row r="188">
          <cell r="A188" t="str">
            <v>PLW</v>
          </cell>
          <cell r="B188" t="str">
            <v>Palau</v>
          </cell>
          <cell r="C188" t="str">
            <v>Palau</v>
          </cell>
          <cell r="D188" t="str">
            <v>Republic of Palau</v>
          </cell>
          <cell r="E188" t="str">
            <v>PW</v>
          </cell>
          <cell r="F188" t="str">
            <v>U.S. dollar</v>
          </cell>
          <cell r="G188" t="str">
            <v>Fiscal year ends on September 30; reporting period for national accounts data: FY. National accounts data are revised based on IMF reports.</v>
          </cell>
          <cell r="H188" t="str">
            <v>East Asia &amp; Pacific</v>
          </cell>
          <cell r="I188" t="str">
            <v>High income</v>
          </cell>
          <cell r="J188" t="str">
            <v>PW</v>
          </cell>
          <cell r="K188">
            <v>2015</v>
          </cell>
        </row>
        <row r="189">
          <cell r="A189" t="str">
            <v>PNG</v>
          </cell>
          <cell r="B189" t="str">
            <v>Papua New Guinea</v>
          </cell>
          <cell r="C189" t="str">
            <v>Papua New Guinea</v>
          </cell>
          <cell r="D189" t="str">
            <v>The Independent State of Papua New Guinea</v>
          </cell>
          <cell r="E189" t="str">
            <v>PG</v>
          </cell>
          <cell r="F189" t="str">
            <v>Papua New Guinea kina</v>
          </cell>
          <cell r="G189" t="str">
            <v>Based on revised data from the National Statistical Office - New base year 2013</v>
          </cell>
          <cell r="H189" t="str">
            <v>East Asia &amp; Pacific</v>
          </cell>
          <cell r="I189" t="str">
            <v>Lower middle income</v>
          </cell>
          <cell r="J189" t="str">
            <v>PG</v>
          </cell>
          <cell r="K189">
            <v>2013</v>
          </cell>
        </row>
        <row r="190">
          <cell r="A190" t="str">
            <v>POL</v>
          </cell>
          <cell r="B190" t="str">
            <v>Poland</v>
          </cell>
          <cell r="C190" t="str">
            <v>Poland</v>
          </cell>
          <cell r="D190" t="str">
            <v>Republic of Poland</v>
          </cell>
          <cell r="E190" t="str">
            <v>PL</v>
          </cell>
          <cell r="F190" t="str">
            <v>Polish zloty</v>
          </cell>
          <cell r="H190" t="str">
            <v>Europe &amp; Central Asia</v>
          </cell>
          <cell r="I190" t="str">
            <v>High income</v>
          </cell>
          <cell r="J190" t="str">
            <v>PL</v>
          </cell>
          <cell r="K190">
            <v>2010</v>
          </cell>
        </row>
        <row r="191">
          <cell r="A191" t="str">
            <v>PRE</v>
          </cell>
          <cell r="B191" t="str">
            <v>Pre-demographic dividend</v>
          </cell>
          <cell r="C191" t="str">
            <v>Pre-demographic dividend</v>
          </cell>
          <cell r="D191" t="str">
            <v>Pre-demographic dividend</v>
          </cell>
          <cell r="E191" t="str">
            <v>V1</v>
          </cell>
          <cell r="G191" t="str">
            <v>Pre-dividend countries are mostly low-income countries, lagging in key human development indicators and with current fertility levels above four births per woman. They face very rapid population growth.</v>
          </cell>
          <cell r="J191" t="str">
            <v>V1</v>
          </cell>
        </row>
        <row r="192">
          <cell r="A192" t="str">
            <v>PRI</v>
          </cell>
          <cell r="B192" t="str">
            <v>Puerto Rico</v>
          </cell>
          <cell r="C192" t="str">
            <v>Puerto Rico</v>
          </cell>
          <cell r="D192" t="str">
            <v>Puerto Rico</v>
          </cell>
          <cell r="E192" t="str">
            <v>PR</v>
          </cell>
          <cell r="F192" t="str">
            <v>U.S. dollar</v>
          </cell>
          <cell r="G192" t="str">
            <v>Fiscal year end: June 30; reporting period for national accounts data: FY.</v>
          </cell>
          <cell r="H192" t="str">
            <v>Latin America &amp; Caribbean</v>
          </cell>
          <cell r="I192" t="str">
            <v>High income</v>
          </cell>
          <cell r="J192" t="str">
            <v>PR</v>
          </cell>
          <cell r="K192">
            <v>1954</v>
          </cell>
        </row>
        <row r="193">
          <cell r="A193" t="str">
            <v>PRK</v>
          </cell>
          <cell r="B193" t="str">
            <v>Dem. People's Rep. Korea</v>
          </cell>
          <cell r="C193" t="str">
            <v>Korea, Dem. People's Rep.</v>
          </cell>
          <cell r="D193" t="str">
            <v>Democratic People's Republic of Korea</v>
          </cell>
          <cell r="E193" t="str">
            <v>KP</v>
          </cell>
          <cell r="F193" t="str">
            <v>Democratic People's Republic of Korean won</v>
          </cell>
          <cell r="H193" t="str">
            <v>East Asia &amp; Pacific</v>
          </cell>
          <cell r="I193" t="str">
            <v>Low income</v>
          </cell>
          <cell r="J193" t="str">
            <v>KP</v>
          </cell>
        </row>
        <row r="194">
          <cell r="A194" t="str">
            <v>PRT</v>
          </cell>
          <cell r="B194" t="str">
            <v>Portugal</v>
          </cell>
          <cell r="C194" t="str">
            <v>Portugal</v>
          </cell>
          <cell r="D194" t="str">
            <v>Portuguese Republic</v>
          </cell>
          <cell r="E194" t="str">
            <v>PT</v>
          </cell>
          <cell r="F194" t="str">
            <v>Euro</v>
          </cell>
          <cell r="G194"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H194" t="str">
            <v>Europe &amp; Central Asia</v>
          </cell>
          <cell r="I194" t="str">
            <v>High income</v>
          </cell>
          <cell r="J194" t="str">
            <v>PT</v>
          </cell>
          <cell r="K194" t="str">
            <v>Original chained constant price data are rescaled.</v>
          </cell>
        </row>
        <row r="195">
          <cell r="A195" t="str">
            <v>PRY</v>
          </cell>
          <cell r="B195" t="str">
            <v>Paraguay</v>
          </cell>
          <cell r="C195" t="str">
            <v>Paraguay</v>
          </cell>
          <cell r="D195" t="str">
            <v>Republic of Paraguay</v>
          </cell>
          <cell r="E195" t="str">
            <v>PY</v>
          </cell>
          <cell r="F195" t="str">
            <v>Paraguayan guarani</v>
          </cell>
          <cell r="H195" t="str">
            <v>Latin America &amp; Caribbean</v>
          </cell>
          <cell r="I195" t="str">
            <v>Upper middle income</v>
          </cell>
          <cell r="J195" t="str">
            <v>PY</v>
          </cell>
          <cell r="K195">
            <v>1994</v>
          </cell>
        </row>
        <row r="196">
          <cell r="A196" t="str">
            <v>PSE</v>
          </cell>
          <cell r="B196" t="str">
            <v>West Bank and Gaza</v>
          </cell>
          <cell r="C196" t="str">
            <v>West Bank and Gaza</v>
          </cell>
          <cell r="D196" t="str">
            <v>West Bank and Gaza</v>
          </cell>
          <cell r="E196" t="str">
            <v>PS</v>
          </cell>
          <cell r="F196" t="str">
            <v>Israeli new shekel</v>
          </cell>
          <cell r="G196" t="str">
            <v>WB-3 code changed from WBG to PSE to align with ISO code. National accounts local currency data are reported in U.S. dollars.</v>
          </cell>
          <cell r="H196" t="str">
            <v>Middle East &amp; North Africa</v>
          </cell>
          <cell r="I196" t="str">
            <v>Lower middle income</v>
          </cell>
          <cell r="J196" t="str">
            <v>GZ</v>
          </cell>
          <cell r="K196">
            <v>2015</v>
          </cell>
        </row>
        <row r="197">
          <cell r="A197" t="str">
            <v>PSS</v>
          </cell>
          <cell r="B197" t="str">
            <v>Pacific island small states</v>
          </cell>
          <cell r="C197" t="str">
            <v>Pacific island small states</v>
          </cell>
          <cell r="D197" t="str">
            <v>Pacific island small states</v>
          </cell>
          <cell r="E197" t="str">
            <v>S2</v>
          </cell>
          <cell r="G197" t="str">
            <v>Pacific island small states aggregate.</v>
          </cell>
          <cell r="J197" t="str">
            <v>S2</v>
          </cell>
        </row>
        <row r="198">
          <cell r="A198" t="str">
            <v>PST</v>
          </cell>
          <cell r="B198" t="str">
            <v>Post-demographic dividend</v>
          </cell>
          <cell r="C198" t="str">
            <v>Post-demographic dividend</v>
          </cell>
          <cell r="D198" t="str">
            <v>Post-demographic dividend</v>
          </cell>
          <cell r="E198" t="str">
            <v>V4</v>
          </cell>
          <cell r="G198" t="str">
            <v>Post-dividend countries are mostly high-income countries where fertility has transitioned below replacement levels.</v>
          </cell>
          <cell r="J198" t="str">
            <v>V4</v>
          </cell>
        </row>
        <row r="199">
          <cell r="A199" t="str">
            <v>PYF</v>
          </cell>
          <cell r="B199" t="str">
            <v>French Polynesia</v>
          </cell>
          <cell r="C199" t="str">
            <v>French Polynesia</v>
          </cell>
          <cell r="D199" t="str">
            <v>French Polynesia</v>
          </cell>
          <cell r="E199" t="str">
            <v>PF</v>
          </cell>
          <cell r="F199" t="str">
            <v>CFP franc</v>
          </cell>
          <cell r="H199" t="str">
            <v>East Asia &amp; Pacific</v>
          </cell>
          <cell r="I199" t="str">
            <v>High income</v>
          </cell>
          <cell r="J199" t="str">
            <v>PF</v>
          </cell>
          <cell r="K199">
            <v>2005</v>
          </cell>
        </row>
        <row r="200">
          <cell r="A200" t="str">
            <v>QAT</v>
          </cell>
          <cell r="B200" t="str">
            <v>Qatar</v>
          </cell>
          <cell r="C200" t="str">
            <v>Qatar</v>
          </cell>
          <cell r="D200" t="str">
            <v>State of Qatar</v>
          </cell>
          <cell r="E200" t="str">
            <v>QA</v>
          </cell>
          <cell r="F200" t="str">
            <v>Qatari riyal</v>
          </cell>
          <cell r="H200" t="str">
            <v>Middle East &amp; North Africa</v>
          </cell>
          <cell r="I200" t="str">
            <v>High income</v>
          </cell>
          <cell r="J200" t="str">
            <v>QA</v>
          </cell>
          <cell r="K200">
            <v>2013</v>
          </cell>
        </row>
        <row r="201">
          <cell r="A201" t="str">
            <v>ROU</v>
          </cell>
          <cell r="B201" t="str">
            <v>Romania</v>
          </cell>
          <cell r="C201" t="str">
            <v>Romania</v>
          </cell>
          <cell r="D201" t="str">
            <v>Romania</v>
          </cell>
          <cell r="E201" t="str">
            <v>RO</v>
          </cell>
          <cell r="F201" t="str">
            <v>New Romanian leu</v>
          </cell>
          <cell r="G201" t="str">
            <v>WB-3 code changed from ROM to ROU to align with ISO code.</v>
          </cell>
          <cell r="H201" t="str">
            <v>Europe &amp; Central Asia</v>
          </cell>
          <cell r="I201" t="str">
            <v>Upper middle income</v>
          </cell>
          <cell r="J201" t="str">
            <v>RO</v>
          </cell>
          <cell r="K201" t="str">
            <v>Original chained constant price data are rescaled.</v>
          </cell>
        </row>
        <row r="202">
          <cell r="A202" t="str">
            <v>RUS</v>
          </cell>
          <cell r="B202" t="str">
            <v>Russia</v>
          </cell>
          <cell r="C202" t="str">
            <v>Russian Federation</v>
          </cell>
          <cell r="D202" t="str">
            <v>Russian Federation</v>
          </cell>
          <cell r="E202" t="str">
            <v>RU</v>
          </cell>
          <cell r="F202" t="str">
            <v>Russian ruble</v>
          </cell>
          <cell r="H202" t="str">
            <v>Europe &amp; Central Asia</v>
          </cell>
          <cell r="I202" t="str">
            <v>Upper middle income</v>
          </cell>
          <cell r="J202" t="str">
            <v>RU</v>
          </cell>
          <cell r="K202">
            <v>2016</v>
          </cell>
        </row>
        <row r="203">
          <cell r="A203" t="str">
            <v>RWA</v>
          </cell>
          <cell r="B203" t="str">
            <v>Rwanda</v>
          </cell>
          <cell r="C203" t="str">
            <v>Rwanda</v>
          </cell>
          <cell r="D203" t="str">
            <v>Republic of Rwanda</v>
          </cell>
          <cell r="E203" t="str">
            <v>RW</v>
          </cell>
          <cell r="F203" t="str">
            <v>Rwandan franc</v>
          </cell>
          <cell r="G203" t="str">
            <v>The New Base Year is 2014.</v>
          </cell>
          <cell r="H203" t="str">
            <v>Sub-Saharan Africa</v>
          </cell>
          <cell r="I203" t="str">
            <v>Low income</v>
          </cell>
          <cell r="J203" t="str">
            <v>RW</v>
          </cell>
          <cell r="K203">
            <v>2014</v>
          </cell>
        </row>
        <row r="204">
          <cell r="A204" t="str">
            <v>SAS</v>
          </cell>
          <cell r="B204" t="str">
            <v>South Asia</v>
          </cell>
          <cell r="C204" t="str">
            <v>South Asia</v>
          </cell>
          <cell r="D204" t="str">
            <v>South Asia</v>
          </cell>
          <cell r="E204" t="str">
            <v>8S</v>
          </cell>
          <cell r="J204" t="str">
            <v>8S</v>
          </cell>
        </row>
        <row r="205">
          <cell r="A205" t="str">
            <v>SAU</v>
          </cell>
          <cell r="B205" t="str">
            <v>Saudi Arabia</v>
          </cell>
          <cell r="C205" t="str">
            <v>Saudi Arabia</v>
          </cell>
          <cell r="D205" t="str">
            <v>Kingdom of Saudi Arabia</v>
          </cell>
          <cell r="E205" t="str">
            <v>SA</v>
          </cell>
          <cell r="F205" t="str">
            <v>Saudi Arabian riyal</v>
          </cell>
          <cell r="G205" t="str">
            <v>Based on data from the Saudi Central Department of Statistics and Information under the authority of the Ministry of Economy and Planning.</v>
          </cell>
          <cell r="H205" t="str">
            <v>Middle East &amp; North Africa</v>
          </cell>
          <cell r="I205" t="str">
            <v>High income</v>
          </cell>
          <cell r="J205" t="str">
            <v>SA</v>
          </cell>
          <cell r="K205">
            <v>2010</v>
          </cell>
        </row>
        <row r="206">
          <cell r="A206" t="str">
            <v>SDN</v>
          </cell>
          <cell r="B206" t="str">
            <v>Sudan</v>
          </cell>
          <cell r="C206" t="str">
            <v>Sudan</v>
          </cell>
          <cell r="D206" t="str">
            <v>Republic of the Sudan</v>
          </cell>
          <cell r="E206" t="str">
            <v>SD</v>
          </cell>
          <cell r="F206" t="str">
            <v>Sudanese pound</v>
          </cell>
          <cell r="G206" t="str">
            <v>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v>
          </cell>
          <cell r="H206" t="str">
            <v>Sub-Saharan Africa</v>
          </cell>
          <cell r="I206" t="str">
            <v>Lower middle income</v>
          </cell>
          <cell r="J206" t="str">
            <v>SD</v>
          </cell>
          <cell r="K206">
            <v>1996</v>
          </cell>
        </row>
        <row r="207">
          <cell r="A207" t="str">
            <v>SEN</v>
          </cell>
          <cell r="B207" t="str">
            <v>Senegal</v>
          </cell>
          <cell r="C207" t="str">
            <v>Senegal</v>
          </cell>
          <cell r="D207" t="str">
            <v>Republic of Senegal</v>
          </cell>
          <cell r="E207" t="str">
            <v>SN</v>
          </cell>
          <cell r="F207" t="str">
            <v>West African CFA franc</v>
          </cell>
          <cell r="H207" t="str">
            <v>Sub-Saharan Africa</v>
          </cell>
          <cell r="I207" t="str">
            <v>Low income</v>
          </cell>
          <cell r="J207" t="str">
            <v>SN</v>
          </cell>
          <cell r="K207">
            <v>1999</v>
          </cell>
        </row>
        <row r="208">
          <cell r="A208" t="str">
            <v>SGP</v>
          </cell>
          <cell r="B208" t="str">
            <v>Singapore</v>
          </cell>
          <cell r="C208" t="str">
            <v>Singapore</v>
          </cell>
          <cell r="D208" t="str">
            <v>Republic of Singapore</v>
          </cell>
          <cell r="E208" t="str">
            <v>SG</v>
          </cell>
          <cell r="F208" t="str">
            <v>Singapore dollar</v>
          </cell>
          <cell r="G208" t="str">
            <v>Fiscal year end: March 31; reporting period for national accounts data: CY. Country reports using a blend of SNA 1993 and SNA 2008.</v>
          </cell>
          <cell r="H208" t="str">
            <v>East Asia &amp; Pacific</v>
          </cell>
          <cell r="I208" t="str">
            <v>High income</v>
          </cell>
          <cell r="J208" t="str">
            <v>SG</v>
          </cell>
          <cell r="K208">
            <v>2010</v>
          </cell>
        </row>
        <row r="209">
          <cell r="A209" t="str">
            <v>SLB</v>
          </cell>
          <cell r="B209" t="str">
            <v>Solomon Islands</v>
          </cell>
          <cell r="C209" t="str">
            <v>Solomon Islands</v>
          </cell>
          <cell r="D209" t="str">
            <v>Solomon Islands</v>
          </cell>
          <cell r="E209" t="str">
            <v>SB</v>
          </cell>
          <cell r="F209" t="str">
            <v>Solomon Islands dollar</v>
          </cell>
          <cell r="H209" t="str">
            <v>East Asia &amp; Pacific</v>
          </cell>
          <cell r="I209" t="str">
            <v>Lower middle income</v>
          </cell>
          <cell r="J209" t="str">
            <v>SB</v>
          </cell>
          <cell r="K209">
            <v>2004</v>
          </cell>
        </row>
        <row r="210">
          <cell r="A210" t="str">
            <v>SLE</v>
          </cell>
          <cell r="B210" t="str">
            <v>Sierra Leone</v>
          </cell>
          <cell r="C210" t="str">
            <v>Sierra Leone</v>
          </cell>
          <cell r="D210" t="str">
            <v>Republic of Sierra Leone</v>
          </cell>
          <cell r="E210" t="str">
            <v>SL</v>
          </cell>
          <cell r="F210" t="str">
            <v>Sierra Leonean leone</v>
          </cell>
          <cell r="G210" t="str">
            <v>Fiscal year end: June 30; reporting period for national accounts data: CY.</v>
          </cell>
          <cell r="H210" t="str">
            <v>Sub-Saharan Africa</v>
          </cell>
          <cell r="I210" t="str">
            <v>Low income</v>
          </cell>
          <cell r="J210" t="str">
            <v>SL</v>
          </cell>
          <cell r="K210">
            <v>2006</v>
          </cell>
        </row>
        <row r="211">
          <cell r="A211" t="str">
            <v>SLV</v>
          </cell>
          <cell r="B211" t="str">
            <v>El Salvador</v>
          </cell>
          <cell r="C211" t="str">
            <v>El Salvador</v>
          </cell>
          <cell r="D211" t="str">
            <v>Republic of El Salvador</v>
          </cell>
          <cell r="E211" t="str">
            <v>SV</v>
          </cell>
          <cell r="F211" t="str">
            <v>U.S. dollar</v>
          </cell>
          <cell r="H211" t="str">
            <v>Latin America &amp; Caribbean</v>
          </cell>
          <cell r="I211" t="str">
            <v>Lower middle income</v>
          </cell>
          <cell r="J211" t="str">
            <v>SV</v>
          </cell>
          <cell r="K211">
            <v>2005</v>
          </cell>
        </row>
        <row r="212">
          <cell r="A212" t="str">
            <v>SMR</v>
          </cell>
          <cell r="B212" t="str">
            <v>San Marino</v>
          </cell>
          <cell r="C212" t="str">
            <v>San Marino</v>
          </cell>
          <cell r="D212" t="str">
            <v>Republic of San Marino</v>
          </cell>
          <cell r="E212" t="str">
            <v>SM</v>
          </cell>
          <cell r="F212" t="str">
            <v>Euro</v>
          </cell>
          <cell r="H212" t="str">
            <v>Europe &amp; Central Asia</v>
          </cell>
          <cell r="I212" t="str">
            <v>High income</v>
          </cell>
          <cell r="J212" t="str">
            <v>SM</v>
          </cell>
          <cell r="K212">
            <v>2007</v>
          </cell>
        </row>
        <row r="213">
          <cell r="A213" t="str">
            <v>SOM</v>
          </cell>
          <cell r="B213" t="str">
            <v>Somalia</v>
          </cell>
          <cell r="C213" t="str">
            <v>Somalia</v>
          </cell>
          <cell r="D213" t="str">
            <v>Somali Democratic Republic</v>
          </cell>
          <cell r="E213" t="str">
            <v>SO</v>
          </cell>
          <cell r="F213" t="str">
            <v>Somali shilling</v>
          </cell>
          <cell r="H213" t="str">
            <v>Sub-Saharan Africa</v>
          </cell>
          <cell r="I213" t="str">
            <v>Low income</v>
          </cell>
          <cell r="J213" t="str">
            <v>SO</v>
          </cell>
          <cell r="K213">
            <v>1985</v>
          </cell>
        </row>
        <row r="214">
          <cell r="A214" t="str">
            <v>SRB</v>
          </cell>
          <cell r="B214" t="str">
            <v>Serbia</v>
          </cell>
          <cell r="C214" t="str">
            <v>Serbia</v>
          </cell>
          <cell r="D214" t="str">
            <v>Republic of Serbia</v>
          </cell>
          <cell r="E214" t="str">
            <v>RS</v>
          </cell>
          <cell r="F214" t="str">
            <v>New Serbian dinar</v>
          </cell>
          <cell r="G214"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v>
          </cell>
          <cell r="H214" t="str">
            <v>Europe &amp; Central Asia</v>
          </cell>
          <cell r="I214" t="str">
            <v>Upper middle income</v>
          </cell>
          <cell r="J214" t="str">
            <v>YF</v>
          </cell>
          <cell r="K214">
            <v>2010</v>
          </cell>
        </row>
        <row r="215">
          <cell r="A215" t="str">
            <v>SSA</v>
          </cell>
          <cell r="B215" t="str">
            <v>Sub-Saharan Africa (excluding high income)</v>
          </cell>
          <cell r="C215" t="str">
            <v>Sub-Saharan Africa (excluding high income)</v>
          </cell>
          <cell r="D215" t="str">
            <v>Sub-Saharan Africa (excluding high income)</v>
          </cell>
          <cell r="E215" t="str">
            <v>ZF</v>
          </cell>
          <cell r="G215" t="str">
            <v>Sub-Saharan Africa regional aggregate (does not include high-income economies).</v>
          </cell>
          <cell r="J215" t="str">
            <v>ZF</v>
          </cell>
        </row>
        <row r="216">
          <cell r="A216" t="str">
            <v>SSD</v>
          </cell>
          <cell r="B216" t="str">
            <v>South Sudan</v>
          </cell>
          <cell r="C216" t="str">
            <v>South Sudan</v>
          </cell>
          <cell r="D216" t="str">
            <v>Republic of South Sudan</v>
          </cell>
          <cell r="E216" t="str">
            <v>SS</v>
          </cell>
          <cell r="F216" t="str">
            <v>South Sudanese Pound</v>
          </cell>
          <cell r="G216" t="str">
            <v>South Sudan declared its independence on July 9, 2011. Data are shown separately for South Sudan where available.</v>
          </cell>
          <cell r="H216" t="str">
            <v>Sub-Saharan Africa</v>
          </cell>
          <cell r="I216" t="str">
            <v>Low income</v>
          </cell>
          <cell r="J216" t="str">
            <v>SS</v>
          </cell>
          <cell r="K216">
            <v>2009</v>
          </cell>
        </row>
        <row r="217">
          <cell r="A217" t="str">
            <v>SSF</v>
          </cell>
          <cell r="B217" t="str">
            <v>Sub-Saharan Africa</v>
          </cell>
          <cell r="C217" t="str">
            <v>Sub-Saharan Africa</v>
          </cell>
          <cell r="D217" t="str">
            <v>Sub-Saharan Africa</v>
          </cell>
          <cell r="E217" t="str">
            <v>ZG</v>
          </cell>
          <cell r="G217" t="str">
            <v>Sub-Saharan Africa regional aggregate (includes all income levels).</v>
          </cell>
          <cell r="J217" t="str">
            <v>ZG</v>
          </cell>
        </row>
        <row r="218">
          <cell r="A218" t="str">
            <v>SST</v>
          </cell>
          <cell r="B218" t="str">
            <v>Small states</v>
          </cell>
          <cell r="C218" t="str">
            <v>Small states</v>
          </cell>
          <cell r="D218" t="str">
            <v>Small states</v>
          </cell>
          <cell r="E218" t="str">
            <v>S1</v>
          </cell>
          <cell r="G218" t="str">
            <v>Small states aggregate. Includes 41 members of the Small States Forum. (Does not include the high-income countries Bahrain, Brunei Darussalam, Cyprus, Estonia, Iceland, Malta, Qatar, and San Marino.)</v>
          </cell>
          <cell r="J218" t="str">
            <v>S1</v>
          </cell>
        </row>
        <row r="219">
          <cell r="A219" t="str">
            <v>STP</v>
          </cell>
          <cell r="B219" t="str">
            <v>São Tomé and Principe</v>
          </cell>
          <cell r="C219" t="str">
            <v>São Tomé and Principe</v>
          </cell>
          <cell r="D219" t="str">
            <v>Democratic Republic of São Tomé and Principe</v>
          </cell>
          <cell r="E219" t="str">
            <v>ST</v>
          </cell>
          <cell r="F219" t="str">
            <v>São Tomé and Principe dobra</v>
          </cell>
          <cell r="G219" t="str">
            <v>The new base year is 2008.</v>
          </cell>
          <cell r="H219" t="str">
            <v>Sub-Saharan Africa</v>
          </cell>
          <cell r="I219" t="str">
            <v>Lower middle income</v>
          </cell>
          <cell r="J219" t="str">
            <v>ST</v>
          </cell>
          <cell r="K219">
            <v>2008</v>
          </cell>
        </row>
        <row r="220">
          <cell r="A220" t="str">
            <v>SUR</v>
          </cell>
          <cell r="B220" t="str">
            <v>Suriname</v>
          </cell>
          <cell r="C220" t="str">
            <v>Suriname</v>
          </cell>
          <cell r="D220" t="str">
            <v>Republic of Suriname</v>
          </cell>
          <cell r="E220" t="str">
            <v>SR</v>
          </cell>
          <cell r="F220" t="str">
            <v>Suriname dollar</v>
          </cell>
          <cell r="H220" t="str">
            <v>Latin America &amp; Caribbean</v>
          </cell>
          <cell r="I220" t="str">
            <v>Upper middle income</v>
          </cell>
          <cell r="J220" t="str">
            <v>SR</v>
          </cell>
          <cell r="K220">
            <v>2007</v>
          </cell>
        </row>
        <row r="221">
          <cell r="A221" t="str">
            <v>SVK</v>
          </cell>
          <cell r="B221" t="str">
            <v>Slovak Republic</v>
          </cell>
          <cell r="C221" t="str">
            <v>Slovak Republic</v>
          </cell>
          <cell r="D221" t="str">
            <v>Slovak Republic</v>
          </cell>
          <cell r="E221" t="str">
            <v>SK</v>
          </cell>
          <cell r="F221" t="str">
            <v>Euro</v>
          </cell>
          <cell r="G221"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H221" t="str">
            <v>Europe &amp; Central Asia</v>
          </cell>
          <cell r="I221" t="str">
            <v>High income</v>
          </cell>
          <cell r="J221" t="str">
            <v>SK</v>
          </cell>
          <cell r="K221" t="str">
            <v>Original chained constant price data are rescaled.</v>
          </cell>
        </row>
        <row r="222">
          <cell r="A222" t="str">
            <v>SVN</v>
          </cell>
          <cell r="B222" t="str">
            <v>Slovenia</v>
          </cell>
          <cell r="C222" t="str">
            <v>Slovenia</v>
          </cell>
          <cell r="D222" t="str">
            <v>Republic of Slovenia</v>
          </cell>
          <cell r="E222" t="str">
            <v>SI</v>
          </cell>
          <cell r="F222" t="str">
            <v>Euro</v>
          </cell>
          <cell r="G222"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H222" t="str">
            <v>Europe &amp; Central Asia</v>
          </cell>
          <cell r="I222" t="str">
            <v>High income</v>
          </cell>
          <cell r="J222" t="str">
            <v>SI</v>
          </cell>
          <cell r="K222" t="str">
            <v>Original chained constant price data are rescaled.</v>
          </cell>
        </row>
        <row r="223">
          <cell r="A223" t="str">
            <v>SWE</v>
          </cell>
          <cell r="B223" t="str">
            <v>Sweden</v>
          </cell>
          <cell r="C223" t="str">
            <v>Sweden</v>
          </cell>
          <cell r="D223" t="str">
            <v>Kingdom of Sweden</v>
          </cell>
          <cell r="E223" t="str">
            <v>SE</v>
          </cell>
          <cell r="F223" t="str">
            <v>Swedish krona</v>
          </cell>
          <cell r="G223" t="str">
            <v>Fiscal year end: June 30; reporting period for national accounts data: CY.</v>
          </cell>
          <cell r="H223" t="str">
            <v>Europe &amp; Central Asia</v>
          </cell>
          <cell r="I223" t="str">
            <v>High income</v>
          </cell>
          <cell r="J223" t="str">
            <v>SE</v>
          </cell>
          <cell r="K223" t="str">
            <v>Original chained constant price data are rescaled.</v>
          </cell>
        </row>
        <row r="224">
          <cell r="A224" t="str">
            <v>SWZ</v>
          </cell>
          <cell r="B224" t="str">
            <v>Eswatini</v>
          </cell>
          <cell r="C224" t="str">
            <v>Eswatini</v>
          </cell>
          <cell r="D224" t="str">
            <v>Kingdom of Eswatini</v>
          </cell>
          <cell r="E224" t="str">
            <v>SZ</v>
          </cell>
          <cell r="F224" t="str">
            <v>Swazi lilangeni</v>
          </cell>
          <cell r="G224" t="str">
            <v>Fiscal year end: March 31; reporting period for national accounts data: CY. Authorities revised national accounts from 1999 to 2015.</v>
          </cell>
          <cell r="H224" t="str">
            <v>Sub-Saharan Africa</v>
          </cell>
          <cell r="I224" t="str">
            <v>Lower middle income</v>
          </cell>
          <cell r="J224" t="str">
            <v>SZ</v>
          </cell>
          <cell r="K224">
            <v>2011</v>
          </cell>
        </row>
        <row r="225">
          <cell r="A225" t="str">
            <v>SXM</v>
          </cell>
          <cell r="B225" t="str">
            <v>Sint Maarten (Dutch part)</v>
          </cell>
          <cell r="C225" t="str">
            <v>Sint Maarten (Dutch part)</v>
          </cell>
          <cell r="D225" t="str">
            <v>Sint Maarten (Dutch part)</v>
          </cell>
          <cell r="E225" t="str">
            <v>SX</v>
          </cell>
          <cell r="F225" t="str">
            <v>Netherlands Antillean guilder</v>
          </cell>
          <cell r="H225" t="str">
            <v>Latin America &amp; Caribbean</v>
          </cell>
          <cell r="I225" t="str">
            <v>High income</v>
          </cell>
          <cell r="J225" t="str">
            <v>SX</v>
          </cell>
        </row>
        <row r="226">
          <cell r="A226" t="str">
            <v>SYC</v>
          </cell>
          <cell r="B226" t="str">
            <v>Seychelles</v>
          </cell>
          <cell r="C226" t="str">
            <v>Seychelles</v>
          </cell>
          <cell r="D226" t="str">
            <v>Republic of Seychelles</v>
          </cell>
          <cell r="E226" t="str">
            <v>SC</v>
          </cell>
          <cell r="F226" t="str">
            <v>Seychelles rupee</v>
          </cell>
          <cell r="H226" t="str">
            <v>Sub-Saharan Africa</v>
          </cell>
          <cell r="I226" t="str">
            <v>High income</v>
          </cell>
          <cell r="J226" t="str">
            <v>SC</v>
          </cell>
          <cell r="K226">
            <v>2006</v>
          </cell>
        </row>
        <row r="227">
          <cell r="A227" t="str">
            <v>SYR</v>
          </cell>
          <cell r="B227" t="str">
            <v>Syrian Arab Republic</v>
          </cell>
          <cell r="C227" t="str">
            <v>Syrian Arab Republic</v>
          </cell>
          <cell r="D227" t="str">
            <v>Syrian Arab Republic</v>
          </cell>
          <cell r="E227" t="str">
            <v>SY</v>
          </cell>
          <cell r="F227" t="str">
            <v>Syrian pound</v>
          </cell>
          <cell r="H227" t="str">
            <v>Middle East &amp; North Africa</v>
          </cell>
          <cell r="I227" t="str">
            <v>Low income</v>
          </cell>
          <cell r="J227" t="str">
            <v>SY</v>
          </cell>
          <cell r="K227">
            <v>2000</v>
          </cell>
        </row>
        <row r="228">
          <cell r="A228" t="str">
            <v>TCA</v>
          </cell>
          <cell r="B228" t="str">
            <v>Turks and Caicos Islands</v>
          </cell>
          <cell r="C228" t="str">
            <v>Turks and Caicos Islands</v>
          </cell>
          <cell r="D228" t="str">
            <v>Turks and Caicos Islands</v>
          </cell>
          <cell r="E228" t="str">
            <v>TC</v>
          </cell>
          <cell r="F228" t="str">
            <v>U.S. dollar</v>
          </cell>
          <cell r="H228" t="str">
            <v>Latin America &amp; Caribbean</v>
          </cell>
          <cell r="I228" t="str">
            <v>High income</v>
          </cell>
          <cell r="J228" t="str">
            <v>TC</v>
          </cell>
        </row>
        <row r="229">
          <cell r="A229" t="str">
            <v>TCD</v>
          </cell>
          <cell r="B229" t="str">
            <v>Chad</v>
          </cell>
          <cell r="C229" t="str">
            <v>Chad</v>
          </cell>
          <cell r="D229" t="str">
            <v>Republic of Chad</v>
          </cell>
          <cell r="E229" t="str">
            <v>TD</v>
          </cell>
          <cell r="F229" t="str">
            <v>Central African CFA franc</v>
          </cell>
          <cell r="H229" t="str">
            <v>Sub-Saharan Africa</v>
          </cell>
          <cell r="I229" t="str">
            <v>Low income</v>
          </cell>
          <cell r="J229" t="str">
            <v>TD</v>
          </cell>
          <cell r="K229">
            <v>2005</v>
          </cell>
        </row>
        <row r="230">
          <cell r="A230" t="str">
            <v>TEA</v>
          </cell>
          <cell r="B230" t="str">
            <v>East Asia &amp; Pacific (IDA &amp; IBRD)</v>
          </cell>
          <cell r="C230" t="str">
            <v>East Asia &amp; Pacific (IDA &amp; IBRD)</v>
          </cell>
          <cell r="D230" t="str">
            <v>East Asia &amp; Pacific (IDA &amp; IBRD)</v>
          </cell>
          <cell r="E230" t="str">
            <v>T4</v>
          </cell>
          <cell r="G230" t="str">
            <v>East Asia &amp; Pacific (IDA &amp; IBRD countries) aggregate.</v>
          </cell>
          <cell r="J230" t="str">
            <v>T4</v>
          </cell>
        </row>
        <row r="231">
          <cell r="A231" t="str">
            <v>TEC</v>
          </cell>
          <cell r="B231" t="str">
            <v>Europe &amp; Central Asia (IDA &amp; IBRD)</v>
          </cell>
          <cell r="C231" t="str">
            <v>Europe &amp; Central Asia (IDA &amp; IBRD)</v>
          </cell>
          <cell r="D231" t="str">
            <v>Europe &amp; Central Asia (IDA &amp; IBRD)</v>
          </cell>
          <cell r="E231" t="str">
            <v>T7</v>
          </cell>
          <cell r="G231" t="str">
            <v>Europe &amp; Central Asia (IDA &amp; IBRD countries) aggregate.</v>
          </cell>
          <cell r="J231" t="str">
            <v>T7</v>
          </cell>
        </row>
        <row r="232">
          <cell r="A232" t="str">
            <v>TGO</v>
          </cell>
          <cell r="B232" t="str">
            <v>Togo</v>
          </cell>
          <cell r="C232" t="str">
            <v>Togo</v>
          </cell>
          <cell r="D232" t="str">
            <v>Republic of Togo</v>
          </cell>
          <cell r="E232" t="str">
            <v>TG</v>
          </cell>
          <cell r="F232" t="str">
            <v>West African CFA franc</v>
          </cell>
          <cell r="H232" t="str">
            <v>Sub-Saharan Africa</v>
          </cell>
          <cell r="I232" t="str">
            <v>Low income</v>
          </cell>
          <cell r="J232" t="str">
            <v>TG</v>
          </cell>
          <cell r="K232">
            <v>2000</v>
          </cell>
        </row>
        <row r="233">
          <cell r="A233" t="str">
            <v>THA</v>
          </cell>
          <cell r="B233" t="str">
            <v>Thailand</v>
          </cell>
          <cell r="C233" t="str">
            <v>Thailand</v>
          </cell>
          <cell r="D233" t="str">
            <v>Kingdom of Thailand</v>
          </cell>
          <cell r="E233" t="str">
            <v>TH</v>
          </cell>
          <cell r="F233" t="str">
            <v>Thai baht</v>
          </cell>
          <cell r="G233" t="str">
            <v>Fiscal year end: September 30; reporting period for national accounts data: CY.</v>
          </cell>
          <cell r="H233" t="str">
            <v>East Asia &amp; Pacific</v>
          </cell>
          <cell r="I233" t="str">
            <v>Upper middle income</v>
          </cell>
          <cell r="J233" t="str">
            <v>TH</v>
          </cell>
          <cell r="K233">
            <v>2002</v>
          </cell>
        </row>
        <row r="234">
          <cell r="A234" t="str">
            <v>TJK</v>
          </cell>
          <cell r="B234" t="str">
            <v>Tajikistan</v>
          </cell>
          <cell r="C234" t="str">
            <v>Tajikistan</v>
          </cell>
          <cell r="D234" t="str">
            <v>Republic of Tajikistan</v>
          </cell>
          <cell r="E234" t="str">
            <v>TJ</v>
          </cell>
          <cell r="F234" t="str">
            <v>Tajik somoni</v>
          </cell>
          <cell r="H234" t="str">
            <v>Europe &amp; Central Asia</v>
          </cell>
          <cell r="I234" t="str">
            <v>Low income</v>
          </cell>
          <cell r="J234" t="str">
            <v>TJ</v>
          </cell>
          <cell r="K234" t="str">
            <v>Original chained constant price data are rescaled.</v>
          </cell>
        </row>
        <row r="235">
          <cell r="A235" t="str">
            <v>TKM</v>
          </cell>
          <cell r="B235" t="str">
            <v>Turkmenistan</v>
          </cell>
          <cell r="C235" t="str">
            <v>Turkmenistan</v>
          </cell>
          <cell r="D235" t="str">
            <v>Turkmenistan</v>
          </cell>
          <cell r="E235" t="str">
            <v>TM</v>
          </cell>
          <cell r="F235" t="str">
            <v>New Turkmen manat</v>
          </cell>
          <cell r="H235" t="str">
            <v>Europe &amp; Central Asia</v>
          </cell>
          <cell r="I235" t="str">
            <v>Upper middle income</v>
          </cell>
          <cell r="J235" t="str">
            <v>TM</v>
          </cell>
          <cell r="K235">
            <v>2005</v>
          </cell>
        </row>
        <row r="236">
          <cell r="A236" t="str">
            <v>TLA</v>
          </cell>
          <cell r="B236" t="str">
            <v>Latin America &amp; Caribbean (IDA &amp; IBRD)</v>
          </cell>
          <cell r="C236" t="str">
            <v>Latin America &amp; Caribbean (IDA &amp; IBRD)</v>
          </cell>
          <cell r="D236" t="str">
            <v>Latin America &amp; Caribbean (IDA &amp; IBRD)</v>
          </cell>
          <cell r="E236" t="str">
            <v>T2</v>
          </cell>
          <cell r="G236" t="str">
            <v>Latin America &amp; the Caribbean (IDA &amp; IBRD countries) aggregate.</v>
          </cell>
          <cell r="J236" t="str">
            <v>T2</v>
          </cell>
        </row>
        <row r="237">
          <cell r="A237" t="str">
            <v>TLS</v>
          </cell>
          <cell r="B237" t="str">
            <v>Timor-Leste</v>
          </cell>
          <cell r="C237" t="str">
            <v>Timor-Leste</v>
          </cell>
          <cell r="D237" t="str">
            <v>Democratic Republic of Timor-Leste</v>
          </cell>
          <cell r="E237" t="str">
            <v>TL</v>
          </cell>
          <cell r="F237" t="str">
            <v>U.S. dollar</v>
          </cell>
          <cell r="G237" t="str">
            <v>WB-3 code changed from TMP to TLS to align with ISO code.</v>
          </cell>
          <cell r="H237" t="str">
            <v>East Asia &amp; Pacific</v>
          </cell>
          <cell r="I237" t="str">
            <v>Lower middle income</v>
          </cell>
          <cell r="J237" t="str">
            <v>TP</v>
          </cell>
          <cell r="K237">
            <v>2015</v>
          </cell>
        </row>
        <row r="238">
          <cell r="A238" t="str">
            <v>TMN</v>
          </cell>
          <cell r="B238" t="str">
            <v>Middle East &amp; North Africa (IDA &amp; IBRD)</v>
          </cell>
          <cell r="C238" t="str">
            <v>Middle East &amp; North Africa (IDA &amp; IBRD)</v>
          </cell>
          <cell r="D238" t="str">
            <v>Middle East &amp; North Africa (IDA &amp; IBRD)</v>
          </cell>
          <cell r="E238" t="str">
            <v>T3</v>
          </cell>
          <cell r="G238" t="str">
            <v>Middle East &amp; North Africa (IDA &amp; IBRD countries) aggregate.</v>
          </cell>
          <cell r="J238" t="str">
            <v>T3</v>
          </cell>
        </row>
        <row r="239">
          <cell r="A239" t="str">
            <v>TON</v>
          </cell>
          <cell r="B239" t="str">
            <v>Tonga</v>
          </cell>
          <cell r="C239" t="str">
            <v>Tonga</v>
          </cell>
          <cell r="D239" t="str">
            <v>Kingdom of Tonga</v>
          </cell>
          <cell r="E239" t="str">
            <v>TO</v>
          </cell>
          <cell r="F239" t="str">
            <v>Tongan pa'anga</v>
          </cell>
          <cell r="H239" t="str">
            <v>East Asia &amp; Pacific</v>
          </cell>
          <cell r="I239" t="str">
            <v>Upper middle income</v>
          </cell>
          <cell r="J239" t="str">
            <v>TO</v>
          </cell>
          <cell r="K239">
            <v>2011</v>
          </cell>
        </row>
        <row r="240">
          <cell r="A240" t="str">
            <v>TSA</v>
          </cell>
          <cell r="B240" t="str">
            <v>South Asia (IDA &amp; IBRD)</v>
          </cell>
          <cell r="C240" t="str">
            <v>South Asia (IDA &amp; IBRD)</v>
          </cell>
          <cell r="D240" t="str">
            <v>South Asia (IDA &amp; IBRD)</v>
          </cell>
          <cell r="E240" t="str">
            <v>T5</v>
          </cell>
          <cell r="G240" t="str">
            <v>South Asia (IDA &amp; IBRD countries) aggregate.</v>
          </cell>
          <cell r="J240" t="str">
            <v>T5</v>
          </cell>
        </row>
        <row r="241">
          <cell r="A241" t="str">
            <v>TSS</v>
          </cell>
          <cell r="B241" t="str">
            <v>Sub-Saharan Africa (IDA &amp; IBRD)</v>
          </cell>
          <cell r="C241" t="str">
            <v>Sub-Saharan Africa (IDA &amp; IBRD)</v>
          </cell>
          <cell r="D241" t="str">
            <v>Sub-Saharan Africa (IDA &amp; IBRD)</v>
          </cell>
          <cell r="E241" t="str">
            <v>T6</v>
          </cell>
          <cell r="G241" t="str">
            <v>Sub-Saharan Africa (IDA &amp; IBRD countries) aggregate.</v>
          </cell>
          <cell r="J241" t="str">
            <v>T6</v>
          </cell>
        </row>
        <row r="242">
          <cell r="A242" t="str">
            <v>TTO</v>
          </cell>
          <cell r="B242" t="str">
            <v>Trinidad and Tobago</v>
          </cell>
          <cell r="C242" t="str">
            <v>Trinidad and Tobago</v>
          </cell>
          <cell r="D242" t="str">
            <v>Republic of Trinidad and Tobago</v>
          </cell>
          <cell r="E242" t="str">
            <v>TT</v>
          </cell>
          <cell r="F242" t="str">
            <v>Trinidad and Tobago dollar</v>
          </cell>
          <cell r="H242" t="str">
            <v>Latin America &amp; Caribbean</v>
          </cell>
          <cell r="I242" t="str">
            <v>High income</v>
          </cell>
          <cell r="J242" t="str">
            <v>TT</v>
          </cell>
          <cell r="K242">
            <v>2012</v>
          </cell>
        </row>
        <row r="243">
          <cell r="A243" t="str">
            <v>TUN</v>
          </cell>
          <cell r="B243" t="str">
            <v>Tunisia</v>
          </cell>
          <cell r="C243" t="str">
            <v>Tunisia</v>
          </cell>
          <cell r="D243" t="str">
            <v>Republic of Tunisia</v>
          </cell>
          <cell r="E243" t="str">
            <v>TN</v>
          </cell>
          <cell r="F243" t="str">
            <v>Tunisian dinar</v>
          </cell>
          <cell r="H243" t="str">
            <v>Middle East &amp; North Africa</v>
          </cell>
          <cell r="I243" t="str">
            <v>Lower middle income</v>
          </cell>
          <cell r="J243" t="str">
            <v>TN</v>
          </cell>
          <cell r="K243">
            <v>2010</v>
          </cell>
        </row>
        <row r="244">
          <cell r="A244" t="str">
            <v>TUR</v>
          </cell>
          <cell r="B244" t="str">
            <v>Turkey</v>
          </cell>
          <cell r="C244" t="str">
            <v>Turkey</v>
          </cell>
          <cell r="D244" t="str">
            <v>Republic of Turkey</v>
          </cell>
          <cell r="E244" t="str">
            <v>TR</v>
          </cell>
          <cell r="F244" t="str">
            <v>New Turkish lira</v>
          </cell>
          <cell r="G244" t="str">
            <v>The new base year is 2009</v>
          </cell>
          <cell r="H244" t="str">
            <v>Europe &amp; Central Asia</v>
          </cell>
          <cell r="I244" t="str">
            <v>Upper middle income</v>
          </cell>
          <cell r="J244" t="str">
            <v>TR</v>
          </cell>
          <cell r="K244">
            <v>2009</v>
          </cell>
        </row>
        <row r="245">
          <cell r="A245" t="str">
            <v>TUV</v>
          </cell>
          <cell r="B245" t="str">
            <v>Tuvalu</v>
          </cell>
          <cell r="C245" t="str">
            <v>Tuvalu</v>
          </cell>
          <cell r="D245" t="str">
            <v>Tuvalu</v>
          </cell>
          <cell r="E245" t="str">
            <v>TV</v>
          </cell>
          <cell r="F245" t="str">
            <v>Australian dollar</v>
          </cell>
          <cell r="H245" t="str">
            <v>East Asia &amp; Pacific</v>
          </cell>
          <cell r="I245" t="str">
            <v>Upper middle income</v>
          </cell>
          <cell r="J245" t="str">
            <v>TV</v>
          </cell>
          <cell r="K245">
            <v>2005</v>
          </cell>
        </row>
        <row r="246">
          <cell r="A246" t="str">
            <v>TZA</v>
          </cell>
          <cell r="B246" t="str">
            <v>Tanzania</v>
          </cell>
          <cell r="C246" t="str">
            <v>Tanzania</v>
          </cell>
          <cell r="D246" t="str">
            <v>United Republic of Tanzania</v>
          </cell>
          <cell r="E246" t="str">
            <v>TZ</v>
          </cell>
          <cell r="F246" t="str">
            <v>Tanzanian shilling</v>
          </cell>
          <cell r="G246" t="str">
            <v>Tanzania reports using a blend of SNA 1993 and SNA 2008.</v>
          </cell>
          <cell r="H246" t="str">
            <v>Sub-Saharan Africa</v>
          </cell>
          <cell r="I246" t="str">
            <v>Low income</v>
          </cell>
          <cell r="J246" t="str">
            <v>TZ</v>
          </cell>
          <cell r="K246">
            <v>2007</v>
          </cell>
        </row>
        <row r="247">
          <cell r="A247" t="str">
            <v>UGA</v>
          </cell>
          <cell r="B247" t="str">
            <v>Uganda</v>
          </cell>
          <cell r="C247" t="str">
            <v>Uganda</v>
          </cell>
          <cell r="D247" t="str">
            <v>Republic of Uganda</v>
          </cell>
          <cell r="E247" t="str">
            <v>UG</v>
          </cell>
          <cell r="F247" t="str">
            <v>Ugandan shilling</v>
          </cell>
          <cell r="G247" t="str">
            <v>Fiscal year end: June 30; reporting period for national accounts data: FY.</v>
          </cell>
          <cell r="H247" t="str">
            <v>Sub-Saharan Africa</v>
          </cell>
          <cell r="I247" t="str">
            <v>Low income</v>
          </cell>
          <cell r="J247" t="str">
            <v>UG</v>
          </cell>
          <cell r="K247" t="str">
            <v>2009/10</v>
          </cell>
        </row>
        <row r="248">
          <cell r="A248" t="str">
            <v>UKR</v>
          </cell>
          <cell r="B248" t="str">
            <v>Ukraine</v>
          </cell>
          <cell r="C248" t="str">
            <v>Ukraine</v>
          </cell>
          <cell r="D248" t="str">
            <v>Ukraine</v>
          </cell>
          <cell r="E248" t="str">
            <v>UA</v>
          </cell>
          <cell r="F248" t="str">
            <v>Ukrainian hryvnia</v>
          </cell>
          <cell r="H248" t="str">
            <v>Europe &amp; Central Asia</v>
          </cell>
          <cell r="I248" t="str">
            <v>Lower middle income</v>
          </cell>
          <cell r="J248" t="str">
            <v>UA</v>
          </cell>
          <cell r="K248" t="str">
            <v>Original chained constant price data are rescaled.</v>
          </cell>
        </row>
        <row r="249">
          <cell r="A249" t="str">
            <v>UMC</v>
          </cell>
          <cell r="B249" t="str">
            <v>Upper middle income</v>
          </cell>
          <cell r="C249" t="str">
            <v>Upper middle income</v>
          </cell>
          <cell r="D249" t="str">
            <v>Upper middle income</v>
          </cell>
          <cell r="E249" t="str">
            <v>XT</v>
          </cell>
          <cell r="G249" t="str">
            <v>Upper middle income group aggregate. Upper-middle-income economies are those in which 2016 GNI per capita was between $3,956 and $12,235.</v>
          </cell>
          <cell r="J249" t="str">
            <v>XT</v>
          </cell>
        </row>
        <row r="250">
          <cell r="A250" t="str">
            <v>URY</v>
          </cell>
          <cell r="B250" t="str">
            <v>Uruguay</v>
          </cell>
          <cell r="C250" t="str">
            <v>Uruguay</v>
          </cell>
          <cell r="D250" t="str">
            <v>Oriental Republic of Uruguay</v>
          </cell>
          <cell r="E250" t="str">
            <v>UY</v>
          </cell>
          <cell r="F250" t="str">
            <v>Uruguayan peso</v>
          </cell>
          <cell r="H250" t="str">
            <v>Latin America &amp; Caribbean</v>
          </cell>
          <cell r="I250" t="str">
            <v>High income</v>
          </cell>
          <cell r="J250" t="str">
            <v>UY</v>
          </cell>
          <cell r="K250">
            <v>2005</v>
          </cell>
        </row>
        <row r="251">
          <cell r="A251" t="str">
            <v>USA</v>
          </cell>
          <cell r="B251" t="str">
            <v>United States</v>
          </cell>
          <cell r="C251" t="str">
            <v>United States</v>
          </cell>
          <cell r="D251" t="str">
            <v>United States of America</v>
          </cell>
          <cell r="E251" t="str">
            <v>US</v>
          </cell>
          <cell r="F251" t="str">
            <v>U.S. dollar</v>
          </cell>
          <cell r="H251" t="str">
            <v>North America</v>
          </cell>
          <cell r="I251" t="str">
            <v>High income</v>
          </cell>
          <cell r="J251" t="str">
            <v>US</v>
          </cell>
          <cell r="K251" t="str">
            <v>Original chained constant price data are rescaled.</v>
          </cell>
        </row>
        <row r="252">
          <cell r="A252" t="str">
            <v>UZB</v>
          </cell>
          <cell r="B252" t="str">
            <v>Uzbekistan</v>
          </cell>
          <cell r="C252" t="str">
            <v>Uzbekistan</v>
          </cell>
          <cell r="D252" t="str">
            <v>Republic of Uzbekistan</v>
          </cell>
          <cell r="E252" t="str">
            <v>UZ</v>
          </cell>
          <cell r="F252" t="str">
            <v>Uzbek sum</v>
          </cell>
          <cell r="H252" t="str">
            <v>Europe &amp; Central Asia</v>
          </cell>
          <cell r="I252" t="str">
            <v>Lower middle income</v>
          </cell>
          <cell r="J252" t="str">
            <v>UZ</v>
          </cell>
          <cell r="K252" t="str">
            <v>Original chained constant price data are rescaled.</v>
          </cell>
        </row>
        <row r="253">
          <cell r="A253" t="str">
            <v>VCT</v>
          </cell>
          <cell r="B253" t="str">
            <v>St. Vincent and the Grenadines</v>
          </cell>
          <cell r="C253" t="str">
            <v>St. Vincent and the Grenadines</v>
          </cell>
          <cell r="D253" t="str">
            <v>St. Vincent and the Grenadines</v>
          </cell>
          <cell r="E253" t="str">
            <v>VC</v>
          </cell>
          <cell r="F253" t="str">
            <v>East Caribbean dollar</v>
          </cell>
          <cell r="H253" t="str">
            <v>Latin America &amp; Caribbean</v>
          </cell>
          <cell r="I253" t="str">
            <v>Upper middle income</v>
          </cell>
          <cell r="J253" t="str">
            <v>VC</v>
          </cell>
          <cell r="K253">
            <v>2006</v>
          </cell>
        </row>
        <row r="254">
          <cell r="A254" t="str">
            <v>VEN</v>
          </cell>
          <cell r="B254" t="str">
            <v>Venezuela</v>
          </cell>
          <cell r="C254" t="str">
            <v>Venezuela, RB</v>
          </cell>
          <cell r="D254" t="str">
            <v>República Bolivariana de Venezuela</v>
          </cell>
          <cell r="E254" t="str">
            <v>VE</v>
          </cell>
          <cell r="F254" t="str">
            <v>Venezuelan bolivar fuerte</v>
          </cell>
          <cell r="H254" t="str">
            <v>Latin America &amp; Caribbean</v>
          </cell>
          <cell r="I254" t="str">
            <v>Upper middle income</v>
          </cell>
          <cell r="J254" t="str">
            <v>VE</v>
          </cell>
          <cell r="K254">
            <v>1997</v>
          </cell>
        </row>
        <row r="255">
          <cell r="A255" t="str">
            <v>VGB</v>
          </cell>
          <cell r="B255" t="str">
            <v>British Virgin Islands</v>
          </cell>
          <cell r="C255" t="str">
            <v>British Virgin Islands</v>
          </cell>
          <cell r="D255" t="str">
            <v>British Virgin Islands</v>
          </cell>
          <cell r="E255" t="str">
            <v>VG</v>
          </cell>
          <cell r="F255" t="str">
            <v>U.S. dollar</v>
          </cell>
          <cell r="H255" t="str">
            <v>Latin America &amp; Caribbean</v>
          </cell>
          <cell r="I255" t="str">
            <v>High income</v>
          </cell>
          <cell r="J255" t="str">
            <v>VG</v>
          </cell>
        </row>
        <row r="256">
          <cell r="A256" t="str">
            <v>VIR</v>
          </cell>
          <cell r="B256" t="str">
            <v>Virgin Islands</v>
          </cell>
          <cell r="C256" t="str">
            <v>Virgin Islands (U.S.)</v>
          </cell>
          <cell r="D256" t="str">
            <v>Virgin Islands of the United States</v>
          </cell>
          <cell r="E256" t="str">
            <v>VI</v>
          </cell>
          <cell r="F256" t="str">
            <v>U.S. dollar</v>
          </cell>
          <cell r="H256" t="str">
            <v>Latin America &amp; Caribbean</v>
          </cell>
          <cell r="I256" t="str">
            <v>High income</v>
          </cell>
          <cell r="J256" t="str">
            <v>VI</v>
          </cell>
          <cell r="K256">
            <v>1982</v>
          </cell>
        </row>
        <row r="257">
          <cell r="A257" t="str">
            <v>VNM</v>
          </cell>
          <cell r="B257" t="str">
            <v>Vietnam</v>
          </cell>
          <cell r="C257" t="str">
            <v>Vietnam</v>
          </cell>
          <cell r="D257" t="str">
            <v>Socialist Republic of Vietnam</v>
          </cell>
          <cell r="E257" t="str">
            <v>VN</v>
          </cell>
          <cell r="F257" t="str">
            <v>Vietnamese dong</v>
          </cell>
          <cell r="H257" t="str">
            <v>East Asia &amp; Pacific</v>
          </cell>
          <cell r="I257" t="str">
            <v>Lower middle income</v>
          </cell>
          <cell r="J257" t="str">
            <v>VN</v>
          </cell>
          <cell r="K257">
            <v>2010</v>
          </cell>
        </row>
        <row r="258">
          <cell r="A258" t="str">
            <v>VUT</v>
          </cell>
          <cell r="B258" t="str">
            <v>Vanuatu</v>
          </cell>
          <cell r="C258" t="str">
            <v>Vanuatu</v>
          </cell>
          <cell r="D258" t="str">
            <v>Republic of Vanuatu</v>
          </cell>
          <cell r="E258" t="str">
            <v>VU</v>
          </cell>
          <cell r="F258" t="str">
            <v>Vanuatu vatu</v>
          </cell>
          <cell r="H258" t="str">
            <v>East Asia &amp; Pacific</v>
          </cell>
          <cell r="I258" t="str">
            <v>Lower middle income</v>
          </cell>
          <cell r="J258" t="str">
            <v>VU</v>
          </cell>
          <cell r="K258">
            <v>2006</v>
          </cell>
        </row>
        <row r="259">
          <cell r="A259" t="str">
            <v>WLD</v>
          </cell>
          <cell r="B259" t="str">
            <v>World</v>
          </cell>
          <cell r="C259" t="str">
            <v>World</v>
          </cell>
          <cell r="D259" t="str">
            <v>World</v>
          </cell>
          <cell r="E259" t="str">
            <v>1W</v>
          </cell>
          <cell r="G259" t="str">
            <v>World aggregate.</v>
          </cell>
          <cell r="J259" t="str">
            <v>1W</v>
          </cell>
        </row>
        <row r="260">
          <cell r="A260" t="str">
            <v>WSM</v>
          </cell>
          <cell r="B260" t="str">
            <v>Samoa</v>
          </cell>
          <cell r="C260" t="str">
            <v>Samoa</v>
          </cell>
          <cell r="D260" t="str">
            <v>Samoa</v>
          </cell>
          <cell r="E260" t="str">
            <v>WS</v>
          </cell>
          <cell r="F260" t="str">
            <v>Samoan tala</v>
          </cell>
          <cell r="G260" t="str">
            <v>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v>
          </cell>
          <cell r="H260" t="str">
            <v>East Asia &amp; Pacific</v>
          </cell>
          <cell r="I260" t="str">
            <v>Upper middle income</v>
          </cell>
          <cell r="J260" t="str">
            <v>WS</v>
          </cell>
          <cell r="K260" t="str">
            <v>2008/09</v>
          </cell>
        </row>
        <row r="261">
          <cell r="A261" t="str">
            <v>XKX</v>
          </cell>
          <cell r="B261" t="str">
            <v>Kosovo</v>
          </cell>
          <cell r="C261" t="str">
            <v>Kosovo</v>
          </cell>
          <cell r="D261" t="str">
            <v>Republic of Kosovo</v>
          </cell>
          <cell r="E261" t="str">
            <v>XK</v>
          </cell>
          <cell r="F261" t="str">
            <v>Euro</v>
          </cell>
          <cell r="G261" t="str">
            <v>WB-3 code changed from KSV to XKX to align with ISO provisional code.</v>
          </cell>
          <cell r="H261" t="str">
            <v>Europe &amp; Central Asia</v>
          </cell>
          <cell r="I261" t="str">
            <v>Lower middle income</v>
          </cell>
          <cell r="J261" t="str">
            <v>XK</v>
          </cell>
          <cell r="K261">
            <v>2008</v>
          </cell>
        </row>
        <row r="262">
          <cell r="A262" t="str">
            <v>YEM</v>
          </cell>
          <cell r="B262" t="str">
            <v>Yemen</v>
          </cell>
          <cell r="C262" t="str">
            <v>Yemen, Rep.</v>
          </cell>
          <cell r="D262" t="str">
            <v>Republic of Yemen</v>
          </cell>
          <cell r="E262" t="str">
            <v>YE</v>
          </cell>
          <cell r="F262" t="str">
            <v>Yemeni rial</v>
          </cell>
          <cell r="G262" t="str">
            <v>Based on official government statistics and International Monetary Fund data, national accounts data have been revised for 1990 onward. The exchange rate used for 2016 is official rate and not IFS rate. The base year has reverted to 1990.</v>
          </cell>
          <cell r="H262" t="str">
            <v>Middle East &amp; North Africa</v>
          </cell>
          <cell r="I262" t="str">
            <v>Low income</v>
          </cell>
          <cell r="J262" t="str">
            <v>RY</v>
          </cell>
          <cell r="K262">
            <v>1990</v>
          </cell>
        </row>
        <row r="263">
          <cell r="A263" t="str">
            <v>ZAF</v>
          </cell>
          <cell r="B263" t="str">
            <v>South Africa</v>
          </cell>
          <cell r="C263" t="str">
            <v>South Africa</v>
          </cell>
          <cell r="D263" t="str">
            <v>Republic of South Africa</v>
          </cell>
          <cell r="E263" t="str">
            <v>ZA</v>
          </cell>
          <cell r="F263" t="str">
            <v>South African rand</v>
          </cell>
          <cell r="G263" t="str">
            <v>Fiscal year end: March 31; reporting period for national accounts data: CY.</v>
          </cell>
          <cell r="H263" t="str">
            <v>Sub-Saharan Africa</v>
          </cell>
          <cell r="I263" t="str">
            <v>Upper middle income</v>
          </cell>
          <cell r="J263" t="str">
            <v>ZA</v>
          </cell>
          <cell r="K263">
            <v>2010</v>
          </cell>
        </row>
        <row r="264">
          <cell r="A264" t="str">
            <v>ZMB</v>
          </cell>
          <cell r="B264" t="str">
            <v>Zambia</v>
          </cell>
          <cell r="C264" t="str">
            <v>Zambia</v>
          </cell>
          <cell r="D264" t="str">
            <v>Republic of Zambia</v>
          </cell>
          <cell r="E264" t="str">
            <v>ZM</v>
          </cell>
          <cell r="F264" t="str">
            <v>New Zambian kwacha</v>
          </cell>
          <cell r="G264" t="str">
            <v>The base year is 2010. National accounts data were rebased to reflect the January 1, 2013, introduction of the new Zambian kwacha at a rate of 1,000 old kwacha = 1 new kwacha. Zambia reports using SNA 2008.</v>
          </cell>
          <cell r="H264" t="str">
            <v>Sub-Saharan Africa</v>
          </cell>
          <cell r="I264" t="str">
            <v>Lower middle income</v>
          </cell>
          <cell r="J264" t="str">
            <v>ZM</v>
          </cell>
          <cell r="K264">
            <v>2010</v>
          </cell>
        </row>
        <row r="265">
          <cell r="A265" t="str">
            <v>ZWE</v>
          </cell>
          <cell r="B265" t="str">
            <v>Zimbabwe</v>
          </cell>
          <cell r="C265" t="str">
            <v>Zimbabwe</v>
          </cell>
          <cell r="D265" t="str">
            <v>Republic of Zimbabwe</v>
          </cell>
          <cell r="E265" t="str">
            <v>ZW</v>
          </cell>
          <cell r="F265" t="str">
            <v>U.S. dollar</v>
          </cell>
          <cell r="G265" t="str">
            <v>Fiscal year end: June 30; reporting period for national accounts data: CY. As of January 2009, multiple hard currencies, such as rand, pound sterling, euro and U.S. dollar are in use. Data are reported in U.S. dollars, the most-used currency.</v>
          </cell>
          <cell r="H265" t="str">
            <v>Sub-Saharan Africa</v>
          </cell>
          <cell r="I265" t="str">
            <v>Low income</v>
          </cell>
          <cell r="J265" t="str">
            <v>ZW</v>
          </cell>
          <cell r="K265">
            <v>2009</v>
          </cell>
        </row>
      </sheetData>
      <sheetData sheetId="17"/>
      <sheetData sheetId="18"/>
      <sheetData sheetId="19"/>
      <sheetData sheetId="2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2018 SPI DCS D1-4.CPIBY"/>
      <sheetName val="2016-2018 SPI DATA D1-4.CPIBY"/>
      <sheetName val="2016-2018 data"/>
    </sheetNames>
    <sheetDataSet>
      <sheetData sheetId="0" refreshError="1"/>
      <sheetData sheetId="1" refreshError="1"/>
      <sheetData sheetId="2">
        <row r="1">
          <cell r="BL1">
            <v>43697</v>
          </cell>
          <cell r="BM1">
            <v>43697</v>
          </cell>
          <cell r="BN1">
            <v>43697</v>
          </cell>
        </row>
        <row r="2">
          <cell r="BL2" t="str">
            <v>CPI BY-OCT2016</v>
          </cell>
          <cell r="BM2" t="str">
            <v>CPI BY-OCT2017</v>
          </cell>
          <cell r="BN2" t="str">
            <v>CPI BY-OCT2018</v>
          </cell>
        </row>
        <row r="3">
          <cell r="BK3" t="str">
            <v>AFG</v>
          </cell>
          <cell r="BL3">
            <v>1987</v>
          </cell>
          <cell r="BM3">
            <v>1987</v>
          </cell>
          <cell r="BN3">
            <v>1987</v>
          </cell>
        </row>
        <row r="4">
          <cell r="BK4" t="str">
            <v>ALB</v>
          </cell>
          <cell r="BL4">
            <v>2014</v>
          </cell>
          <cell r="BM4">
            <v>2016</v>
          </cell>
          <cell r="BN4">
            <v>2016</v>
          </cell>
        </row>
        <row r="5">
          <cell r="BK5" t="str">
            <v>DZA</v>
          </cell>
          <cell r="BL5">
            <v>2000</v>
          </cell>
          <cell r="BM5">
            <v>2000</v>
          </cell>
          <cell r="BN5">
            <v>2000</v>
          </cell>
        </row>
        <row r="6">
          <cell r="BK6" t="str">
            <v>AGO</v>
          </cell>
          <cell r="BL6">
            <v>2009</v>
          </cell>
          <cell r="BM6">
            <v>2009</v>
          </cell>
          <cell r="BN6">
            <v>2009</v>
          </cell>
        </row>
        <row r="7">
          <cell r="BK7" t="str">
            <v>ATG</v>
          </cell>
          <cell r="BL7">
            <v>2001</v>
          </cell>
          <cell r="BM7">
            <v>2001</v>
          </cell>
          <cell r="BN7">
            <v>2001</v>
          </cell>
        </row>
        <row r="8">
          <cell r="BK8" t="str">
            <v>ARG</v>
          </cell>
          <cell r="BL8">
            <v>2005</v>
          </cell>
          <cell r="BM8">
            <v>2005</v>
          </cell>
          <cell r="BN8">
            <v>2005</v>
          </cell>
        </row>
        <row r="9">
          <cell r="BK9" t="str">
            <v>ARM</v>
          </cell>
          <cell r="BL9" t="str">
            <v>annual chained</v>
          </cell>
          <cell r="BM9" t="str">
            <v>annual chained</v>
          </cell>
          <cell r="BN9" t="str">
            <v>annual chained</v>
          </cell>
        </row>
        <row r="10">
          <cell r="BK10" t="str">
            <v>AUS</v>
          </cell>
          <cell r="BL10">
            <v>2010</v>
          </cell>
          <cell r="BM10">
            <v>2010</v>
          </cell>
          <cell r="BN10">
            <v>2010</v>
          </cell>
        </row>
        <row r="11">
          <cell r="BK11" t="str">
            <v>AUT</v>
          </cell>
          <cell r="BL11" t="str">
            <v>annual chained</v>
          </cell>
          <cell r="BM11" t="str">
            <v>annual chained</v>
          </cell>
          <cell r="BN11" t="str">
            <v>annual chained</v>
          </cell>
        </row>
        <row r="12">
          <cell r="BK12" t="str">
            <v>AZE</v>
          </cell>
          <cell r="BL12" t="str">
            <v>annual chained</v>
          </cell>
          <cell r="BM12" t="str">
            <v>annual chained</v>
          </cell>
          <cell r="BN12" t="str">
            <v>annual chained</v>
          </cell>
        </row>
        <row r="13">
          <cell r="BK13" t="str">
            <v>BHS</v>
          </cell>
          <cell r="BL13">
            <v>2006</v>
          </cell>
          <cell r="BM13">
            <v>2006</v>
          </cell>
          <cell r="BN13">
            <v>2006</v>
          </cell>
        </row>
        <row r="14">
          <cell r="BK14" t="str">
            <v>BHR</v>
          </cell>
          <cell r="BL14">
            <v>2006</v>
          </cell>
          <cell r="BM14">
            <v>2006</v>
          </cell>
          <cell r="BN14">
            <v>2006</v>
          </cell>
        </row>
        <row r="15">
          <cell r="BK15" t="str">
            <v>BGD</v>
          </cell>
          <cell r="BL15">
            <v>2006</v>
          </cell>
          <cell r="BM15">
            <v>2006</v>
          </cell>
          <cell r="BN15">
            <v>2006</v>
          </cell>
        </row>
        <row r="16">
          <cell r="BK16" t="str">
            <v>BRB</v>
          </cell>
          <cell r="BL16">
            <v>1999</v>
          </cell>
          <cell r="BM16">
            <v>1999</v>
          </cell>
          <cell r="BN16">
            <v>1999</v>
          </cell>
        </row>
        <row r="17">
          <cell r="BK17" t="str">
            <v>BLR</v>
          </cell>
          <cell r="BL17" t="str">
            <v>annual chained</v>
          </cell>
          <cell r="BM17" t="str">
            <v>annual chained</v>
          </cell>
          <cell r="BN17" t="str">
            <v>annual chained</v>
          </cell>
        </row>
        <row r="18">
          <cell r="BK18" t="str">
            <v>BEL</v>
          </cell>
          <cell r="BL18">
            <v>2014</v>
          </cell>
          <cell r="BM18">
            <v>2014</v>
          </cell>
          <cell r="BN18">
            <v>2014</v>
          </cell>
        </row>
        <row r="19">
          <cell r="BK19" t="str">
            <v>BLZ</v>
          </cell>
          <cell r="BL19">
            <v>1991</v>
          </cell>
          <cell r="BM19">
            <v>1991</v>
          </cell>
          <cell r="BN19">
            <v>1991</v>
          </cell>
        </row>
        <row r="20">
          <cell r="BK20" t="str">
            <v>BEN</v>
          </cell>
          <cell r="BL20">
            <v>2008</v>
          </cell>
          <cell r="BM20">
            <v>2008</v>
          </cell>
          <cell r="BN20">
            <v>2008</v>
          </cell>
        </row>
        <row r="21">
          <cell r="BK21" t="str">
            <v>BTN</v>
          </cell>
          <cell r="BL21">
            <v>2003</v>
          </cell>
          <cell r="BM21">
            <v>2003</v>
          </cell>
          <cell r="BN21">
            <v>2003</v>
          </cell>
        </row>
        <row r="22">
          <cell r="BK22" t="str">
            <v>BOL</v>
          </cell>
          <cell r="BL22">
            <v>2004</v>
          </cell>
          <cell r="BM22">
            <v>2004</v>
          </cell>
          <cell r="BN22">
            <v>2004</v>
          </cell>
        </row>
        <row r="23">
          <cell r="BK23" t="str">
            <v>BIH</v>
          </cell>
          <cell r="BL23">
            <v>2007</v>
          </cell>
          <cell r="BM23">
            <v>2007</v>
          </cell>
          <cell r="BN23">
            <v>2007</v>
          </cell>
        </row>
        <row r="24">
          <cell r="BK24" t="str">
            <v>BWA</v>
          </cell>
          <cell r="BL24">
            <v>2003</v>
          </cell>
          <cell r="BM24">
            <v>2003</v>
          </cell>
          <cell r="BN24">
            <v>2003</v>
          </cell>
        </row>
        <row r="25">
          <cell r="BK25" t="str">
            <v>BRA</v>
          </cell>
          <cell r="BL25">
            <v>2009</v>
          </cell>
          <cell r="BM25">
            <v>2009</v>
          </cell>
          <cell r="BN25">
            <v>2009</v>
          </cell>
        </row>
        <row r="26">
          <cell r="BK26" t="str">
            <v>BRN</v>
          </cell>
          <cell r="BL26">
            <v>2005</v>
          </cell>
          <cell r="BM26">
            <v>2005</v>
          </cell>
          <cell r="BN26">
            <v>2005</v>
          </cell>
        </row>
        <row r="27">
          <cell r="BK27" t="str">
            <v>BGR</v>
          </cell>
          <cell r="BL27" t="str">
            <v>annual chained</v>
          </cell>
          <cell r="BM27" t="str">
            <v>annual chained</v>
          </cell>
          <cell r="BN27" t="str">
            <v>annual chained</v>
          </cell>
        </row>
        <row r="28">
          <cell r="BK28" t="str">
            <v>BFA</v>
          </cell>
          <cell r="BL28">
            <v>2008</v>
          </cell>
          <cell r="BM28">
            <v>2008</v>
          </cell>
          <cell r="BN28">
            <v>2008</v>
          </cell>
        </row>
        <row r="29">
          <cell r="BK29" t="str">
            <v>BDI</v>
          </cell>
          <cell r="BL29">
            <v>2008</v>
          </cell>
          <cell r="BM29">
            <v>2014</v>
          </cell>
          <cell r="BN29">
            <v>2014</v>
          </cell>
        </row>
        <row r="30">
          <cell r="BK30" t="str">
            <v>CPV</v>
          </cell>
          <cell r="BL30">
            <v>2002</v>
          </cell>
          <cell r="BM30">
            <v>2002</v>
          </cell>
          <cell r="BN30">
            <v>2002</v>
          </cell>
        </row>
        <row r="31">
          <cell r="BK31" t="str">
            <v>KHM</v>
          </cell>
          <cell r="BL31">
            <v>2004</v>
          </cell>
          <cell r="BM31">
            <v>2004</v>
          </cell>
          <cell r="BN31">
            <v>2004</v>
          </cell>
        </row>
        <row r="32">
          <cell r="BK32" t="str">
            <v>CMR</v>
          </cell>
          <cell r="BL32">
            <v>1996</v>
          </cell>
          <cell r="BM32">
            <v>1996</v>
          </cell>
          <cell r="BN32">
            <v>1996</v>
          </cell>
        </row>
        <row r="33">
          <cell r="BK33" t="str">
            <v>CAN</v>
          </cell>
          <cell r="BL33">
            <v>2015</v>
          </cell>
          <cell r="BM33">
            <v>2015</v>
          </cell>
          <cell r="BN33">
            <v>2015</v>
          </cell>
        </row>
        <row r="34">
          <cell r="BK34" t="str">
            <v>CAF</v>
          </cell>
          <cell r="BL34">
            <v>1975</v>
          </cell>
          <cell r="BM34">
            <v>1975</v>
          </cell>
          <cell r="BN34">
            <v>1975</v>
          </cell>
        </row>
        <row r="35">
          <cell r="BK35" t="str">
            <v>TCD</v>
          </cell>
          <cell r="BL35">
            <v>2004</v>
          </cell>
          <cell r="BM35">
            <v>2004</v>
          </cell>
          <cell r="BN35">
            <v>2004</v>
          </cell>
        </row>
        <row r="36">
          <cell r="BK36" t="str">
            <v>CHL</v>
          </cell>
          <cell r="BL36">
            <v>2007</v>
          </cell>
          <cell r="BM36">
            <v>2012</v>
          </cell>
          <cell r="BN36">
            <v>2012</v>
          </cell>
        </row>
        <row r="37">
          <cell r="BK37" t="str">
            <v>CHN</v>
          </cell>
          <cell r="BL37" t="str">
            <v>annual chained</v>
          </cell>
          <cell r="BM37" t="str">
            <v>annual chained</v>
          </cell>
          <cell r="BN37" t="str">
            <v>annual chained</v>
          </cell>
        </row>
        <row r="38">
          <cell r="BK38" t="str">
            <v>COL</v>
          </cell>
          <cell r="BL38">
            <v>2007</v>
          </cell>
          <cell r="BM38">
            <v>2007</v>
          </cell>
          <cell r="BN38">
            <v>2007</v>
          </cell>
        </row>
        <row r="39">
          <cell r="BK39" t="str">
            <v>COM</v>
          </cell>
          <cell r="BL39">
            <v>1995</v>
          </cell>
          <cell r="BM39">
            <v>1995</v>
          </cell>
          <cell r="BN39">
            <v>1995</v>
          </cell>
        </row>
        <row r="40">
          <cell r="BK40" t="str">
            <v>COD</v>
          </cell>
          <cell r="BL40">
            <v>1995</v>
          </cell>
          <cell r="BM40">
            <v>1995</v>
          </cell>
          <cell r="BN40">
            <v>1995</v>
          </cell>
        </row>
        <row r="41">
          <cell r="BK41" t="str">
            <v>COG</v>
          </cell>
          <cell r="BL41">
            <v>1997</v>
          </cell>
          <cell r="BM41">
            <v>1997</v>
          </cell>
          <cell r="BN41">
            <v>1997</v>
          </cell>
        </row>
        <row r="42">
          <cell r="BK42" t="str">
            <v>CRI</v>
          </cell>
          <cell r="BL42">
            <v>2013</v>
          </cell>
          <cell r="BM42">
            <v>2013</v>
          </cell>
          <cell r="BN42">
            <v>2013</v>
          </cell>
        </row>
        <row r="43">
          <cell r="BK43" t="str">
            <v>CIV</v>
          </cell>
          <cell r="BL43">
            <v>2008</v>
          </cell>
          <cell r="BM43">
            <v>2008</v>
          </cell>
          <cell r="BN43">
            <v>2008</v>
          </cell>
        </row>
        <row r="44">
          <cell r="BK44" t="str">
            <v>HRV</v>
          </cell>
          <cell r="BL44">
            <v>2014</v>
          </cell>
          <cell r="BM44">
            <v>2014</v>
          </cell>
          <cell r="BN44">
            <v>2014</v>
          </cell>
        </row>
        <row r="45">
          <cell r="BK45" t="str">
            <v>CYP</v>
          </cell>
          <cell r="BL45">
            <v>2010</v>
          </cell>
          <cell r="BM45">
            <v>2016</v>
          </cell>
          <cell r="BN45">
            <v>2016</v>
          </cell>
        </row>
        <row r="46">
          <cell r="BK46" t="str">
            <v>CZE</v>
          </cell>
          <cell r="BL46">
            <v>2012</v>
          </cell>
          <cell r="BM46">
            <v>2016</v>
          </cell>
          <cell r="BN46">
            <v>2016</v>
          </cell>
        </row>
        <row r="47">
          <cell r="BK47" t="str">
            <v>DNK</v>
          </cell>
          <cell r="BL47" t="str">
            <v>annual chained</v>
          </cell>
          <cell r="BM47" t="str">
            <v>annual chained</v>
          </cell>
          <cell r="BN47" t="str">
            <v>annual chained</v>
          </cell>
        </row>
        <row r="48">
          <cell r="BK48" t="str">
            <v>DJI</v>
          </cell>
          <cell r="BL48">
            <v>1999</v>
          </cell>
          <cell r="BM48">
            <v>1999</v>
          </cell>
          <cell r="BN48">
            <v>1999</v>
          </cell>
        </row>
        <row r="49">
          <cell r="BK49" t="str">
            <v>DMA</v>
          </cell>
          <cell r="BL49">
            <v>2009</v>
          </cell>
          <cell r="BM49">
            <v>2009</v>
          </cell>
          <cell r="BN49">
            <v>2009</v>
          </cell>
        </row>
        <row r="50">
          <cell r="BK50" t="str">
            <v>DOM</v>
          </cell>
          <cell r="BL50">
            <v>2007</v>
          </cell>
          <cell r="BM50">
            <v>2007</v>
          </cell>
          <cell r="BN50">
            <v>2007</v>
          </cell>
        </row>
        <row r="51">
          <cell r="BK51" t="str">
            <v>ECU</v>
          </cell>
          <cell r="BL51">
            <v>2004</v>
          </cell>
          <cell r="BM51">
            <v>2004</v>
          </cell>
          <cell r="BN51">
            <v>2004</v>
          </cell>
        </row>
        <row r="52">
          <cell r="BK52" t="str">
            <v>EGY</v>
          </cell>
          <cell r="BL52">
            <v>2009</v>
          </cell>
          <cell r="BM52">
            <v>2009</v>
          </cell>
          <cell r="BN52">
            <v>2009</v>
          </cell>
        </row>
        <row r="53">
          <cell r="BK53" t="str">
            <v>SLV</v>
          </cell>
          <cell r="BL53">
            <v>2006</v>
          </cell>
          <cell r="BM53">
            <v>2006</v>
          </cell>
          <cell r="BN53">
            <v>2006</v>
          </cell>
        </row>
        <row r="54">
          <cell r="BK54" t="str">
            <v>GNQ</v>
          </cell>
          <cell r="BL54">
            <v>2006</v>
          </cell>
          <cell r="BM54">
            <v>2006</v>
          </cell>
          <cell r="BN54">
            <v>2006</v>
          </cell>
        </row>
        <row r="55">
          <cell r="BK55" t="str">
            <v>ERI</v>
          </cell>
          <cell r="BL55">
            <v>0</v>
          </cell>
          <cell r="BM55">
            <v>0</v>
          </cell>
          <cell r="BN55">
            <v>0</v>
          </cell>
        </row>
        <row r="56">
          <cell r="BK56" t="str">
            <v>EST</v>
          </cell>
          <cell r="BL56" t="str">
            <v>annual chained</v>
          </cell>
          <cell r="BM56" t="str">
            <v>annual chained</v>
          </cell>
          <cell r="BN56" t="str">
            <v>annual chained</v>
          </cell>
        </row>
        <row r="57">
          <cell r="BK57" t="str">
            <v>ETH</v>
          </cell>
          <cell r="BL57">
            <v>2005</v>
          </cell>
          <cell r="BM57">
            <v>2005</v>
          </cell>
          <cell r="BN57">
            <v>2005</v>
          </cell>
        </row>
        <row r="58">
          <cell r="BK58" t="str">
            <v>FJI</v>
          </cell>
          <cell r="BL58">
            <v>2009</v>
          </cell>
          <cell r="BM58">
            <v>2009</v>
          </cell>
          <cell r="BN58">
            <v>2009</v>
          </cell>
        </row>
        <row r="59">
          <cell r="BK59" t="str">
            <v>FIN</v>
          </cell>
          <cell r="BL59" t="str">
            <v>annual chained</v>
          </cell>
          <cell r="BM59" t="str">
            <v>annual chained</v>
          </cell>
          <cell r="BN59" t="str">
            <v>annual chained</v>
          </cell>
        </row>
        <row r="60">
          <cell r="BK60" t="str">
            <v>FRA</v>
          </cell>
          <cell r="BL60" t="str">
            <v>annual chained</v>
          </cell>
          <cell r="BM60" t="str">
            <v>annual chained</v>
          </cell>
          <cell r="BN60" t="str">
            <v>annual chained</v>
          </cell>
        </row>
        <row r="61">
          <cell r="BK61" t="str">
            <v>GAB</v>
          </cell>
          <cell r="BL61">
            <v>2003</v>
          </cell>
          <cell r="BM61">
            <v>2003</v>
          </cell>
          <cell r="BN61">
            <v>2003</v>
          </cell>
        </row>
        <row r="62">
          <cell r="BK62" t="str">
            <v>GMB</v>
          </cell>
          <cell r="BL62">
            <v>2004</v>
          </cell>
          <cell r="BM62">
            <v>2004</v>
          </cell>
          <cell r="BN62">
            <v>2004</v>
          </cell>
        </row>
        <row r="63">
          <cell r="BK63" t="str">
            <v>GEO</v>
          </cell>
          <cell r="BL63">
            <v>2015</v>
          </cell>
          <cell r="BM63">
            <v>2016</v>
          </cell>
          <cell r="BN63">
            <v>2016</v>
          </cell>
        </row>
        <row r="64">
          <cell r="BK64" t="str">
            <v>DEU</v>
          </cell>
          <cell r="BL64">
            <v>2013</v>
          </cell>
          <cell r="BM64">
            <v>2010</v>
          </cell>
          <cell r="BN64">
            <v>2010</v>
          </cell>
        </row>
        <row r="65">
          <cell r="BK65" t="str">
            <v>GHA</v>
          </cell>
          <cell r="BL65">
            <v>2006</v>
          </cell>
          <cell r="BM65">
            <v>2006</v>
          </cell>
          <cell r="BN65">
            <v>2006</v>
          </cell>
        </row>
        <row r="66">
          <cell r="BK66" t="str">
            <v>GRC</v>
          </cell>
          <cell r="BL66">
            <v>2012</v>
          </cell>
          <cell r="BM66">
            <v>2012</v>
          </cell>
          <cell r="BN66">
            <v>2012</v>
          </cell>
        </row>
        <row r="67">
          <cell r="BK67" t="str">
            <v>GRD</v>
          </cell>
          <cell r="BL67">
            <v>2010</v>
          </cell>
          <cell r="BM67">
            <v>2010</v>
          </cell>
          <cell r="BN67">
            <v>2010</v>
          </cell>
        </row>
        <row r="68">
          <cell r="BK68" t="str">
            <v>GTM</v>
          </cell>
          <cell r="BL68">
            <v>2010</v>
          </cell>
          <cell r="BM68">
            <v>2010</v>
          </cell>
          <cell r="BN68">
            <v>2010</v>
          </cell>
        </row>
        <row r="69">
          <cell r="BK69" t="str">
            <v>GIN</v>
          </cell>
          <cell r="BL69">
            <v>1991</v>
          </cell>
          <cell r="BM69">
            <v>2003</v>
          </cell>
          <cell r="BN69">
            <v>2003</v>
          </cell>
        </row>
        <row r="70">
          <cell r="BK70" t="str">
            <v>GNB</v>
          </cell>
          <cell r="BL70">
            <v>2009</v>
          </cell>
          <cell r="BM70">
            <v>2009</v>
          </cell>
          <cell r="BN70">
            <v>2009</v>
          </cell>
        </row>
        <row r="71">
          <cell r="BK71" t="str">
            <v>GUY</v>
          </cell>
          <cell r="BL71">
            <v>2006</v>
          </cell>
          <cell r="BM71">
            <v>2006</v>
          </cell>
          <cell r="BN71">
            <v>2006</v>
          </cell>
        </row>
        <row r="72">
          <cell r="BK72" t="str">
            <v>HTI</v>
          </cell>
          <cell r="BL72">
            <v>2004</v>
          </cell>
          <cell r="BM72">
            <v>2004</v>
          </cell>
          <cell r="BN72">
            <v>2004</v>
          </cell>
        </row>
        <row r="73">
          <cell r="BK73" t="str">
            <v>HND</v>
          </cell>
          <cell r="BL73">
            <v>1999</v>
          </cell>
          <cell r="BM73">
            <v>1999</v>
          </cell>
          <cell r="BN73">
            <v>1999</v>
          </cell>
        </row>
        <row r="74">
          <cell r="BK74" t="str">
            <v>HUN</v>
          </cell>
          <cell r="BL74" t="str">
            <v>annual chained</v>
          </cell>
          <cell r="BM74" t="str">
            <v>annual chained</v>
          </cell>
          <cell r="BN74" t="str">
            <v>annual chained</v>
          </cell>
        </row>
        <row r="75">
          <cell r="BK75" t="str">
            <v>ISL</v>
          </cell>
          <cell r="BL75" t="str">
            <v>annual chained</v>
          </cell>
          <cell r="BM75" t="str">
            <v>annual chained</v>
          </cell>
          <cell r="BN75" t="str">
            <v>annual chained</v>
          </cell>
        </row>
        <row r="76">
          <cell r="BK76" t="str">
            <v>IND</v>
          </cell>
          <cell r="BL76">
            <v>2012</v>
          </cell>
          <cell r="BM76">
            <v>2012</v>
          </cell>
          <cell r="BN76">
            <v>2012</v>
          </cell>
        </row>
        <row r="77">
          <cell r="BK77" t="str">
            <v>IDN</v>
          </cell>
          <cell r="BL77">
            <v>2012</v>
          </cell>
          <cell r="BM77">
            <v>2012</v>
          </cell>
          <cell r="BN77">
            <v>2012</v>
          </cell>
        </row>
        <row r="78">
          <cell r="BK78" t="str">
            <v>IRN</v>
          </cell>
          <cell r="BL78">
            <v>2011</v>
          </cell>
          <cell r="BM78">
            <v>2011</v>
          </cell>
          <cell r="BN78">
            <v>2011</v>
          </cell>
        </row>
        <row r="79">
          <cell r="BK79" t="str">
            <v>IRQ</v>
          </cell>
          <cell r="BL79">
            <v>2007</v>
          </cell>
          <cell r="BM79">
            <v>2007</v>
          </cell>
          <cell r="BN79">
            <v>2007</v>
          </cell>
        </row>
        <row r="80">
          <cell r="BK80" t="str">
            <v>IRL</v>
          </cell>
          <cell r="BL80">
            <v>2010</v>
          </cell>
          <cell r="BM80">
            <v>2010</v>
          </cell>
          <cell r="BN80">
            <v>2010</v>
          </cell>
        </row>
        <row r="81">
          <cell r="BK81" t="str">
            <v>ISR</v>
          </cell>
          <cell r="BL81">
            <v>2009</v>
          </cell>
          <cell r="BM81">
            <v>2009</v>
          </cell>
          <cell r="BN81">
            <v>2009</v>
          </cell>
        </row>
        <row r="82">
          <cell r="BK82" t="str">
            <v>ITA</v>
          </cell>
          <cell r="BL82" t="str">
            <v>annual chained</v>
          </cell>
          <cell r="BM82" t="str">
            <v>annual chained</v>
          </cell>
          <cell r="BN82" t="str">
            <v>annual chained</v>
          </cell>
        </row>
        <row r="83">
          <cell r="BK83" t="str">
            <v>JAM</v>
          </cell>
          <cell r="BL83">
            <v>2005</v>
          </cell>
          <cell r="BM83">
            <v>2005</v>
          </cell>
          <cell r="BN83">
            <v>2005</v>
          </cell>
        </row>
        <row r="84">
          <cell r="BK84" t="str">
            <v>JPN</v>
          </cell>
          <cell r="BL84">
            <v>2015</v>
          </cell>
          <cell r="BM84">
            <v>2015</v>
          </cell>
          <cell r="BN84">
            <v>2015</v>
          </cell>
        </row>
        <row r="85">
          <cell r="BK85" t="str">
            <v>JOR</v>
          </cell>
          <cell r="BL85">
            <v>2007</v>
          </cell>
          <cell r="BM85">
            <v>2007</v>
          </cell>
          <cell r="BN85">
            <v>2007</v>
          </cell>
        </row>
        <row r="86">
          <cell r="BK86" t="str">
            <v>KAZ</v>
          </cell>
          <cell r="BL86" t="str">
            <v>annual chained</v>
          </cell>
          <cell r="BM86" t="str">
            <v>annual chained</v>
          </cell>
          <cell r="BN86" t="str">
            <v>annual chained</v>
          </cell>
        </row>
        <row r="87">
          <cell r="BK87" t="str">
            <v>KEN</v>
          </cell>
          <cell r="BL87">
            <v>2006</v>
          </cell>
          <cell r="BM87">
            <v>2006</v>
          </cell>
          <cell r="BN87">
            <v>2006</v>
          </cell>
        </row>
        <row r="88">
          <cell r="BK88" t="str">
            <v>KIR</v>
          </cell>
          <cell r="BL88">
            <v>1996</v>
          </cell>
          <cell r="BM88">
            <v>1996</v>
          </cell>
          <cell r="BN88">
            <v>1996</v>
          </cell>
        </row>
        <row r="89">
          <cell r="BK89" t="str">
            <v>KOR</v>
          </cell>
          <cell r="BL89">
            <v>2015</v>
          </cell>
          <cell r="BM89">
            <v>2017</v>
          </cell>
          <cell r="BN89">
            <v>2017</v>
          </cell>
        </row>
        <row r="90">
          <cell r="BK90" t="str">
            <v>XKX</v>
          </cell>
          <cell r="BL90">
            <v>2008</v>
          </cell>
          <cell r="BM90">
            <v>2012</v>
          </cell>
          <cell r="BN90">
            <v>2012</v>
          </cell>
        </row>
        <row r="91">
          <cell r="BK91" t="str">
            <v>KWT</v>
          </cell>
          <cell r="BL91">
            <v>2000</v>
          </cell>
          <cell r="BM91">
            <v>2000</v>
          </cell>
          <cell r="BN91">
            <v>2000</v>
          </cell>
        </row>
        <row r="92">
          <cell r="BK92" t="str">
            <v>KGZ</v>
          </cell>
          <cell r="BL92" t="str">
            <v>annual chained</v>
          </cell>
          <cell r="BM92" t="str">
            <v>annual chained</v>
          </cell>
          <cell r="BN92" t="str">
            <v>annual chained</v>
          </cell>
        </row>
        <row r="93">
          <cell r="BK93" t="str">
            <v>LAO</v>
          </cell>
          <cell r="BL93">
            <v>2013</v>
          </cell>
          <cell r="BM93">
            <v>2013</v>
          </cell>
          <cell r="BN93">
            <v>2013</v>
          </cell>
        </row>
        <row r="94">
          <cell r="BK94" t="str">
            <v>LVA</v>
          </cell>
          <cell r="BL94" t="str">
            <v>annual chained</v>
          </cell>
          <cell r="BM94" t="str">
            <v>annual chained</v>
          </cell>
          <cell r="BN94" t="str">
            <v>annual chained</v>
          </cell>
        </row>
        <row r="95">
          <cell r="BK95" t="str">
            <v>LBN</v>
          </cell>
          <cell r="BL95">
            <v>2007</v>
          </cell>
          <cell r="BM95">
            <v>2007</v>
          </cell>
          <cell r="BN95">
            <v>2007</v>
          </cell>
        </row>
        <row r="96">
          <cell r="BK96" t="str">
            <v>LSO</v>
          </cell>
          <cell r="BL96">
            <v>2003</v>
          </cell>
          <cell r="BM96">
            <v>2003</v>
          </cell>
          <cell r="BN96">
            <v>2003</v>
          </cell>
        </row>
        <row r="97">
          <cell r="BK97" t="str">
            <v>LBR</v>
          </cell>
          <cell r="BL97">
            <v>1964</v>
          </cell>
          <cell r="BM97">
            <v>1964</v>
          </cell>
          <cell r="BN97">
            <v>1964</v>
          </cell>
        </row>
        <row r="98">
          <cell r="BK98" t="str">
            <v>LBY</v>
          </cell>
          <cell r="BL98">
            <v>2003</v>
          </cell>
          <cell r="BM98">
            <v>2003</v>
          </cell>
          <cell r="BN98">
            <v>2003</v>
          </cell>
        </row>
        <row r="99">
          <cell r="BK99" t="str">
            <v>LTU</v>
          </cell>
          <cell r="BL99" t="str">
            <v>annual chained</v>
          </cell>
          <cell r="BM99" t="str">
            <v>annual chained</v>
          </cell>
          <cell r="BN99" t="str">
            <v>annual chained</v>
          </cell>
        </row>
        <row r="100">
          <cell r="BK100" t="str">
            <v>LUX</v>
          </cell>
          <cell r="BL100" t="str">
            <v>annual chained</v>
          </cell>
          <cell r="BM100" t="str">
            <v>annual chained</v>
          </cell>
          <cell r="BN100" t="str">
            <v>annual chained</v>
          </cell>
        </row>
        <row r="101">
          <cell r="BK101" t="str">
            <v>MKD</v>
          </cell>
          <cell r="BL101" t="str">
            <v>annual chained</v>
          </cell>
          <cell r="BM101" t="str">
            <v>annual chained</v>
          </cell>
          <cell r="BN101" t="str">
            <v>annual chained</v>
          </cell>
        </row>
        <row r="102">
          <cell r="BK102" t="str">
            <v>MDG</v>
          </cell>
          <cell r="BL102">
            <v>2008</v>
          </cell>
          <cell r="BM102">
            <v>2008</v>
          </cell>
          <cell r="BN102">
            <v>2008</v>
          </cell>
        </row>
        <row r="103">
          <cell r="BK103" t="str">
            <v>MWI</v>
          </cell>
          <cell r="BL103">
            <v>1998</v>
          </cell>
          <cell r="BM103">
            <v>1998</v>
          </cell>
          <cell r="BN103">
            <v>1998</v>
          </cell>
        </row>
        <row r="104">
          <cell r="BK104" t="str">
            <v>MYS</v>
          </cell>
          <cell r="BL104">
            <v>2014</v>
          </cell>
          <cell r="BM104">
            <v>2014</v>
          </cell>
          <cell r="BN104">
            <v>2014</v>
          </cell>
        </row>
        <row r="105">
          <cell r="BK105" t="str">
            <v>MDV</v>
          </cell>
          <cell r="BL105">
            <v>2010</v>
          </cell>
          <cell r="BM105">
            <v>2016</v>
          </cell>
          <cell r="BN105">
            <v>2016</v>
          </cell>
        </row>
        <row r="106">
          <cell r="BK106" t="str">
            <v>MLI</v>
          </cell>
          <cell r="BL106">
            <v>1996</v>
          </cell>
          <cell r="BM106">
            <v>1996</v>
          </cell>
          <cell r="BN106">
            <v>1996</v>
          </cell>
        </row>
        <row r="107">
          <cell r="BK107" t="str">
            <v>MLT</v>
          </cell>
          <cell r="BL107">
            <v>2009</v>
          </cell>
          <cell r="BM107">
            <v>2009</v>
          </cell>
          <cell r="BN107">
            <v>2009</v>
          </cell>
        </row>
        <row r="108">
          <cell r="BK108" t="str">
            <v>MHL</v>
          </cell>
          <cell r="BL108">
            <v>2002</v>
          </cell>
          <cell r="BM108">
            <v>2002</v>
          </cell>
          <cell r="BN108">
            <v>2002</v>
          </cell>
        </row>
        <row r="109">
          <cell r="BK109" t="str">
            <v>MRT</v>
          </cell>
          <cell r="BL109">
            <v>2007</v>
          </cell>
          <cell r="BM109">
            <v>2007</v>
          </cell>
          <cell r="BN109">
            <v>2007</v>
          </cell>
        </row>
        <row r="110">
          <cell r="BK110" t="str">
            <v>MUS</v>
          </cell>
          <cell r="BL110">
            <v>2012</v>
          </cell>
          <cell r="BM110">
            <v>2012</v>
          </cell>
          <cell r="BN110">
            <v>2012</v>
          </cell>
        </row>
        <row r="111">
          <cell r="BK111" t="str">
            <v>MEX</v>
          </cell>
          <cell r="BL111">
            <v>2008</v>
          </cell>
          <cell r="BM111">
            <v>2008</v>
          </cell>
          <cell r="BN111">
            <v>2008</v>
          </cell>
        </row>
        <row r="112">
          <cell r="BK112" t="str">
            <v>FSM</v>
          </cell>
          <cell r="BL112">
            <v>2005</v>
          </cell>
          <cell r="BM112">
            <v>2005</v>
          </cell>
          <cell r="BN112">
            <v>2005</v>
          </cell>
        </row>
        <row r="113">
          <cell r="BK113" t="str">
            <v>MDA</v>
          </cell>
          <cell r="BL113" t="str">
            <v>annual chained</v>
          </cell>
          <cell r="BM113" t="str">
            <v>annual chained</v>
          </cell>
          <cell r="BN113" t="str">
            <v>annual chained</v>
          </cell>
        </row>
        <row r="114">
          <cell r="BK114" t="str">
            <v>MNG</v>
          </cell>
          <cell r="BL114">
            <v>2015</v>
          </cell>
          <cell r="BM114">
            <v>2015</v>
          </cell>
          <cell r="BN114">
            <v>2015</v>
          </cell>
        </row>
        <row r="115">
          <cell r="BK115" t="str">
            <v>MNE</v>
          </cell>
          <cell r="BL115">
            <v>2008</v>
          </cell>
          <cell r="BM115">
            <v>2015</v>
          </cell>
          <cell r="BN115">
            <v>2015</v>
          </cell>
        </row>
        <row r="116">
          <cell r="BK116" t="str">
            <v>MAR</v>
          </cell>
          <cell r="BL116">
            <v>2007</v>
          </cell>
          <cell r="BM116">
            <v>2007</v>
          </cell>
          <cell r="BN116">
            <v>2007</v>
          </cell>
        </row>
        <row r="117">
          <cell r="BK117" t="str">
            <v>MOZ</v>
          </cell>
          <cell r="BL117">
            <v>2003</v>
          </cell>
          <cell r="BM117">
            <v>2003</v>
          </cell>
          <cell r="BN117">
            <v>2003</v>
          </cell>
        </row>
        <row r="118">
          <cell r="BK118" t="str">
            <v>MMR</v>
          </cell>
          <cell r="BL118">
            <v>2012</v>
          </cell>
          <cell r="BM118">
            <v>2012</v>
          </cell>
          <cell r="BN118">
            <v>2012</v>
          </cell>
        </row>
        <row r="119">
          <cell r="BK119" t="str">
            <v>NAM</v>
          </cell>
          <cell r="BL119">
            <v>2010</v>
          </cell>
          <cell r="BM119">
            <v>2010</v>
          </cell>
          <cell r="BN119">
            <v>2010</v>
          </cell>
        </row>
        <row r="120">
          <cell r="BK120" t="str">
            <v>NRU</v>
          </cell>
          <cell r="BL120">
            <v>0</v>
          </cell>
          <cell r="BM120">
            <v>0</v>
          </cell>
          <cell r="BN120">
            <v>0</v>
          </cell>
        </row>
        <row r="121">
          <cell r="BK121" t="str">
            <v>NPL</v>
          </cell>
          <cell r="BL121">
            <v>2006</v>
          </cell>
          <cell r="BM121">
            <v>2006</v>
          </cell>
          <cell r="BN121">
            <v>2006</v>
          </cell>
        </row>
        <row r="122">
          <cell r="BK122" t="str">
            <v>NLD</v>
          </cell>
          <cell r="BL122" t="str">
            <v>annual chained</v>
          </cell>
          <cell r="BM122" t="str">
            <v>annual chained</v>
          </cell>
          <cell r="BN122" t="str">
            <v>annual chained</v>
          </cell>
        </row>
        <row r="123">
          <cell r="BK123" t="str">
            <v>NZL</v>
          </cell>
          <cell r="BL123">
            <v>2006</v>
          </cell>
          <cell r="BM123" t="str">
            <v>annual chained</v>
          </cell>
          <cell r="BN123" t="str">
            <v>annual chained</v>
          </cell>
        </row>
        <row r="124">
          <cell r="BK124" t="str">
            <v>NIC</v>
          </cell>
          <cell r="BL124">
            <v>2007</v>
          </cell>
          <cell r="BM124">
            <v>2007</v>
          </cell>
          <cell r="BN124">
            <v>2007</v>
          </cell>
        </row>
        <row r="125">
          <cell r="BK125" t="str">
            <v>NER</v>
          </cell>
          <cell r="BL125">
            <v>1996</v>
          </cell>
          <cell r="BM125">
            <v>1996</v>
          </cell>
          <cell r="BN125">
            <v>1996</v>
          </cell>
        </row>
        <row r="126">
          <cell r="BK126" t="str">
            <v>NGA</v>
          </cell>
          <cell r="BL126">
            <v>2009</v>
          </cell>
          <cell r="BM126">
            <v>2009</v>
          </cell>
          <cell r="BN126">
            <v>2009</v>
          </cell>
        </row>
        <row r="127">
          <cell r="BK127" t="str">
            <v>NOR</v>
          </cell>
          <cell r="BL127" t="str">
            <v>annual chained</v>
          </cell>
          <cell r="BM127" t="str">
            <v>annual chained</v>
          </cell>
          <cell r="BN127" t="str">
            <v>annual chained</v>
          </cell>
        </row>
        <row r="128">
          <cell r="BK128" t="str">
            <v>OMN</v>
          </cell>
          <cell r="BL128">
            <v>2000</v>
          </cell>
          <cell r="BM128">
            <v>2000</v>
          </cell>
          <cell r="BN128">
            <v>2000</v>
          </cell>
        </row>
        <row r="129">
          <cell r="BK129" t="str">
            <v>PAK</v>
          </cell>
          <cell r="BL129">
            <v>2008</v>
          </cell>
          <cell r="BM129">
            <v>2008</v>
          </cell>
          <cell r="BN129">
            <v>2008</v>
          </cell>
        </row>
        <row r="130">
          <cell r="BK130" t="str">
            <v>PLW</v>
          </cell>
          <cell r="BL130">
            <v>2006</v>
          </cell>
          <cell r="BM130">
            <v>2014</v>
          </cell>
          <cell r="BN130">
            <v>2014</v>
          </cell>
        </row>
        <row r="131">
          <cell r="BK131" t="str">
            <v>PAN</v>
          </cell>
          <cell r="BL131">
            <v>2002</v>
          </cell>
          <cell r="BM131">
            <v>2002</v>
          </cell>
          <cell r="BN131">
            <v>2002</v>
          </cell>
        </row>
        <row r="132">
          <cell r="BK132" t="str">
            <v>PNG</v>
          </cell>
          <cell r="BL132">
            <v>1977</v>
          </cell>
          <cell r="BM132">
            <v>1977</v>
          </cell>
          <cell r="BN132">
            <v>1977</v>
          </cell>
        </row>
        <row r="133">
          <cell r="BK133" t="str">
            <v>PRY</v>
          </cell>
          <cell r="BL133">
            <v>2006</v>
          </cell>
          <cell r="BM133">
            <v>2006</v>
          </cell>
          <cell r="BN133">
            <v>2006</v>
          </cell>
        </row>
        <row r="134">
          <cell r="BK134" t="str">
            <v>PER</v>
          </cell>
          <cell r="BL134">
            <v>2009</v>
          </cell>
          <cell r="BM134">
            <v>2009</v>
          </cell>
          <cell r="BN134">
            <v>2009</v>
          </cell>
        </row>
        <row r="135">
          <cell r="BK135" t="str">
            <v>PHL</v>
          </cell>
          <cell r="BL135">
            <v>2006</v>
          </cell>
          <cell r="BM135">
            <v>2006</v>
          </cell>
          <cell r="BN135">
            <v>2006</v>
          </cell>
        </row>
        <row r="136">
          <cell r="BK136" t="str">
            <v>POL</v>
          </cell>
          <cell r="BL136" t="str">
            <v>annual chained</v>
          </cell>
          <cell r="BM136" t="str">
            <v>annual chained</v>
          </cell>
          <cell r="BN136" t="str">
            <v>annual chained</v>
          </cell>
        </row>
        <row r="137">
          <cell r="BK137" t="str">
            <v>PRT</v>
          </cell>
          <cell r="BL137" t="str">
            <v>annual chained</v>
          </cell>
          <cell r="BM137" t="str">
            <v>annual chained</v>
          </cell>
          <cell r="BN137" t="str">
            <v>annual chained</v>
          </cell>
        </row>
        <row r="138">
          <cell r="BK138" t="str">
            <v>QAT</v>
          </cell>
          <cell r="BL138">
            <v>2006</v>
          </cell>
          <cell r="BM138">
            <v>2006</v>
          </cell>
          <cell r="BN138">
            <v>2006</v>
          </cell>
        </row>
        <row r="139">
          <cell r="BK139" t="str">
            <v>ROU</v>
          </cell>
          <cell r="BL139" t="str">
            <v>annual chained</v>
          </cell>
          <cell r="BM139" t="str">
            <v>annual chained</v>
          </cell>
          <cell r="BN139" t="str">
            <v>annual chained</v>
          </cell>
        </row>
        <row r="140">
          <cell r="BK140" t="str">
            <v>RUS</v>
          </cell>
          <cell r="BL140" t="str">
            <v>annual chained</v>
          </cell>
          <cell r="BM140" t="str">
            <v>annual chained</v>
          </cell>
          <cell r="BN140" t="str">
            <v>annual chained</v>
          </cell>
        </row>
        <row r="141">
          <cell r="BK141" t="str">
            <v>RWA</v>
          </cell>
          <cell r="BL141">
            <v>2011</v>
          </cell>
          <cell r="BM141">
            <v>2011</v>
          </cell>
          <cell r="BN141">
            <v>2011</v>
          </cell>
        </row>
        <row r="142">
          <cell r="BK142" t="str">
            <v>WSM</v>
          </cell>
          <cell r="BL142">
            <v>2008</v>
          </cell>
          <cell r="BM142">
            <v>2008</v>
          </cell>
          <cell r="BN142">
            <v>2008</v>
          </cell>
        </row>
        <row r="143">
          <cell r="BK143" t="str">
            <v>SMR</v>
          </cell>
          <cell r="BL143" t="str">
            <v>annual chained</v>
          </cell>
          <cell r="BM143" t="str">
            <v>annual chained</v>
          </cell>
          <cell r="BN143" t="str">
            <v>annual chained</v>
          </cell>
        </row>
        <row r="144">
          <cell r="BK144" t="str">
            <v>STP</v>
          </cell>
          <cell r="BL144">
            <v>1995</v>
          </cell>
          <cell r="BM144">
            <v>1995</v>
          </cell>
          <cell r="BN144">
            <v>1995</v>
          </cell>
        </row>
        <row r="145">
          <cell r="BK145" t="str">
            <v>SAU</v>
          </cell>
          <cell r="BL145">
            <v>1999</v>
          </cell>
          <cell r="BM145">
            <v>1999</v>
          </cell>
          <cell r="BN145">
            <v>1999</v>
          </cell>
        </row>
        <row r="146">
          <cell r="BK146" t="str">
            <v>SEN</v>
          </cell>
          <cell r="BL146">
            <v>2008</v>
          </cell>
          <cell r="BM146">
            <v>2008</v>
          </cell>
          <cell r="BN146">
            <v>2008</v>
          </cell>
        </row>
        <row r="147">
          <cell r="BK147" t="str">
            <v>SRB</v>
          </cell>
          <cell r="BL147">
            <v>2008</v>
          </cell>
          <cell r="BM147">
            <v>2016</v>
          </cell>
          <cell r="BN147">
            <v>2016</v>
          </cell>
        </row>
        <row r="148">
          <cell r="BK148" t="str">
            <v>SYC</v>
          </cell>
          <cell r="BL148">
            <v>2013</v>
          </cell>
          <cell r="BM148">
            <v>2013</v>
          </cell>
          <cell r="BN148">
            <v>2013</v>
          </cell>
        </row>
        <row r="149">
          <cell r="BK149" t="str">
            <v>SLE</v>
          </cell>
          <cell r="BL149">
            <v>2004</v>
          </cell>
          <cell r="BM149">
            <v>2004</v>
          </cell>
          <cell r="BN149">
            <v>2004</v>
          </cell>
        </row>
        <row r="150">
          <cell r="BK150" t="str">
            <v>SGP</v>
          </cell>
          <cell r="BL150">
            <v>2013</v>
          </cell>
          <cell r="BM150">
            <v>2013</v>
          </cell>
          <cell r="BN150">
            <v>2013</v>
          </cell>
        </row>
        <row r="151">
          <cell r="BK151" t="str">
            <v>SVK</v>
          </cell>
          <cell r="BL151" t="str">
            <v>annual chained</v>
          </cell>
          <cell r="BM151" t="str">
            <v>annual chained</v>
          </cell>
          <cell r="BN151" t="str">
            <v>annual chained</v>
          </cell>
        </row>
        <row r="152">
          <cell r="BK152" t="str">
            <v>SVN</v>
          </cell>
          <cell r="BL152" t="str">
            <v>annual chained</v>
          </cell>
          <cell r="BM152" t="str">
            <v>annual chained</v>
          </cell>
          <cell r="BN152" t="str">
            <v>annual chained</v>
          </cell>
        </row>
        <row r="153">
          <cell r="BK153" t="str">
            <v>SLB</v>
          </cell>
          <cell r="BL153">
            <v>2006</v>
          </cell>
          <cell r="BM153">
            <v>2006</v>
          </cell>
          <cell r="BN153">
            <v>2006</v>
          </cell>
        </row>
        <row r="154">
          <cell r="BK154" t="str">
            <v>SOM</v>
          </cell>
          <cell r="BL154">
            <v>0</v>
          </cell>
          <cell r="BM154">
            <v>0</v>
          </cell>
          <cell r="BN154">
            <v>0</v>
          </cell>
        </row>
        <row r="155">
          <cell r="BK155" t="str">
            <v>ZAF</v>
          </cell>
          <cell r="BL155">
            <v>2011</v>
          </cell>
          <cell r="BM155">
            <v>2011</v>
          </cell>
          <cell r="BN155">
            <v>2011</v>
          </cell>
        </row>
        <row r="156">
          <cell r="BK156" t="str">
            <v>SSD</v>
          </cell>
          <cell r="BL156">
            <v>2009</v>
          </cell>
          <cell r="BM156">
            <v>2009</v>
          </cell>
          <cell r="BN156">
            <v>2009</v>
          </cell>
        </row>
        <row r="157">
          <cell r="BK157" t="str">
            <v>ESP</v>
          </cell>
          <cell r="BL157">
            <v>2014</v>
          </cell>
          <cell r="BM157">
            <v>2014</v>
          </cell>
          <cell r="BN157">
            <v>2014</v>
          </cell>
        </row>
        <row r="158">
          <cell r="BK158" t="str">
            <v>LKA</v>
          </cell>
          <cell r="BL158">
            <v>2007</v>
          </cell>
          <cell r="BM158">
            <v>2007</v>
          </cell>
          <cell r="BN158">
            <v>2007</v>
          </cell>
        </row>
        <row r="159">
          <cell r="BK159" t="str">
            <v>KNA</v>
          </cell>
          <cell r="BL159">
            <v>1998</v>
          </cell>
          <cell r="BM159">
            <v>1998</v>
          </cell>
          <cell r="BN159">
            <v>1998</v>
          </cell>
        </row>
        <row r="160">
          <cell r="BK160" t="str">
            <v>LCA</v>
          </cell>
          <cell r="BL160">
            <v>2008</v>
          </cell>
          <cell r="BM160">
            <v>2008</v>
          </cell>
          <cell r="BN160">
            <v>2008</v>
          </cell>
        </row>
        <row r="161">
          <cell r="BK161" t="str">
            <v>VCT</v>
          </cell>
          <cell r="BL161">
            <v>2008</v>
          </cell>
          <cell r="BM161">
            <v>2008</v>
          </cell>
          <cell r="BN161">
            <v>2008</v>
          </cell>
        </row>
        <row r="162">
          <cell r="BK162" t="str">
            <v>SDN</v>
          </cell>
          <cell r="BL162">
            <v>2008</v>
          </cell>
          <cell r="BM162">
            <v>2008</v>
          </cell>
          <cell r="BN162">
            <v>2008</v>
          </cell>
        </row>
        <row r="163">
          <cell r="BK163" t="str">
            <v>SUR</v>
          </cell>
          <cell r="BL163">
            <v>2008</v>
          </cell>
          <cell r="BM163">
            <v>2008</v>
          </cell>
          <cell r="BN163">
            <v>2008</v>
          </cell>
        </row>
        <row r="164">
          <cell r="BK164" t="str">
            <v>SWZ</v>
          </cell>
          <cell r="BL164">
            <v>2001</v>
          </cell>
          <cell r="BM164">
            <v>2001</v>
          </cell>
          <cell r="BN164">
            <v>2001</v>
          </cell>
        </row>
        <row r="165">
          <cell r="BK165" t="str">
            <v>SWE</v>
          </cell>
          <cell r="BL165" t="str">
            <v>annual chained</v>
          </cell>
          <cell r="BM165" t="str">
            <v>annual chained</v>
          </cell>
          <cell r="BN165" t="str">
            <v>annual chained</v>
          </cell>
        </row>
        <row r="166">
          <cell r="BK166" t="str">
            <v>CHE</v>
          </cell>
          <cell r="BL166" t="str">
            <v>annual chained</v>
          </cell>
          <cell r="BM166" t="str">
            <v>annual chained</v>
          </cell>
          <cell r="BN166" t="str">
            <v>annual chained</v>
          </cell>
        </row>
        <row r="167">
          <cell r="BK167" t="str">
            <v>SYR</v>
          </cell>
          <cell r="BL167">
            <v>2004</v>
          </cell>
          <cell r="BM167">
            <v>2004</v>
          </cell>
          <cell r="BN167">
            <v>2004</v>
          </cell>
        </row>
        <row r="168">
          <cell r="BK168" t="str">
            <v>TJK</v>
          </cell>
          <cell r="BL168" t="str">
            <v>annual chained</v>
          </cell>
          <cell r="BM168" t="str">
            <v>annual chained</v>
          </cell>
          <cell r="BN168" t="str">
            <v>annual chained</v>
          </cell>
        </row>
        <row r="169">
          <cell r="BK169" t="str">
            <v>TZA</v>
          </cell>
          <cell r="BL169">
            <v>2007</v>
          </cell>
          <cell r="BM169">
            <v>2007</v>
          </cell>
          <cell r="BN169">
            <v>2007</v>
          </cell>
        </row>
        <row r="170">
          <cell r="BK170" t="str">
            <v>THA</v>
          </cell>
          <cell r="BL170">
            <v>2007</v>
          </cell>
          <cell r="BM170">
            <v>2007</v>
          </cell>
          <cell r="BN170">
            <v>2007</v>
          </cell>
        </row>
        <row r="171">
          <cell r="BK171" t="str">
            <v>TLS</v>
          </cell>
          <cell r="BL171">
            <v>2012</v>
          </cell>
          <cell r="BM171">
            <v>2012</v>
          </cell>
          <cell r="BN171">
            <v>2012</v>
          </cell>
        </row>
        <row r="172">
          <cell r="BK172" t="str">
            <v>TGO</v>
          </cell>
          <cell r="BL172">
            <v>2009</v>
          </cell>
          <cell r="BM172">
            <v>2009</v>
          </cell>
          <cell r="BN172">
            <v>2009</v>
          </cell>
        </row>
        <row r="173">
          <cell r="BK173" t="str">
            <v>TON</v>
          </cell>
          <cell r="BL173">
            <v>2009</v>
          </cell>
          <cell r="BM173">
            <v>2009</v>
          </cell>
          <cell r="BN173">
            <v>2009</v>
          </cell>
        </row>
        <row r="174">
          <cell r="BK174" t="str">
            <v>TTO</v>
          </cell>
          <cell r="BL174">
            <v>1998</v>
          </cell>
          <cell r="BM174">
            <v>1998</v>
          </cell>
          <cell r="BN174">
            <v>1998</v>
          </cell>
        </row>
        <row r="175">
          <cell r="BK175" t="str">
            <v>TUN</v>
          </cell>
          <cell r="BL175">
            <v>2000</v>
          </cell>
          <cell r="BM175">
            <v>2000</v>
          </cell>
          <cell r="BN175">
            <v>2000</v>
          </cell>
        </row>
        <row r="176">
          <cell r="BK176" t="str">
            <v>TUR</v>
          </cell>
          <cell r="BL176" t="str">
            <v>annual chained</v>
          </cell>
          <cell r="BM176" t="str">
            <v>annual chained</v>
          </cell>
          <cell r="BN176" t="str">
            <v>annual chained</v>
          </cell>
        </row>
        <row r="177">
          <cell r="BK177" t="str">
            <v>TKM</v>
          </cell>
          <cell r="BL177">
            <v>0</v>
          </cell>
          <cell r="BM177">
            <v>0</v>
          </cell>
          <cell r="BN177">
            <v>0</v>
          </cell>
        </row>
        <row r="178">
          <cell r="BK178" t="str">
            <v>TUV</v>
          </cell>
          <cell r="BL178">
            <v>2010</v>
          </cell>
          <cell r="BM178">
            <v>2010</v>
          </cell>
          <cell r="BN178">
            <v>2010</v>
          </cell>
        </row>
        <row r="179">
          <cell r="BK179" t="str">
            <v>UGA</v>
          </cell>
          <cell r="BL179">
            <v>2006</v>
          </cell>
          <cell r="BM179">
            <v>2006</v>
          </cell>
          <cell r="BN179">
            <v>2006</v>
          </cell>
        </row>
        <row r="180">
          <cell r="BK180" t="str">
            <v>UKR</v>
          </cell>
          <cell r="BL180" t="str">
            <v>annual chained</v>
          </cell>
          <cell r="BM180" t="str">
            <v>annual chained</v>
          </cell>
          <cell r="BN180" t="str">
            <v>annual chained</v>
          </cell>
        </row>
        <row r="181">
          <cell r="BK181" t="str">
            <v>ARE</v>
          </cell>
          <cell r="BL181">
            <v>2008</v>
          </cell>
          <cell r="BM181">
            <v>2008</v>
          </cell>
          <cell r="BN181">
            <v>2008</v>
          </cell>
        </row>
        <row r="182">
          <cell r="BK182" t="str">
            <v>GBR</v>
          </cell>
          <cell r="BL182" t="str">
            <v>annual chained</v>
          </cell>
          <cell r="BM182" t="str">
            <v>annual chained</v>
          </cell>
          <cell r="BN182" t="str">
            <v>annual chained</v>
          </cell>
        </row>
        <row r="183">
          <cell r="BK183" t="str">
            <v>USA</v>
          </cell>
          <cell r="BL183" t="str">
            <v>annual chained</v>
          </cell>
          <cell r="BM183" t="str">
            <v>annual chained</v>
          </cell>
          <cell r="BN183" t="str">
            <v>annual chained</v>
          </cell>
        </row>
        <row r="184">
          <cell r="BK184" t="str">
            <v>URY</v>
          </cell>
          <cell r="BL184">
            <v>2006</v>
          </cell>
          <cell r="BM184">
            <v>2006</v>
          </cell>
          <cell r="BN184">
            <v>2006</v>
          </cell>
        </row>
        <row r="185">
          <cell r="BK185" t="str">
            <v>UZB</v>
          </cell>
          <cell r="BL185">
            <v>0</v>
          </cell>
          <cell r="BM185">
            <v>0</v>
          </cell>
          <cell r="BN185">
            <v>0</v>
          </cell>
        </row>
        <row r="186">
          <cell r="BK186" t="str">
            <v>VUT</v>
          </cell>
          <cell r="BL186">
            <v>1998</v>
          </cell>
          <cell r="BM186">
            <v>1998</v>
          </cell>
          <cell r="BN186">
            <v>1998</v>
          </cell>
        </row>
        <row r="187">
          <cell r="BK187" t="str">
            <v>VEN</v>
          </cell>
          <cell r="BL187">
            <v>2005</v>
          </cell>
          <cell r="BM187">
            <v>2005</v>
          </cell>
          <cell r="BN187">
            <v>2005</v>
          </cell>
        </row>
        <row r="188">
          <cell r="BK188" t="str">
            <v>VNM</v>
          </cell>
          <cell r="BL188">
            <v>2014</v>
          </cell>
          <cell r="BM188">
            <v>2014</v>
          </cell>
          <cell r="BN188">
            <v>2014</v>
          </cell>
        </row>
        <row r="189">
          <cell r="BK189" t="str">
            <v>YEM</v>
          </cell>
          <cell r="BL189">
            <v>2008</v>
          </cell>
          <cell r="BM189">
            <v>2008</v>
          </cell>
          <cell r="BN189">
            <v>2008</v>
          </cell>
        </row>
        <row r="190">
          <cell r="BK190" t="str">
            <v>ZMB</v>
          </cell>
          <cell r="BL190">
            <v>2003</v>
          </cell>
          <cell r="BM190">
            <v>2003</v>
          </cell>
          <cell r="BN190">
            <v>2003</v>
          </cell>
        </row>
        <row r="191">
          <cell r="BK191" t="str">
            <v>ZWE</v>
          </cell>
          <cell r="BL191">
            <v>2012</v>
          </cell>
          <cell r="BM191">
            <v>2012</v>
          </cell>
          <cell r="BN191">
            <v>2012</v>
          </cell>
        </row>
        <row r="192">
          <cell r="BK192" t="str">
            <v>PSE</v>
          </cell>
          <cell r="BL192">
            <v>2010</v>
          </cell>
          <cell r="BM192">
            <v>2010</v>
          </cell>
          <cell r="BN192">
            <v>2010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12.GSBP"/>
      <sheetName val="2017 SPI DATA D1-12.GSBP"/>
      <sheetName val="2017 data"/>
    </sheetNames>
    <sheetDataSet>
      <sheetData sheetId="0" refreshError="1"/>
      <sheetData sheetId="1" refreshError="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t="str">
            <v>yes</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v>0</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v>0</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t="str">
            <v>yes</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v>0</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t="str">
            <v>yes</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12.GSBP"/>
      <sheetName val="2016 SPI DATA D1-12.GSBP"/>
      <sheetName val="2016 data"/>
    </sheetNames>
    <sheetDataSet>
      <sheetData sheetId="0" refreshError="1"/>
      <sheetData sheetId="1" refreshError="1"/>
      <sheetData sheetId="2">
        <row r="1">
          <cell r="B1">
            <v>1</v>
          </cell>
          <cell r="C1">
            <v>2</v>
          </cell>
        </row>
        <row r="2">
          <cell r="B2" t="str">
            <v>Code</v>
          </cell>
          <cell r="C2" t="str">
            <v>Country</v>
          </cell>
          <cell r="D2" t="str">
            <v>Business Process (GSBPM)</v>
          </cell>
        </row>
        <row r="3">
          <cell r="B3" t="str">
            <v>AFG</v>
          </cell>
          <cell r="C3" t="str">
            <v>Afghanistan</v>
          </cell>
          <cell r="D3">
            <v>0</v>
          </cell>
        </row>
        <row r="4">
          <cell r="B4" t="str">
            <v>ALB</v>
          </cell>
          <cell r="C4" t="str">
            <v>Albania</v>
          </cell>
          <cell r="D4" t="str">
            <v>yes</v>
          </cell>
        </row>
        <row r="5">
          <cell r="B5" t="str">
            <v>DZA</v>
          </cell>
          <cell r="C5" t="str">
            <v>Algeria</v>
          </cell>
          <cell r="D5">
            <v>0</v>
          </cell>
        </row>
        <row r="6">
          <cell r="B6" t="str">
            <v>AGO</v>
          </cell>
          <cell r="C6" t="str">
            <v>Angola</v>
          </cell>
          <cell r="D6">
            <v>0</v>
          </cell>
        </row>
        <row r="7">
          <cell r="B7" t="str">
            <v>ATG</v>
          </cell>
          <cell r="C7" t="str">
            <v>Antigua and Barbuda</v>
          </cell>
          <cell r="D7">
            <v>0</v>
          </cell>
        </row>
        <row r="8">
          <cell r="B8" t="str">
            <v>ARG</v>
          </cell>
          <cell r="C8" t="str">
            <v>Argentina</v>
          </cell>
          <cell r="D8">
            <v>0</v>
          </cell>
        </row>
        <row r="9">
          <cell r="B9" t="str">
            <v>ARM</v>
          </cell>
          <cell r="C9" t="str">
            <v>Armenia</v>
          </cell>
          <cell r="D9" t="str">
            <v>yes</v>
          </cell>
        </row>
        <row r="10">
          <cell r="B10" t="str">
            <v>AUS</v>
          </cell>
          <cell r="C10" t="str">
            <v>Australia</v>
          </cell>
          <cell r="D10" t="str">
            <v>yes</v>
          </cell>
        </row>
        <row r="11">
          <cell r="B11" t="str">
            <v>AUT</v>
          </cell>
          <cell r="C11" t="str">
            <v>Austria</v>
          </cell>
          <cell r="D11" t="str">
            <v>yes</v>
          </cell>
        </row>
        <row r="12">
          <cell r="B12" t="str">
            <v>AZE</v>
          </cell>
          <cell r="C12" t="str">
            <v>Azerbaijan</v>
          </cell>
          <cell r="D12" t="str">
            <v>yes</v>
          </cell>
        </row>
        <row r="13">
          <cell r="B13" t="str">
            <v>BHS</v>
          </cell>
          <cell r="C13" t="str">
            <v>Bahamas, The</v>
          </cell>
          <cell r="D13">
            <v>0</v>
          </cell>
        </row>
        <row r="14">
          <cell r="B14" t="str">
            <v>BHR</v>
          </cell>
          <cell r="C14" t="str">
            <v>Bahrain</v>
          </cell>
          <cell r="D14">
            <v>0</v>
          </cell>
        </row>
        <row r="15">
          <cell r="B15" t="str">
            <v>BGD</v>
          </cell>
          <cell r="C15" t="str">
            <v>Bangladesh</v>
          </cell>
          <cell r="D15">
            <v>0</v>
          </cell>
        </row>
        <row r="16">
          <cell r="B16" t="str">
            <v>BRB</v>
          </cell>
          <cell r="C16" t="str">
            <v>Barbados</v>
          </cell>
          <cell r="D16">
            <v>0</v>
          </cell>
        </row>
        <row r="17">
          <cell r="B17" t="str">
            <v>BLR</v>
          </cell>
          <cell r="C17" t="str">
            <v>Belarus</v>
          </cell>
          <cell r="D17" t="str">
            <v>yes</v>
          </cell>
        </row>
        <row r="18">
          <cell r="B18" t="str">
            <v>BEL</v>
          </cell>
          <cell r="C18" t="str">
            <v>Belgium</v>
          </cell>
          <cell r="D18" t="str">
            <v>yes</v>
          </cell>
        </row>
        <row r="19">
          <cell r="B19" t="str">
            <v>BLZ</v>
          </cell>
          <cell r="C19" t="str">
            <v>Belize</v>
          </cell>
          <cell r="D19">
            <v>0</v>
          </cell>
        </row>
        <row r="20">
          <cell r="B20" t="str">
            <v>BEN</v>
          </cell>
          <cell r="C20" t="str">
            <v>Benin</v>
          </cell>
          <cell r="D20">
            <v>0</v>
          </cell>
        </row>
        <row r="21">
          <cell r="B21" t="str">
            <v>BTN</v>
          </cell>
          <cell r="C21" t="str">
            <v>Bhutan</v>
          </cell>
          <cell r="D21">
            <v>0</v>
          </cell>
        </row>
        <row r="22">
          <cell r="B22" t="str">
            <v>BOL</v>
          </cell>
          <cell r="C22" t="str">
            <v>Bolivia</v>
          </cell>
          <cell r="D22">
            <v>0</v>
          </cell>
        </row>
        <row r="23">
          <cell r="B23" t="str">
            <v>BIH</v>
          </cell>
          <cell r="C23" t="str">
            <v>Bosnia and Herzegovina</v>
          </cell>
          <cell r="D23">
            <v>0</v>
          </cell>
        </row>
        <row r="24">
          <cell r="B24" t="str">
            <v>BWA</v>
          </cell>
          <cell r="C24" t="str">
            <v>Botswana</v>
          </cell>
          <cell r="D24">
            <v>0</v>
          </cell>
        </row>
        <row r="25">
          <cell r="B25" t="str">
            <v>BRA</v>
          </cell>
          <cell r="C25" t="str">
            <v>Brazil</v>
          </cell>
          <cell r="D25">
            <v>0</v>
          </cell>
        </row>
        <row r="26">
          <cell r="B26" t="str">
            <v>BRN</v>
          </cell>
          <cell r="C26" t="str">
            <v>Brunei Darussalam</v>
          </cell>
          <cell r="D26">
            <v>0</v>
          </cell>
        </row>
        <row r="27">
          <cell r="B27" t="str">
            <v>BGR</v>
          </cell>
          <cell r="C27" t="str">
            <v>Bulgaria</v>
          </cell>
          <cell r="D27">
            <v>0</v>
          </cell>
        </row>
        <row r="28">
          <cell r="B28" t="str">
            <v>BFA</v>
          </cell>
          <cell r="C28" t="str">
            <v>Burkina Faso</v>
          </cell>
          <cell r="D28">
            <v>0</v>
          </cell>
        </row>
        <row r="29">
          <cell r="B29" t="str">
            <v>BDI</v>
          </cell>
          <cell r="C29" t="str">
            <v>Burundi</v>
          </cell>
          <cell r="D29">
            <v>0</v>
          </cell>
        </row>
        <row r="30">
          <cell r="B30" t="str">
            <v>CPV</v>
          </cell>
          <cell r="C30" t="str">
            <v>Cabo Verde</v>
          </cell>
          <cell r="D30">
            <v>0</v>
          </cell>
        </row>
        <row r="31">
          <cell r="B31" t="str">
            <v>KHM</v>
          </cell>
          <cell r="C31" t="str">
            <v>Cambodia</v>
          </cell>
          <cell r="D31" t="str">
            <v>yes</v>
          </cell>
        </row>
        <row r="32">
          <cell r="B32" t="str">
            <v>CMR</v>
          </cell>
          <cell r="C32" t="str">
            <v>Cameroon</v>
          </cell>
          <cell r="D32">
            <v>0</v>
          </cell>
        </row>
        <row r="33">
          <cell r="B33" t="str">
            <v>CAN</v>
          </cell>
          <cell r="C33" t="str">
            <v>Canada</v>
          </cell>
          <cell r="D33" t="str">
            <v>yes</v>
          </cell>
        </row>
        <row r="34">
          <cell r="B34" t="str">
            <v>CAF</v>
          </cell>
          <cell r="C34" t="str">
            <v>Central African Republic</v>
          </cell>
          <cell r="D34">
            <v>0</v>
          </cell>
        </row>
        <row r="35">
          <cell r="B35" t="str">
            <v>TCD</v>
          </cell>
          <cell r="C35" t="str">
            <v>Chad</v>
          </cell>
          <cell r="D35">
            <v>0</v>
          </cell>
        </row>
        <row r="36">
          <cell r="B36" t="str">
            <v>CHL</v>
          </cell>
          <cell r="C36" t="str">
            <v>Chile</v>
          </cell>
          <cell r="D36" t="str">
            <v>yes</v>
          </cell>
        </row>
        <row r="37">
          <cell r="B37" t="str">
            <v>CHN</v>
          </cell>
          <cell r="C37" t="str">
            <v>China</v>
          </cell>
          <cell r="D37">
            <v>0</v>
          </cell>
        </row>
        <row r="38">
          <cell r="B38" t="str">
            <v>COL</v>
          </cell>
          <cell r="C38" t="str">
            <v>Colombia</v>
          </cell>
          <cell r="D38" t="str">
            <v>yes</v>
          </cell>
        </row>
        <row r="39">
          <cell r="B39" t="str">
            <v>COM</v>
          </cell>
          <cell r="C39" t="str">
            <v>Comoros</v>
          </cell>
          <cell r="D39">
            <v>0</v>
          </cell>
        </row>
        <row r="40">
          <cell r="B40" t="str">
            <v>COD</v>
          </cell>
          <cell r="C40" t="str">
            <v>Congo, Dem. Rep.</v>
          </cell>
          <cell r="D40">
            <v>0</v>
          </cell>
        </row>
        <row r="41">
          <cell r="B41" t="str">
            <v>COG</v>
          </cell>
          <cell r="C41" t="str">
            <v>Congo, Rep.</v>
          </cell>
          <cell r="D41">
            <v>0</v>
          </cell>
        </row>
        <row r="42">
          <cell r="B42" t="str">
            <v>CRI</v>
          </cell>
          <cell r="C42" t="str">
            <v>Costa Rica</v>
          </cell>
          <cell r="D42">
            <v>0</v>
          </cell>
        </row>
        <row r="43">
          <cell r="B43" t="str">
            <v>CIV</v>
          </cell>
          <cell r="C43" t="str">
            <v>Côte d'Ivoire</v>
          </cell>
          <cell r="D43">
            <v>0</v>
          </cell>
        </row>
        <row r="44">
          <cell r="B44" t="str">
            <v>HRV</v>
          </cell>
          <cell r="C44" t="str">
            <v>Croatia</v>
          </cell>
          <cell r="D44" t="str">
            <v>yes</v>
          </cell>
        </row>
        <row r="45">
          <cell r="B45" t="str">
            <v>CYP</v>
          </cell>
          <cell r="C45" t="str">
            <v>Cyprus</v>
          </cell>
          <cell r="D45" t="str">
            <v>yes</v>
          </cell>
        </row>
        <row r="46">
          <cell r="B46" t="str">
            <v>CZE</v>
          </cell>
          <cell r="C46" t="str">
            <v>Czech Republic</v>
          </cell>
          <cell r="D46" t="str">
            <v>yes</v>
          </cell>
        </row>
        <row r="47">
          <cell r="B47" t="str">
            <v>DNK</v>
          </cell>
          <cell r="C47" t="str">
            <v>Denmark</v>
          </cell>
          <cell r="D47">
            <v>0</v>
          </cell>
        </row>
        <row r="48">
          <cell r="B48" t="str">
            <v>DJI</v>
          </cell>
          <cell r="C48" t="str">
            <v>Djibouti</v>
          </cell>
          <cell r="D48">
            <v>0</v>
          </cell>
        </row>
        <row r="49">
          <cell r="B49" t="str">
            <v>DMA</v>
          </cell>
          <cell r="C49" t="str">
            <v>Dominica</v>
          </cell>
          <cell r="D49">
            <v>0</v>
          </cell>
        </row>
        <row r="50">
          <cell r="B50" t="str">
            <v>DOM</v>
          </cell>
          <cell r="C50" t="str">
            <v>Dominican Republic</v>
          </cell>
          <cell r="D50">
            <v>0</v>
          </cell>
        </row>
        <row r="51">
          <cell r="B51" t="str">
            <v>ECU</v>
          </cell>
          <cell r="C51" t="str">
            <v>Ecuador</v>
          </cell>
          <cell r="D51">
            <v>0</v>
          </cell>
        </row>
        <row r="52">
          <cell r="B52" t="str">
            <v>EGY</v>
          </cell>
          <cell r="C52" t="str">
            <v>Egypt, Arab Rep.</v>
          </cell>
          <cell r="D52" t="str">
            <v>yes</v>
          </cell>
        </row>
        <row r="53">
          <cell r="B53" t="str">
            <v>SLV</v>
          </cell>
          <cell r="C53" t="str">
            <v>El Salvador</v>
          </cell>
          <cell r="D53">
            <v>0</v>
          </cell>
        </row>
        <row r="54">
          <cell r="B54" t="str">
            <v>GNQ</v>
          </cell>
          <cell r="C54" t="str">
            <v>Equatorial Guinea</v>
          </cell>
          <cell r="D54">
            <v>0</v>
          </cell>
        </row>
        <row r="55">
          <cell r="B55" t="str">
            <v>ERI</v>
          </cell>
          <cell r="C55" t="str">
            <v>Eritrea</v>
          </cell>
          <cell r="D55">
            <v>0</v>
          </cell>
        </row>
        <row r="56">
          <cell r="B56" t="str">
            <v>EST</v>
          </cell>
          <cell r="C56" t="str">
            <v>Estonia</v>
          </cell>
          <cell r="D56">
            <v>0</v>
          </cell>
        </row>
        <row r="57">
          <cell r="B57" t="str">
            <v>SWZ</v>
          </cell>
          <cell r="C57" t="str">
            <v>Swaziland</v>
          </cell>
          <cell r="D57">
            <v>0</v>
          </cell>
        </row>
        <row r="58">
          <cell r="B58" t="str">
            <v>ETH</v>
          </cell>
          <cell r="C58" t="str">
            <v>Ethiopia</v>
          </cell>
          <cell r="D58">
            <v>0</v>
          </cell>
        </row>
        <row r="59">
          <cell r="B59" t="str">
            <v>FJI</v>
          </cell>
          <cell r="C59" t="str">
            <v>Fiji</v>
          </cell>
          <cell r="D59">
            <v>0</v>
          </cell>
        </row>
        <row r="60">
          <cell r="B60" t="str">
            <v>FIN</v>
          </cell>
          <cell r="C60" t="str">
            <v>Finland</v>
          </cell>
          <cell r="D60" t="str">
            <v>yes</v>
          </cell>
        </row>
        <row r="61">
          <cell r="B61" t="str">
            <v>FRA</v>
          </cell>
          <cell r="C61" t="str">
            <v>France</v>
          </cell>
          <cell r="D61" t="str">
            <v>yes</v>
          </cell>
        </row>
        <row r="62">
          <cell r="B62" t="str">
            <v>GAB</v>
          </cell>
          <cell r="C62" t="str">
            <v>Gabon</v>
          </cell>
          <cell r="D62">
            <v>0</v>
          </cell>
        </row>
        <row r="63">
          <cell r="B63" t="str">
            <v>GMB</v>
          </cell>
          <cell r="C63" t="str">
            <v>Gambia, The</v>
          </cell>
          <cell r="D63">
            <v>0</v>
          </cell>
        </row>
        <row r="64">
          <cell r="B64" t="str">
            <v>GEO</v>
          </cell>
          <cell r="C64" t="str">
            <v>Georgia</v>
          </cell>
          <cell r="D64" t="str">
            <v>yes</v>
          </cell>
        </row>
        <row r="65">
          <cell r="B65" t="str">
            <v>DEU</v>
          </cell>
          <cell r="C65" t="str">
            <v>Germany</v>
          </cell>
          <cell r="D65" t="str">
            <v>yes</v>
          </cell>
        </row>
        <row r="66">
          <cell r="B66" t="str">
            <v>GHA</v>
          </cell>
          <cell r="C66" t="str">
            <v>Ghana</v>
          </cell>
          <cell r="D66">
            <v>0</v>
          </cell>
        </row>
        <row r="67">
          <cell r="B67" t="str">
            <v>GRC</v>
          </cell>
          <cell r="C67" t="str">
            <v>Greece</v>
          </cell>
          <cell r="D67">
            <v>0</v>
          </cell>
        </row>
        <row r="68">
          <cell r="B68" t="str">
            <v>GRD</v>
          </cell>
          <cell r="C68" t="str">
            <v>Grenada</v>
          </cell>
          <cell r="D68">
            <v>0</v>
          </cell>
        </row>
        <row r="69">
          <cell r="B69" t="str">
            <v>GTM</v>
          </cell>
          <cell r="C69" t="str">
            <v>Guatemala</v>
          </cell>
          <cell r="D69">
            <v>0</v>
          </cell>
        </row>
        <row r="70">
          <cell r="B70" t="str">
            <v>GIN</v>
          </cell>
          <cell r="C70" t="str">
            <v>Guinea</v>
          </cell>
          <cell r="D70">
            <v>0</v>
          </cell>
        </row>
        <row r="71">
          <cell r="B71" t="str">
            <v>GNB</v>
          </cell>
          <cell r="C71" t="str">
            <v>Guinea-Bissau</v>
          </cell>
          <cell r="D71">
            <v>0</v>
          </cell>
        </row>
        <row r="72">
          <cell r="B72" t="str">
            <v>GUY</v>
          </cell>
          <cell r="C72" t="str">
            <v>Guyana</v>
          </cell>
          <cell r="D72">
            <v>0</v>
          </cell>
        </row>
        <row r="73">
          <cell r="B73" t="str">
            <v>HTI</v>
          </cell>
          <cell r="C73" t="str">
            <v>Haiti</v>
          </cell>
          <cell r="D73">
            <v>0</v>
          </cell>
        </row>
        <row r="74">
          <cell r="B74" t="str">
            <v>HND</v>
          </cell>
          <cell r="C74" t="str">
            <v>Honduras</v>
          </cell>
          <cell r="D74">
            <v>0</v>
          </cell>
        </row>
        <row r="75">
          <cell r="B75" t="str">
            <v>HUN</v>
          </cell>
          <cell r="C75" t="str">
            <v>Hungary</v>
          </cell>
          <cell r="D75" t="str">
            <v>yes</v>
          </cell>
        </row>
        <row r="76">
          <cell r="B76" t="str">
            <v>ISL</v>
          </cell>
          <cell r="C76" t="str">
            <v>Iceland</v>
          </cell>
          <cell r="D76" t="str">
            <v>yes</v>
          </cell>
        </row>
        <row r="77">
          <cell r="B77" t="str">
            <v>IND</v>
          </cell>
          <cell r="C77" t="str">
            <v>India</v>
          </cell>
          <cell r="D77">
            <v>0</v>
          </cell>
        </row>
        <row r="78">
          <cell r="B78" t="str">
            <v>IDN</v>
          </cell>
          <cell r="C78" t="str">
            <v>Indonesia</v>
          </cell>
          <cell r="D78">
            <v>0</v>
          </cell>
        </row>
        <row r="79">
          <cell r="B79" t="str">
            <v>IRN</v>
          </cell>
          <cell r="C79" t="str">
            <v>Iran, Islamic Rep.</v>
          </cell>
          <cell r="D79">
            <v>0</v>
          </cell>
        </row>
        <row r="80">
          <cell r="B80" t="str">
            <v>IRQ</v>
          </cell>
          <cell r="C80" t="str">
            <v>Iraq</v>
          </cell>
          <cell r="D80">
            <v>0</v>
          </cell>
        </row>
        <row r="81">
          <cell r="B81" t="str">
            <v>IRL</v>
          </cell>
          <cell r="C81" t="str">
            <v>Ireland</v>
          </cell>
          <cell r="D81">
            <v>0</v>
          </cell>
        </row>
        <row r="82">
          <cell r="B82" t="str">
            <v>ISR</v>
          </cell>
          <cell r="C82" t="str">
            <v>Israel</v>
          </cell>
          <cell r="D82" t="str">
            <v>yes</v>
          </cell>
        </row>
        <row r="83">
          <cell r="B83" t="str">
            <v>ITA</v>
          </cell>
          <cell r="C83" t="str">
            <v>Italy</v>
          </cell>
          <cell r="D83" t="str">
            <v>yes</v>
          </cell>
        </row>
        <row r="84">
          <cell r="B84" t="str">
            <v>JAM</v>
          </cell>
          <cell r="C84" t="str">
            <v>Jamaica</v>
          </cell>
          <cell r="D84">
            <v>0</v>
          </cell>
        </row>
        <row r="85">
          <cell r="B85" t="str">
            <v>JPN</v>
          </cell>
          <cell r="C85" t="str">
            <v>Japan</v>
          </cell>
          <cell r="D85">
            <v>0</v>
          </cell>
        </row>
        <row r="86">
          <cell r="B86" t="str">
            <v>JOR</v>
          </cell>
          <cell r="C86" t="str">
            <v>Jordan</v>
          </cell>
          <cell r="D86">
            <v>0</v>
          </cell>
        </row>
        <row r="87">
          <cell r="B87" t="str">
            <v>KAZ</v>
          </cell>
          <cell r="C87" t="str">
            <v>Kazakhstan</v>
          </cell>
          <cell r="D87" t="str">
            <v>yes</v>
          </cell>
        </row>
        <row r="88">
          <cell r="B88" t="str">
            <v>KEN</v>
          </cell>
          <cell r="C88" t="str">
            <v>Kenya</v>
          </cell>
          <cell r="D88">
            <v>0</v>
          </cell>
        </row>
        <row r="89">
          <cell r="B89" t="str">
            <v>KIR</v>
          </cell>
          <cell r="C89" t="str">
            <v>Kiribati</v>
          </cell>
          <cell r="D89">
            <v>0</v>
          </cell>
        </row>
        <row r="90">
          <cell r="B90" t="str">
            <v>KOR</v>
          </cell>
          <cell r="C90" t="str">
            <v>Korea, Rep.</v>
          </cell>
          <cell r="D90" t="str">
            <v>yes</v>
          </cell>
        </row>
        <row r="91">
          <cell r="B91" t="str">
            <v>XKX</v>
          </cell>
          <cell r="C91" t="str">
            <v>Kosovo</v>
          </cell>
          <cell r="D91">
            <v>0</v>
          </cell>
        </row>
        <row r="92">
          <cell r="B92" t="str">
            <v>KWT</v>
          </cell>
          <cell r="C92" t="str">
            <v>Kuwait</v>
          </cell>
          <cell r="D92">
            <v>0</v>
          </cell>
        </row>
        <row r="93">
          <cell r="B93" t="str">
            <v>KGZ</v>
          </cell>
          <cell r="C93" t="str">
            <v>Kyrgyz Republic</v>
          </cell>
          <cell r="D93" t="str">
            <v>yes</v>
          </cell>
        </row>
        <row r="94">
          <cell r="B94" t="str">
            <v>LAO</v>
          </cell>
          <cell r="C94" t="str">
            <v>Lao PDR</v>
          </cell>
          <cell r="D94">
            <v>0</v>
          </cell>
        </row>
        <row r="95">
          <cell r="B95" t="str">
            <v>LVA</v>
          </cell>
          <cell r="C95" t="str">
            <v>Latvia</v>
          </cell>
          <cell r="D95" t="str">
            <v>yes</v>
          </cell>
        </row>
        <row r="96">
          <cell r="B96" t="str">
            <v>LBN</v>
          </cell>
          <cell r="C96" t="str">
            <v>Lebanon</v>
          </cell>
          <cell r="D96">
            <v>0</v>
          </cell>
        </row>
        <row r="97">
          <cell r="B97" t="str">
            <v>LSO</v>
          </cell>
          <cell r="C97" t="str">
            <v>Lesotho</v>
          </cell>
          <cell r="D97">
            <v>0</v>
          </cell>
        </row>
        <row r="98">
          <cell r="B98" t="str">
            <v>LBR</v>
          </cell>
          <cell r="C98" t="str">
            <v>Liberia</v>
          </cell>
          <cell r="D98">
            <v>0</v>
          </cell>
        </row>
        <row r="99">
          <cell r="B99" t="str">
            <v>LBY</v>
          </cell>
          <cell r="C99" t="str">
            <v>Libya</v>
          </cell>
          <cell r="D99">
            <v>0</v>
          </cell>
        </row>
        <row r="100">
          <cell r="B100" t="str">
            <v>LTU</v>
          </cell>
          <cell r="C100" t="str">
            <v>Lithuania</v>
          </cell>
          <cell r="D100" t="str">
            <v>yes</v>
          </cell>
        </row>
        <row r="101">
          <cell r="B101" t="str">
            <v>LUX</v>
          </cell>
          <cell r="C101" t="str">
            <v>Luxembourg</v>
          </cell>
          <cell r="D101">
            <v>0</v>
          </cell>
        </row>
        <row r="102">
          <cell r="B102" t="str">
            <v>MDG</v>
          </cell>
          <cell r="C102" t="str">
            <v>Madagascar</v>
          </cell>
          <cell r="D102">
            <v>0</v>
          </cell>
        </row>
        <row r="103">
          <cell r="B103" t="str">
            <v>MWI</v>
          </cell>
          <cell r="C103" t="str">
            <v>Malawi</v>
          </cell>
          <cell r="D103">
            <v>0</v>
          </cell>
        </row>
        <row r="104">
          <cell r="B104" t="str">
            <v>MYS</v>
          </cell>
          <cell r="C104" t="str">
            <v>Malaysia</v>
          </cell>
          <cell r="D104">
            <v>0</v>
          </cell>
        </row>
        <row r="105">
          <cell r="B105" t="str">
            <v>MDV</v>
          </cell>
          <cell r="C105" t="str">
            <v>Maldives</v>
          </cell>
          <cell r="D105">
            <v>0</v>
          </cell>
        </row>
        <row r="106">
          <cell r="B106" t="str">
            <v>MLI</v>
          </cell>
          <cell r="C106" t="str">
            <v>Mali</v>
          </cell>
          <cell r="D106">
            <v>0</v>
          </cell>
        </row>
        <row r="107">
          <cell r="B107" t="str">
            <v>MLT</v>
          </cell>
          <cell r="C107" t="str">
            <v>Malta</v>
          </cell>
          <cell r="D107">
            <v>0</v>
          </cell>
        </row>
        <row r="108">
          <cell r="B108" t="str">
            <v>MHL</v>
          </cell>
          <cell r="C108" t="str">
            <v>Marshall Islands</v>
          </cell>
          <cell r="D108">
            <v>0</v>
          </cell>
        </row>
        <row r="109">
          <cell r="B109" t="str">
            <v>MRT</v>
          </cell>
          <cell r="C109" t="str">
            <v>Mauritania</v>
          </cell>
          <cell r="D109">
            <v>0</v>
          </cell>
        </row>
        <row r="110">
          <cell r="B110" t="str">
            <v>MUS</v>
          </cell>
          <cell r="C110" t="str">
            <v>Mauritius</v>
          </cell>
          <cell r="D110">
            <v>0</v>
          </cell>
        </row>
        <row r="111">
          <cell r="B111" t="str">
            <v>MEX</v>
          </cell>
          <cell r="C111" t="str">
            <v>Mexico</v>
          </cell>
          <cell r="D111" t="str">
            <v>yes</v>
          </cell>
        </row>
        <row r="112">
          <cell r="B112" t="str">
            <v>FSM</v>
          </cell>
          <cell r="C112" t="str">
            <v>Micronesia, Fed. Sts.</v>
          </cell>
          <cell r="D112">
            <v>0</v>
          </cell>
        </row>
        <row r="113">
          <cell r="B113" t="str">
            <v>MDA</v>
          </cell>
          <cell r="C113" t="str">
            <v>Moldova</v>
          </cell>
          <cell r="D113" t="str">
            <v>yes</v>
          </cell>
        </row>
        <row r="114">
          <cell r="B114" t="str">
            <v>MNG</v>
          </cell>
          <cell r="C114" t="str">
            <v>Mongolia</v>
          </cell>
          <cell r="D114">
            <v>0</v>
          </cell>
        </row>
        <row r="115">
          <cell r="B115" t="str">
            <v>MNE</v>
          </cell>
          <cell r="C115" t="str">
            <v>Montenegro</v>
          </cell>
          <cell r="D115">
            <v>0</v>
          </cell>
        </row>
        <row r="116">
          <cell r="B116" t="str">
            <v>MAR</v>
          </cell>
          <cell r="C116" t="str">
            <v>Morocco</v>
          </cell>
          <cell r="D116">
            <v>0</v>
          </cell>
        </row>
        <row r="117">
          <cell r="B117" t="str">
            <v>MOZ</v>
          </cell>
          <cell r="C117" t="str">
            <v>Mozambique</v>
          </cell>
          <cell r="D117">
            <v>0</v>
          </cell>
        </row>
        <row r="118">
          <cell r="B118" t="str">
            <v>MMR</v>
          </cell>
          <cell r="C118" t="str">
            <v>Myanmar</v>
          </cell>
          <cell r="D118">
            <v>0</v>
          </cell>
        </row>
        <row r="119">
          <cell r="B119" t="str">
            <v>NAM</v>
          </cell>
          <cell r="C119" t="str">
            <v>Namibia</v>
          </cell>
          <cell r="D119">
            <v>0</v>
          </cell>
        </row>
        <row r="120">
          <cell r="B120" t="str">
            <v>NRU</v>
          </cell>
          <cell r="C120" t="str">
            <v>Nauru</v>
          </cell>
          <cell r="D120">
            <v>0</v>
          </cell>
        </row>
        <row r="121">
          <cell r="B121" t="str">
            <v>NPL</v>
          </cell>
          <cell r="C121" t="str">
            <v>Nepal</v>
          </cell>
          <cell r="D121">
            <v>0</v>
          </cell>
        </row>
        <row r="122">
          <cell r="B122" t="str">
            <v>NLD</v>
          </cell>
          <cell r="C122" t="str">
            <v>Netherlands</v>
          </cell>
          <cell r="D122" t="str">
            <v>yes</v>
          </cell>
        </row>
        <row r="123">
          <cell r="B123" t="str">
            <v>NZL</v>
          </cell>
          <cell r="C123" t="str">
            <v>New Zealand</v>
          </cell>
          <cell r="D123" t="str">
            <v>yes</v>
          </cell>
        </row>
        <row r="124">
          <cell r="B124" t="str">
            <v>NIC</v>
          </cell>
          <cell r="C124" t="str">
            <v>Nicaragua</v>
          </cell>
          <cell r="D124">
            <v>0</v>
          </cell>
        </row>
        <row r="125">
          <cell r="B125" t="str">
            <v>NER</v>
          </cell>
          <cell r="C125" t="str">
            <v>Niger</v>
          </cell>
          <cell r="D125">
            <v>0</v>
          </cell>
        </row>
        <row r="126">
          <cell r="B126" t="str">
            <v>NGA</v>
          </cell>
          <cell r="C126" t="str">
            <v>Nigeria</v>
          </cell>
          <cell r="D126">
            <v>0</v>
          </cell>
        </row>
        <row r="127">
          <cell r="B127" t="str">
            <v>MKD</v>
          </cell>
          <cell r="C127" t="str">
            <v>Macedonia, FYR</v>
          </cell>
          <cell r="D127" t="str">
            <v>yes</v>
          </cell>
        </row>
        <row r="128">
          <cell r="B128" t="str">
            <v>NOR</v>
          </cell>
          <cell r="C128" t="str">
            <v>Norway</v>
          </cell>
          <cell r="D128" t="str">
            <v>yes</v>
          </cell>
        </row>
        <row r="129">
          <cell r="B129" t="str">
            <v>OMN</v>
          </cell>
          <cell r="C129" t="str">
            <v>Oman</v>
          </cell>
          <cell r="D129">
            <v>0</v>
          </cell>
        </row>
        <row r="130">
          <cell r="B130" t="str">
            <v>PAK</v>
          </cell>
          <cell r="C130" t="str">
            <v>Pakistan</v>
          </cell>
          <cell r="D130">
            <v>0</v>
          </cell>
        </row>
        <row r="131">
          <cell r="B131" t="str">
            <v>PLW</v>
          </cell>
          <cell r="C131" t="str">
            <v>Palau</v>
          </cell>
          <cell r="D131">
            <v>0</v>
          </cell>
        </row>
        <row r="132">
          <cell r="B132" t="str">
            <v>PAN</v>
          </cell>
          <cell r="C132" t="str">
            <v>Panama</v>
          </cell>
          <cell r="D132">
            <v>0</v>
          </cell>
        </row>
        <row r="133">
          <cell r="B133" t="str">
            <v>PNG</v>
          </cell>
          <cell r="C133" t="str">
            <v>Papua New Guinea</v>
          </cell>
          <cell r="D133">
            <v>0</v>
          </cell>
        </row>
        <row r="134">
          <cell r="B134" t="str">
            <v>PRY</v>
          </cell>
          <cell r="C134" t="str">
            <v>Paraguay</v>
          </cell>
          <cell r="D134">
            <v>0</v>
          </cell>
        </row>
        <row r="135">
          <cell r="B135" t="str">
            <v>PER</v>
          </cell>
          <cell r="C135" t="str">
            <v>Peru</v>
          </cell>
          <cell r="D135">
            <v>0</v>
          </cell>
        </row>
        <row r="136">
          <cell r="B136" t="str">
            <v>PHL</v>
          </cell>
          <cell r="C136" t="str">
            <v>Philippines</v>
          </cell>
          <cell r="D136">
            <v>0</v>
          </cell>
        </row>
        <row r="137">
          <cell r="B137" t="str">
            <v>POL</v>
          </cell>
          <cell r="C137" t="str">
            <v>Poland</v>
          </cell>
          <cell r="D137" t="str">
            <v>yes</v>
          </cell>
        </row>
        <row r="138">
          <cell r="B138" t="str">
            <v>PRT</v>
          </cell>
          <cell r="C138" t="str">
            <v>Portugal</v>
          </cell>
          <cell r="D138" t="str">
            <v>yes</v>
          </cell>
        </row>
        <row r="139">
          <cell r="B139" t="str">
            <v>QAT</v>
          </cell>
          <cell r="C139" t="str">
            <v>Qatar</v>
          </cell>
          <cell r="D139">
            <v>0</v>
          </cell>
        </row>
        <row r="140">
          <cell r="B140" t="str">
            <v>ROU</v>
          </cell>
          <cell r="C140" t="str">
            <v>Romania</v>
          </cell>
          <cell r="D140">
            <v>0</v>
          </cell>
        </row>
        <row r="141">
          <cell r="B141" t="str">
            <v>RUS</v>
          </cell>
          <cell r="C141" t="str">
            <v>Russian Federation</v>
          </cell>
          <cell r="D141" t="str">
            <v>yes</v>
          </cell>
        </row>
        <row r="142">
          <cell r="B142" t="str">
            <v>RWA</v>
          </cell>
          <cell r="C142" t="str">
            <v>Rwanda</v>
          </cell>
          <cell r="D142">
            <v>0</v>
          </cell>
        </row>
        <row r="143">
          <cell r="B143" t="str">
            <v>WSM</v>
          </cell>
          <cell r="C143" t="str">
            <v>Samoa</v>
          </cell>
          <cell r="D143">
            <v>0</v>
          </cell>
        </row>
        <row r="144">
          <cell r="B144" t="str">
            <v>SMR</v>
          </cell>
          <cell r="C144" t="str">
            <v>San Marino</v>
          </cell>
          <cell r="D144">
            <v>0</v>
          </cell>
        </row>
        <row r="145">
          <cell r="B145" t="str">
            <v>STP</v>
          </cell>
          <cell r="C145" t="str">
            <v>São Tomé and Principe</v>
          </cell>
          <cell r="D145">
            <v>0</v>
          </cell>
        </row>
        <row r="146">
          <cell r="B146" t="str">
            <v>SAU</v>
          </cell>
          <cell r="C146" t="str">
            <v>Saudi Arabia</v>
          </cell>
          <cell r="D146">
            <v>0</v>
          </cell>
        </row>
        <row r="147">
          <cell r="B147" t="str">
            <v>SEN</v>
          </cell>
          <cell r="C147" t="str">
            <v>Senegal</v>
          </cell>
          <cell r="D147">
            <v>0</v>
          </cell>
        </row>
        <row r="148">
          <cell r="B148" t="str">
            <v>SRB</v>
          </cell>
          <cell r="C148" t="str">
            <v>Serbia</v>
          </cell>
          <cell r="D148" t="str">
            <v>yes</v>
          </cell>
        </row>
        <row r="149">
          <cell r="B149" t="str">
            <v>SYC</v>
          </cell>
          <cell r="C149" t="str">
            <v>Seychelles</v>
          </cell>
          <cell r="D149">
            <v>0</v>
          </cell>
        </row>
        <row r="150">
          <cell r="B150" t="str">
            <v>SLE</v>
          </cell>
          <cell r="C150" t="str">
            <v>Sierra Leone</v>
          </cell>
          <cell r="D150">
            <v>0</v>
          </cell>
        </row>
        <row r="151">
          <cell r="B151" t="str">
            <v>SGP</v>
          </cell>
          <cell r="C151" t="str">
            <v>Singapore</v>
          </cell>
          <cell r="D151">
            <v>0</v>
          </cell>
        </row>
        <row r="152">
          <cell r="B152" t="str">
            <v>SVK</v>
          </cell>
          <cell r="C152" t="str">
            <v>Slovak Republic</v>
          </cell>
          <cell r="D152" t="str">
            <v>yes</v>
          </cell>
        </row>
        <row r="153">
          <cell r="B153" t="str">
            <v>SVN</v>
          </cell>
          <cell r="C153" t="str">
            <v>Slovenia</v>
          </cell>
          <cell r="D153" t="str">
            <v>yes</v>
          </cell>
        </row>
        <row r="154">
          <cell r="B154" t="str">
            <v>SLB</v>
          </cell>
          <cell r="C154" t="str">
            <v>Solomon Islands</v>
          </cell>
          <cell r="D154">
            <v>0</v>
          </cell>
        </row>
        <row r="155">
          <cell r="B155" t="str">
            <v>SOM</v>
          </cell>
          <cell r="C155" t="str">
            <v>Somalia</v>
          </cell>
          <cell r="D155">
            <v>0</v>
          </cell>
        </row>
        <row r="156">
          <cell r="B156" t="str">
            <v>ZAF</v>
          </cell>
          <cell r="C156" t="str">
            <v>South Africa</v>
          </cell>
          <cell r="D156" t="str">
            <v>yes</v>
          </cell>
        </row>
        <row r="157">
          <cell r="B157" t="str">
            <v>SSD</v>
          </cell>
          <cell r="C157" t="str">
            <v>South Sudan</v>
          </cell>
          <cell r="D157">
            <v>0</v>
          </cell>
        </row>
        <row r="158">
          <cell r="B158" t="str">
            <v>ESP</v>
          </cell>
          <cell r="C158" t="str">
            <v>Spain</v>
          </cell>
          <cell r="D158" t="str">
            <v>yes</v>
          </cell>
        </row>
        <row r="159">
          <cell r="B159" t="str">
            <v>LKA</v>
          </cell>
          <cell r="C159" t="str">
            <v>Sri Lanka</v>
          </cell>
          <cell r="D159">
            <v>0</v>
          </cell>
        </row>
        <row r="160">
          <cell r="B160" t="str">
            <v>KNA</v>
          </cell>
          <cell r="C160" t="str">
            <v>St. Kitts and Nevis</v>
          </cell>
          <cell r="D160">
            <v>0</v>
          </cell>
        </row>
        <row r="161">
          <cell r="B161" t="str">
            <v>LCA</v>
          </cell>
          <cell r="C161" t="str">
            <v>St. Lucia</v>
          </cell>
          <cell r="D161">
            <v>0</v>
          </cell>
        </row>
        <row r="162">
          <cell r="B162" t="str">
            <v>VCT</v>
          </cell>
          <cell r="C162" t="str">
            <v>St. Vincent and the Grenadines</v>
          </cell>
          <cell r="D162">
            <v>0</v>
          </cell>
        </row>
        <row r="163">
          <cell r="B163" t="str">
            <v>SDN</v>
          </cell>
          <cell r="C163" t="str">
            <v>Sudan</v>
          </cell>
          <cell r="D163">
            <v>0</v>
          </cell>
        </row>
        <row r="164">
          <cell r="B164" t="str">
            <v>SUR</v>
          </cell>
          <cell r="C164" t="str">
            <v>Suriname</v>
          </cell>
          <cell r="D164">
            <v>0</v>
          </cell>
        </row>
        <row r="165">
          <cell r="B165" t="str">
            <v>SWE</v>
          </cell>
          <cell r="C165" t="str">
            <v>Sweden</v>
          </cell>
          <cell r="D165" t="str">
            <v>yes</v>
          </cell>
        </row>
        <row r="166">
          <cell r="B166" t="str">
            <v>CHE</v>
          </cell>
          <cell r="C166" t="str">
            <v>Switzerland</v>
          </cell>
          <cell r="D166">
            <v>0</v>
          </cell>
        </row>
        <row r="167">
          <cell r="B167" t="str">
            <v>SYR</v>
          </cell>
          <cell r="C167" t="str">
            <v>Syrian Arab Republic</v>
          </cell>
          <cell r="D167">
            <v>0</v>
          </cell>
        </row>
        <row r="168">
          <cell r="B168" t="str">
            <v>TJK</v>
          </cell>
          <cell r="C168" t="str">
            <v>Tajikistan</v>
          </cell>
          <cell r="D168">
            <v>0</v>
          </cell>
        </row>
        <row r="169">
          <cell r="B169" t="str">
            <v>TZA</v>
          </cell>
          <cell r="C169" t="str">
            <v>Tanzania</v>
          </cell>
          <cell r="D169">
            <v>0</v>
          </cell>
        </row>
        <row r="170">
          <cell r="B170" t="str">
            <v>THA</v>
          </cell>
          <cell r="C170" t="str">
            <v>Thailand</v>
          </cell>
          <cell r="D170">
            <v>0</v>
          </cell>
        </row>
        <row r="171">
          <cell r="B171" t="str">
            <v>TLS</v>
          </cell>
          <cell r="C171" t="str">
            <v>Timor-Leste</v>
          </cell>
          <cell r="D171">
            <v>0</v>
          </cell>
        </row>
        <row r="172">
          <cell r="B172" t="str">
            <v>TGO</v>
          </cell>
          <cell r="C172" t="str">
            <v>Togo</v>
          </cell>
          <cell r="D172">
            <v>0</v>
          </cell>
        </row>
        <row r="173">
          <cell r="B173" t="str">
            <v>TON</v>
          </cell>
          <cell r="C173" t="str">
            <v>Tonga</v>
          </cell>
          <cell r="D173">
            <v>0</v>
          </cell>
        </row>
        <row r="174">
          <cell r="B174" t="str">
            <v>TTO</v>
          </cell>
          <cell r="C174" t="str">
            <v>Trinidad and Tobago</v>
          </cell>
          <cell r="D174">
            <v>0</v>
          </cell>
        </row>
        <row r="175">
          <cell r="B175" t="str">
            <v>TUN</v>
          </cell>
          <cell r="C175" t="str">
            <v>Tunisia</v>
          </cell>
          <cell r="D175">
            <v>0</v>
          </cell>
        </row>
        <row r="176">
          <cell r="B176" t="str">
            <v>TUR</v>
          </cell>
          <cell r="C176" t="str">
            <v>Turkey</v>
          </cell>
          <cell r="D176" t="str">
            <v>yes</v>
          </cell>
        </row>
        <row r="177">
          <cell r="B177" t="str">
            <v>TKM</v>
          </cell>
          <cell r="C177" t="str">
            <v>Turkmenistan</v>
          </cell>
          <cell r="D177">
            <v>0</v>
          </cell>
        </row>
        <row r="178">
          <cell r="B178" t="str">
            <v>TUV</v>
          </cell>
          <cell r="C178" t="str">
            <v>Tuvalu</v>
          </cell>
          <cell r="D178">
            <v>0</v>
          </cell>
        </row>
        <row r="179">
          <cell r="B179" t="str">
            <v>UGA</v>
          </cell>
          <cell r="C179" t="str">
            <v>Uganda</v>
          </cell>
          <cell r="D179">
            <v>0</v>
          </cell>
        </row>
        <row r="180">
          <cell r="B180" t="str">
            <v>UKR</v>
          </cell>
          <cell r="C180" t="str">
            <v>Ukraine</v>
          </cell>
          <cell r="D180" t="str">
            <v>yes</v>
          </cell>
        </row>
        <row r="181">
          <cell r="B181" t="str">
            <v>ARE</v>
          </cell>
          <cell r="C181" t="str">
            <v>United Arab Emirates</v>
          </cell>
          <cell r="D181">
            <v>0</v>
          </cell>
        </row>
        <row r="182">
          <cell r="B182" t="str">
            <v>GBR</v>
          </cell>
          <cell r="C182" t="str">
            <v>United Kingdom</v>
          </cell>
          <cell r="D182" t="str">
            <v>yes</v>
          </cell>
        </row>
        <row r="183">
          <cell r="B183" t="str">
            <v>USA</v>
          </cell>
          <cell r="C183" t="str">
            <v>United States</v>
          </cell>
          <cell r="D183">
            <v>0</v>
          </cell>
        </row>
        <row r="184">
          <cell r="B184" t="str">
            <v>URY</v>
          </cell>
          <cell r="C184" t="str">
            <v>Uruguay</v>
          </cell>
          <cell r="D184">
            <v>0</v>
          </cell>
        </row>
        <row r="185">
          <cell r="B185" t="str">
            <v>UZB</v>
          </cell>
          <cell r="C185" t="str">
            <v>Uzbekistan</v>
          </cell>
          <cell r="D185">
            <v>0</v>
          </cell>
        </row>
        <row r="186">
          <cell r="B186" t="str">
            <v>VUT</v>
          </cell>
          <cell r="C186" t="str">
            <v>Vanuatu</v>
          </cell>
          <cell r="D186">
            <v>0</v>
          </cell>
        </row>
        <row r="187">
          <cell r="B187" t="str">
            <v>VEN</v>
          </cell>
          <cell r="C187" t="str">
            <v>Venezuela, RB</v>
          </cell>
          <cell r="D187">
            <v>0</v>
          </cell>
        </row>
        <row r="188">
          <cell r="B188" t="str">
            <v>VNM</v>
          </cell>
          <cell r="C188" t="str">
            <v>Vietnam</v>
          </cell>
          <cell r="D188">
            <v>0</v>
          </cell>
        </row>
        <row r="189">
          <cell r="B189" t="str">
            <v>YEM</v>
          </cell>
          <cell r="C189" t="str">
            <v>Yemen, Rep.</v>
          </cell>
          <cell r="D189">
            <v>0</v>
          </cell>
        </row>
        <row r="190">
          <cell r="B190" t="str">
            <v>ZMB</v>
          </cell>
          <cell r="C190" t="str">
            <v>Zambia</v>
          </cell>
          <cell r="D190">
            <v>0</v>
          </cell>
        </row>
        <row r="191">
          <cell r="B191" t="str">
            <v>ZWE</v>
          </cell>
          <cell r="C191" t="str">
            <v>Zimbabwe</v>
          </cell>
          <cell r="D191">
            <v>0</v>
          </cell>
        </row>
        <row r="192">
          <cell r="B192" t="str">
            <v>PSE</v>
          </cell>
          <cell r="C192" t="str">
            <v>West Bank and Gaza</v>
          </cell>
          <cell r="D192" t="str">
            <v>yes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1.SNAU"/>
      <sheetName val="2018 SPI DATA D1-1.SNAU"/>
      <sheetName val="2018 data"/>
    </sheetNames>
    <sheetDataSet>
      <sheetData sheetId="0"/>
      <sheetData sheetId="1"/>
      <sheetData sheetId="2">
        <row r="1">
          <cell r="B1">
            <v>1</v>
          </cell>
          <cell r="C1">
            <v>2</v>
          </cell>
          <cell r="D1">
            <v>3</v>
          </cell>
        </row>
        <row r="2">
          <cell r="B2" t="str">
            <v>Code</v>
          </cell>
          <cell r="C2" t="str">
            <v>Country</v>
          </cell>
          <cell r="D2" t="str">
            <v>Sna in use</v>
          </cell>
        </row>
        <row r="3">
          <cell r="B3" t="str">
            <v>AFG</v>
          </cell>
          <cell r="C3" t="str">
            <v>Afghanistan</v>
          </cell>
          <cell r="D3" t="str">
            <v>SNA 1993</v>
          </cell>
        </row>
        <row r="4">
          <cell r="B4" t="str">
            <v>ALB</v>
          </cell>
          <cell r="C4" t="str">
            <v>Albania</v>
          </cell>
          <cell r="D4" t="str">
            <v>SNA 2008</v>
          </cell>
        </row>
        <row r="5">
          <cell r="B5" t="str">
            <v>DZA</v>
          </cell>
          <cell r="C5" t="str">
            <v>Algeria</v>
          </cell>
          <cell r="D5" t="str">
            <v>SNA 1993</v>
          </cell>
        </row>
        <row r="6">
          <cell r="B6" t="str">
            <v>AGO</v>
          </cell>
          <cell r="C6" t="str">
            <v>Angola</v>
          </cell>
          <cell r="D6" t="str">
            <v>SNA 1993</v>
          </cell>
        </row>
        <row r="7">
          <cell r="B7" t="str">
            <v>ATG</v>
          </cell>
          <cell r="C7" t="str">
            <v>Antigua and Barbuda</v>
          </cell>
          <cell r="D7" t="str">
            <v>SNA 2008</v>
          </cell>
        </row>
        <row r="8">
          <cell r="B8" t="str">
            <v>ARG</v>
          </cell>
          <cell r="C8" t="str">
            <v>Argentina</v>
          </cell>
          <cell r="D8" t="str">
            <v>SNA 2008</v>
          </cell>
        </row>
        <row r="9">
          <cell r="B9" t="str">
            <v>ARM</v>
          </cell>
          <cell r="C9" t="str">
            <v>Armenia</v>
          </cell>
          <cell r="D9" t="str">
            <v>SNA 2008</v>
          </cell>
        </row>
        <row r="10">
          <cell r="B10" t="str">
            <v>AUS</v>
          </cell>
          <cell r="C10" t="str">
            <v>Australia</v>
          </cell>
          <cell r="D10" t="str">
            <v>SNA 2008</v>
          </cell>
        </row>
        <row r="11">
          <cell r="B11" t="str">
            <v>AUT</v>
          </cell>
          <cell r="C11" t="str">
            <v>Austria</v>
          </cell>
          <cell r="D11" t="str">
            <v>SNA 2008</v>
          </cell>
        </row>
        <row r="12">
          <cell r="B12" t="str">
            <v>AZE</v>
          </cell>
          <cell r="C12" t="str">
            <v>Azerbaijan</v>
          </cell>
          <cell r="D12" t="str">
            <v>SNA 1993</v>
          </cell>
        </row>
        <row r="13">
          <cell r="B13" t="str">
            <v>BHS</v>
          </cell>
          <cell r="C13" t="str">
            <v>Bahamas, The</v>
          </cell>
          <cell r="D13" t="str">
            <v>SNA 2008</v>
          </cell>
        </row>
        <row r="14">
          <cell r="B14" t="str">
            <v>BHR</v>
          </cell>
          <cell r="C14" t="str">
            <v>Bahrain</v>
          </cell>
          <cell r="D14" t="str">
            <v>SNA 1993</v>
          </cell>
        </row>
        <row r="15">
          <cell r="B15" t="str">
            <v>BGD</v>
          </cell>
          <cell r="C15" t="str">
            <v>Bangladesh</v>
          </cell>
          <cell r="D15" t="str">
            <v>SNA 1993</v>
          </cell>
        </row>
        <row r="16">
          <cell r="B16" t="str">
            <v>BRB</v>
          </cell>
          <cell r="C16" t="str">
            <v>Barbados</v>
          </cell>
          <cell r="D16" t="str">
            <v>SNA 1993</v>
          </cell>
        </row>
        <row r="17">
          <cell r="B17" t="str">
            <v>BLR</v>
          </cell>
          <cell r="C17" t="str">
            <v>Belarus</v>
          </cell>
          <cell r="D17" t="str">
            <v>SNA 2008</v>
          </cell>
        </row>
        <row r="18">
          <cell r="B18" t="str">
            <v>BEL</v>
          </cell>
          <cell r="C18" t="str">
            <v>Belgium</v>
          </cell>
          <cell r="D18" t="str">
            <v>SNA 2008</v>
          </cell>
        </row>
        <row r="19">
          <cell r="B19" t="str">
            <v>BLZ</v>
          </cell>
          <cell r="C19" t="str">
            <v>Belize</v>
          </cell>
          <cell r="D19" t="str">
            <v>SNA 1993</v>
          </cell>
        </row>
        <row r="20">
          <cell r="B20" t="str">
            <v>BEN</v>
          </cell>
          <cell r="C20" t="str">
            <v>Benin</v>
          </cell>
          <cell r="D20" t="str">
            <v>SNA 1993</v>
          </cell>
        </row>
        <row r="21">
          <cell r="B21" t="str">
            <v>BTN</v>
          </cell>
          <cell r="C21" t="str">
            <v>Bhutan</v>
          </cell>
          <cell r="D21" t="str">
            <v>SNA 1993</v>
          </cell>
        </row>
        <row r="22">
          <cell r="B22" t="str">
            <v>BOL</v>
          </cell>
          <cell r="C22" t="str">
            <v>Bolivia</v>
          </cell>
          <cell r="D22" t="str">
            <v>SNA 1993</v>
          </cell>
        </row>
        <row r="23">
          <cell r="B23" t="str">
            <v>BIH</v>
          </cell>
          <cell r="C23" t="str">
            <v>Bosnia and Herzegovina</v>
          </cell>
          <cell r="D23" t="str">
            <v>SNA 1993</v>
          </cell>
        </row>
        <row r="24">
          <cell r="B24" t="str">
            <v>BWA</v>
          </cell>
          <cell r="C24" t="str">
            <v>Botswana</v>
          </cell>
          <cell r="D24" t="str">
            <v>SNA 1993</v>
          </cell>
        </row>
        <row r="25">
          <cell r="B25" t="str">
            <v>BRA</v>
          </cell>
          <cell r="C25" t="str">
            <v>Brazil</v>
          </cell>
          <cell r="D25" t="str">
            <v>SNA 2008</v>
          </cell>
        </row>
        <row r="26">
          <cell r="B26" t="str">
            <v>BRN</v>
          </cell>
          <cell r="C26" t="str">
            <v>Brunei Darussalam</v>
          </cell>
          <cell r="D26" t="str">
            <v>SNA 2008</v>
          </cell>
        </row>
        <row r="27">
          <cell r="B27" t="str">
            <v>BGR</v>
          </cell>
          <cell r="C27" t="str">
            <v>Bulgaria</v>
          </cell>
          <cell r="D27" t="str">
            <v>SNA 2008</v>
          </cell>
        </row>
        <row r="28">
          <cell r="B28" t="str">
            <v>BFA</v>
          </cell>
          <cell r="C28" t="str">
            <v>Burkina Faso</v>
          </cell>
          <cell r="D28" t="str">
            <v>SNA 1993</v>
          </cell>
        </row>
        <row r="29">
          <cell r="B29" t="str">
            <v>BDI</v>
          </cell>
          <cell r="C29" t="str">
            <v>Burundi</v>
          </cell>
          <cell r="D29" t="str">
            <v>SNA 1993</v>
          </cell>
        </row>
        <row r="30">
          <cell r="B30" t="str">
            <v>CPV</v>
          </cell>
          <cell r="C30" t="str">
            <v>Cabo Verde</v>
          </cell>
          <cell r="D30" t="str">
            <v>SNA 1993</v>
          </cell>
        </row>
        <row r="31">
          <cell r="B31" t="str">
            <v>KHM</v>
          </cell>
          <cell r="C31" t="str">
            <v>Cambodia</v>
          </cell>
          <cell r="D31" t="str">
            <v>SNA 1993</v>
          </cell>
        </row>
        <row r="32">
          <cell r="B32" t="str">
            <v>CMR</v>
          </cell>
          <cell r="C32" t="str">
            <v>Cameroon</v>
          </cell>
          <cell r="D32" t="str">
            <v>SNA 1993</v>
          </cell>
        </row>
        <row r="33">
          <cell r="B33" t="str">
            <v>CAN</v>
          </cell>
          <cell r="C33" t="str">
            <v>Canada</v>
          </cell>
          <cell r="D33" t="str">
            <v>SNA 2008</v>
          </cell>
        </row>
        <row r="34">
          <cell r="B34" t="str">
            <v>CAF</v>
          </cell>
          <cell r="C34" t="str">
            <v>Central African Republic</v>
          </cell>
          <cell r="D34" t="str">
            <v>SNA 1993</v>
          </cell>
        </row>
        <row r="35">
          <cell r="B35" t="str">
            <v>TCD</v>
          </cell>
          <cell r="C35" t="str">
            <v>Chad</v>
          </cell>
          <cell r="D35" t="str">
            <v>SNA 1993</v>
          </cell>
        </row>
        <row r="36">
          <cell r="B36" t="str">
            <v>CHL</v>
          </cell>
          <cell r="C36" t="str">
            <v>Chile</v>
          </cell>
          <cell r="D36" t="str">
            <v>SNA 2008</v>
          </cell>
        </row>
        <row r="37">
          <cell r="B37" t="str">
            <v>CHN</v>
          </cell>
          <cell r="C37" t="str">
            <v>China</v>
          </cell>
          <cell r="D37" t="str">
            <v>SNA 2008</v>
          </cell>
        </row>
        <row r="38">
          <cell r="B38" t="str">
            <v>COL</v>
          </cell>
          <cell r="C38" t="str">
            <v>Colombia</v>
          </cell>
          <cell r="D38" t="str">
            <v>SNA 2008</v>
          </cell>
        </row>
        <row r="39">
          <cell r="B39" t="str">
            <v>COM</v>
          </cell>
          <cell r="C39" t="str">
            <v>Comoros</v>
          </cell>
          <cell r="D39" t="str">
            <v>SNA 2008</v>
          </cell>
        </row>
        <row r="40">
          <cell r="B40" t="str">
            <v>COD</v>
          </cell>
          <cell r="C40" t="str">
            <v>Congo, Dem. Rep.</v>
          </cell>
          <cell r="D40" t="str">
            <v>SNA 1993</v>
          </cell>
        </row>
        <row r="41">
          <cell r="B41" t="str">
            <v>COG</v>
          </cell>
          <cell r="C41" t="str">
            <v>Congo, Rep.</v>
          </cell>
          <cell r="D41" t="str">
            <v>SNA 1968</v>
          </cell>
        </row>
        <row r="42">
          <cell r="B42" t="str">
            <v>CRI</v>
          </cell>
          <cell r="C42" t="str">
            <v>Costa Rica</v>
          </cell>
          <cell r="D42" t="str">
            <v>SNA 2008</v>
          </cell>
        </row>
        <row r="43">
          <cell r="B43" t="str">
            <v>CIV</v>
          </cell>
          <cell r="C43" t="str">
            <v>Côte d'Ivoire</v>
          </cell>
          <cell r="D43" t="str">
            <v>SNA 1993</v>
          </cell>
        </row>
        <row r="44">
          <cell r="B44" t="str">
            <v>HRV</v>
          </cell>
          <cell r="C44" t="str">
            <v>Croatia</v>
          </cell>
          <cell r="D44" t="str">
            <v>SNA 2008</v>
          </cell>
        </row>
        <row r="45">
          <cell r="B45" t="str">
            <v>CYP</v>
          </cell>
          <cell r="C45" t="str">
            <v>Cyprus</v>
          </cell>
          <cell r="D45" t="str">
            <v>SNA 2008</v>
          </cell>
        </row>
        <row r="46">
          <cell r="B46" t="str">
            <v>CZE</v>
          </cell>
          <cell r="C46" t="str">
            <v>Czech Republic</v>
          </cell>
          <cell r="D46" t="str">
            <v>SNA 2008</v>
          </cell>
        </row>
        <row r="47">
          <cell r="B47" t="str">
            <v>DNK</v>
          </cell>
          <cell r="C47" t="str">
            <v>Denmark</v>
          </cell>
          <cell r="D47" t="str">
            <v>SNA 2008</v>
          </cell>
        </row>
        <row r="48">
          <cell r="B48" t="str">
            <v>DJI</v>
          </cell>
          <cell r="C48" t="str">
            <v>Djibouti</v>
          </cell>
          <cell r="D48" t="str">
            <v>SNA 1993</v>
          </cell>
        </row>
        <row r="49">
          <cell r="B49" t="str">
            <v>DMA</v>
          </cell>
          <cell r="C49" t="str">
            <v>Dominica</v>
          </cell>
          <cell r="D49" t="str">
            <v>SNA 1993</v>
          </cell>
        </row>
        <row r="50">
          <cell r="B50" t="str">
            <v>DOM</v>
          </cell>
          <cell r="C50" t="str">
            <v>Dominican Republic</v>
          </cell>
          <cell r="D50" t="str">
            <v>SNA 2008</v>
          </cell>
        </row>
        <row r="51">
          <cell r="B51" t="str">
            <v>ECU</v>
          </cell>
          <cell r="C51" t="str">
            <v>Ecuador</v>
          </cell>
          <cell r="D51" t="str">
            <v>SNA 2008</v>
          </cell>
        </row>
        <row r="52">
          <cell r="B52" t="str">
            <v>EGY</v>
          </cell>
          <cell r="C52" t="str">
            <v>Egypt, Arab Rep.</v>
          </cell>
          <cell r="D52" t="str">
            <v>SNA 1993</v>
          </cell>
        </row>
        <row r="53">
          <cell r="B53" t="str">
            <v>SLV</v>
          </cell>
          <cell r="C53" t="str">
            <v>El Salvador</v>
          </cell>
          <cell r="D53" t="str">
            <v>SNA 2008</v>
          </cell>
        </row>
        <row r="54">
          <cell r="B54" t="str">
            <v>GNQ</v>
          </cell>
          <cell r="C54" t="str">
            <v>Equatorial Guinea</v>
          </cell>
          <cell r="D54" t="str">
            <v>SNA 1993</v>
          </cell>
        </row>
        <row r="55">
          <cell r="B55" t="str">
            <v>ERI</v>
          </cell>
          <cell r="C55" t="str">
            <v>Eritrea</v>
          </cell>
          <cell r="D55" t="str">
            <v>SNA 1968</v>
          </cell>
        </row>
        <row r="56">
          <cell r="B56" t="str">
            <v>EST</v>
          </cell>
          <cell r="C56" t="str">
            <v>Estonia</v>
          </cell>
          <cell r="D56" t="str">
            <v>SNA 2008</v>
          </cell>
        </row>
        <row r="57">
          <cell r="B57" t="str">
            <v>SWZ</v>
          </cell>
          <cell r="C57" t="str">
            <v>Swaziland</v>
          </cell>
          <cell r="D57" t="str">
            <v>SNA 2008</v>
          </cell>
        </row>
        <row r="58">
          <cell r="B58" t="str">
            <v>ETH</v>
          </cell>
          <cell r="C58" t="str">
            <v>Ethiopia</v>
          </cell>
          <cell r="D58" t="str">
            <v>SNA 1993</v>
          </cell>
        </row>
        <row r="59">
          <cell r="B59" t="str">
            <v>FJI</v>
          </cell>
          <cell r="C59" t="str">
            <v>Fiji</v>
          </cell>
          <cell r="D59" t="str">
            <v>SNA 2008</v>
          </cell>
        </row>
        <row r="60">
          <cell r="B60" t="str">
            <v>FIN</v>
          </cell>
          <cell r="C60" t="str">
            <v>Finland</v>
          </cell>
          <cell r="D60" t="str">
            <v>SNA 2008</v>
          </cell>
        </row>
        <row r="61">
          <cell r="B61" t="str">
            <v>FRA</v>
          </cell>
          <cell r="C61" t="str">
            <v>France</v>
          </cell>
          <cell r="D61" t="str">
            <v>SNA 2008</v>
          </cell>
        </row>
        <row r="62">
          <cell r="B62" t="str">
            <v>GAB</v>
          </cell>
          <cell r="C62" t="str">
            <v>Gabon</v>
          </cell>
          <cell r="D62" t="str">
            <v>SNA 1993</v>
          </cell>
        </row>
        <row r="63">
          <cell r="B63" t="str">
            <v>GMB</v>
          </cell>
          <cell r="C63" t="str">
            <v>Gambia, The</v>
          </cell>
          <cell r="D63" t="str">
            <v>SNA 2008</v>
          </cell>
        </row>
        <row r="64">
          <cell r="B64" t="str">
            <v>GEO</v>
          </cell>
          <cell r="C64" t="str">
            <v>Georgia</v>
          </cell>
          <cell r="D64" t="str">
            <v>SNA 1993</v>
          </cell>
        </row>
        <row r="65">
          <cell r="B65" t="str">
            <v>DEU</v>
          </cell>
          <cell r="C65" t="str">
            <v>Germany</v>
          </cell>
          <cell r="D65" t="str">
            <v>SNA 2008</v>
          </cell>
        </row>
        <row r="66">
          <cell r="B66" t="str">
            <v>GHA</v>
          </cell>
          <cell r="C66" t="str">
            <v>Ghana</v>
          </cell>
          <cell r="D66" t="str">
            <v>SNA 2008</v>
          </cell>
        </row>
        <row r="67">
          <cell r="B67" t="str">
            <v>GRC</v>
          </cell>
          <cell r="C67" t="str">
            <v>Greece</v>
          </cell>
          <cell r="D67" t="str">
            <v>SNA 2008</v>
          </cell>
        </row>
        <row r="68">
          <cell r="B68" t="str">
            <v>GRD</v>
          </cell>
          <cell r="C68" t="str">
            <v>Grenada</v>
          </cell>
          <cell r="D68" t="str">
            <v>SNA 1993</v>
          </cell>
        </row>
        <row r="69">
          <cell r="B69" t="str">
            <v>GTM</v>
          </cell>
          <cell r="C69" t="str">
            <v>Guatemala</v>
          </cell>
          <cell r="D69" t="str">
            <v>SNA 1993</v>
          </cell>
        </row>
        <row r="70">
          <cell r="B70" t="str">
            <v>GIN</v>
          </cell>
          <cell r="C70" t="str">
            <v>Guinea</v>
          </cell>
          <cell r="D70" t="str">
            <v>SNA 2008</v>
          </cell>
        </row>
        <row r="71">
          <cell r="B71" t="str">
            <v>GNB</v>
          </cell>
          <cell r="C71" t="str">
            <v>Guinea-Bissau</v>
          </cell>
          <cell r="D71" t="str">
            <v>SNA 1993</v>
          </cell>
        </row>
        <row r="72">
          <cell r="B72" t="str">
            <v>GUY</v>
          </cell>
          <cell r="C72" t="str">
            <v>Guyana</v>
          </cell>
          <cell r="D72" t="str">
            <v>SNA 1993</v>
          </cell>
        </row>
        <row r="73">
          <cell r="B73" t="str">
            <v>HTI</v>
          </cell>
          <cell r="C73" t="str">
            <v>Haiti</v>
          </cell>
          <cell r="D73" t="str">
            <v>SNA 1968</v>
          </cell>
        </row>
        <row r="74">
          <cell r="B74" t="str">
            <v>HND</v>
          </cell>
          <cell r="C74" t="str">
            <v>Honduras</v>
          </cell>
          <cell r="D74" t="str">
            <v>SNA 1993</v>
          </cell>
        </row>
        <row r="75">
          <cell r="B75" t="str">
            <v>HUN</v>
          </cell>
          <cell r="C75" t="str">
            <v>Hungary</v>
          </cell>
          <cell r="D75" t="str">
            <v>SNA 2008</v>
          </cell>
        </row>
        <row r="76">
          <cell r="B76" t="str">
            <v>ISL</v>
          </cell>
          <cell r="C76" t="str">
            <v>Iceland</v>
          </cell>
          <cell r="D76" t="str">
            <v>SNA 2008</v>
          </cell>
        </row>
        <row r="77">
          <cell r="B77" t="str">
            <v>IND</v>
          </cell>
          <cell r="C77" t="str">
            <v>India</v>
          </cell>
          <cell r="D77" t="str">
            <v>SNA 2008</v>
          </cell>
        </row>
        <row r="78">
          <cell r="B78" t="str">
            <v>IDN</v>
          </cell>
          <cell r="C78" t="str">
            <v>Indonesia</v>
          </cell>
          <cell r="D78" t="str">
            <v>SNA 2008</v>
          </cell>
        </row>
        <row r="79">
          <cell r="B79" t="str">
            <v>IRN</v>
          </cell>
          <cell r="C79" t="str">
            <v>Iran, Islamic Rep.</v>
          </cell>
          <cell r="D79" t="str">
            <v>SNA 1993</v>
          </cell>
        </row>
        <row r="80">
          <cell r="B80" t="str">
            <v>IRQ</v>
          </cell>
          <cell r="C80" t="str">
            <v>Iraq</v>
          </cell>
          <cell r="D80" t="str">
            <v>SNA 1968</v>
          </cell>
        </row>
        <row r="81">
          <cell r="B81" t="str">
            <v>IRL</v>
          </cell>
          <cell r="C81" t="str">
            <v>Ireland</v>
          </cell>
          <cell r="D81" t="str">
            <v>SNA 2008</v>
          </cell>
        </row>
        <row r="82">
          <cell r="B82" t="str">
            <v>ISR</v>
          </cell>
          <cell r="C82" t="str">
            <v>Israel</v>
          </cell>
          <cell r="D82" t="str">
            <v>SNA 2008</v>
          </cell>
        </row>
        <row r="83">
          <cell r="B83" t="str">
            <v>ITA</v>
          </cell>
          <cell r="C83" t="str">
            <v>Italy</v>
          </cell>
          <cell r="D83" t="str">
            <v>SNA 2008</v>
          </cell>
        </row>
        <row r="84">
          <cell r="B84" t="str">
            <v>JAM</v>
          </cell>
          <cell r="C84" t="str">
            <v>Jamaica</v>
          </cell>
          <cell r="D84" t="str">
            <v>SNA 1993</v>
          </cell>
        </row>
        <row r="85">
          <cell r="B85" t="str">
            <v>JPN</v>
          </cell>
          <cell r="C85" t="str">
            <v>Japan</v>
          </cell>
          <cell r="D85" t="str">
            <v>SNA 2008</v>
          </cell>
        </row>
        <row r="86">
          <cell r="B86" t="str">
            <v>JOR</v>
          </cell>
          <cell r="C86" t="str">
            <v>Jordan</v>
          </cell>
          <cell r="D86" t="str">
            <v>SNA 1968</v>
          </cell>
        </row>
        <row r="87">
          <cell r="B87" t="str">
            <v>KAZ</v>
          </cell>
          <cell r="C87" t="str">
            <v>Kazakhstan</v>
          </cell>
          <cell r="D87" t="str">
            <v>SNA 1993</v>
          </cell>
        </row>
        <row r="88">
          <cell r="B88" t="str">
            <v>KEN</v>
          </cell>
          <cell r="C88" t="str">
            <v>Kenya</v>
          </cell>
          <cell r="D88" t="str">
            <v>SNA 2008</v>
          </cell>
        </row>
        <row r="89">
          <cell r="B89" t="str">
            <v>KIR</v>
          </cell>
          <cell r="C89" t="str">
            <v>Kiribati</v>
          </cell>
          <cell r="D89" t="str">
            <v>SNA 1993</v>
          </cell>
        </row>
        <row r="90">
          <cell r="B90" t="str">
            <v>KOR</v>
          </cell>
          <cell r="C90" t="str">
            <v>Korea, Rep.</v>
          </cell>
          <cell r="D90" t="str">
            <v>SNA 2008</v>
          </cell>
        </row>
        <row r="91">
          <cell r="B91" t="str">
            <v>XKX</v>
          </cell>
          <cell r="C91" t="str">
            <v>Kosovo</v>
          </cell>
          <cell r="D91" t="str">
            <v>SNA 1993</v>
          </cell>
        </row>
        <row r="92">
          <cell r="B92" t="str">
            <v>KWT</v>
          </cell>
          <cell r="C92" t="str">
            <v>Kuwait</v>
          </cell>
          <cell r="D92" t="str">
            <v>SNA 1993</v>
          </cell>
        </row>
        <row r="93">
          <cell r="B93" t="str">
            <v>KGZ</v>
          </cell>
          <cell r="C93" t="str">
            <v>Kyrgyz Republic</v>
          </cell>
          <cell r="D93" t="str">
            <v>SNA 1993</v>
          </cell>
        </row>
        <row r="94">
          <cell r="B94" t="str">
            <v>LAO</v>
          </cell>
          <cell r="C94" t="str">
            <v>Lao PDR</v>
          </cell>
          <cell r="D94" t="str">
            <v>SNA 2008</v>
          </cell>
        </row>
        <row r="95">
          <cell r="B95" t="str">
            <v>LVA</v>
          </cell>
          <cell r="C95" t="str">
            <v>Latvia</v>
          </cell>
          <cell r="D95" t="str">
            <v>SNA 2008</v>
          </cell>
        </row>
        <row r="96">
          <cell r="B96" t="str">
            <v>LBN</v>
          </cell>
          <cell r="C96" t="str">
            <v>Lebanon</v>
          </cell>
          <cell r="D96" t="str">
            <v>SNA 2008</v>
          </cell>
        </row>
        <row r="97">
          <cell r="B97" t="str">
            <v>LSO</v>
          </cell>
          <cell r="C97" t="str">
            <v>Lesotho</v>
          </cell>
          <cell r="D97" t="str">
            <v>SNA 1993</v>
          </cell>
        </row>
        <row r="98">
          <cell r="B98" t="str">
            <v>LBR</v>
          </cell>
          <cell r="C98" t="str">
            <v>Liberia</v>
          </cell>
          <cell r="D98" t="str">
            <v>SNA 2008</v>
          </cell>
        </row>
        <row r="99">
          <cell r="B99" t="str">
            <v>LBY</v>
          </cell>
          <cell r="C99" t="str">
            <v>Libya</v>
          </cell>
          <cell r="D99" t="str">
            <v>SNA 1993</v>
          </cell>
        </row>
        <row r="100">
          <cell r="B100" t="str">
            <v>LTU</v>
          </cell>
          <cell r="C100" t="str">
            <v>Lithuania</v>
          </cell>
          <cell r="D100" t="str">
            <v>SNA 2008</v>
          </cell>
        </row>
        <row r="101">
          <cell r="B101" t="str">
            <v>LUX</v>
          </cell>
          <cell r="C101" t="str">
            <v>Luxembourg</v>
          </cell>
          <cell r="D101" t="str">
            <v>SNA 2008</v>
          </cell>
        </row>
        <row r="102">
          <cell r="B102" t="str">
            <v>MDG</v>
          </cell>
          <cell r="C102" t="str">
            <v>Madagascar</v>
          </cell>
          <cell r="D102" t="str">
            <v>SNA 1968</v>
          </cell>
        </row>
        <row r="103">
          <cell r="B103" t="str">
            <v>MWI</v>
          </cell>
          <cell r="C103" t="str">
            <v>Malawi</v>
          </cell>
          <cell r="D103" t="str">
            <v>SNA 2008</v>
          </cell>
        </row>
        <row r="104">
          <cell r="B104" t="str">
            <v>MYS</v>
          </cell>
          <cell r="C104" t="str">
            <v>Malaysia</v>
          </cell>
          <cell r="D104" t="str">
            <v>SNA 2008</v>
          </cell>
        </row>
        <row r="105">
          <cell r="B105" t="str">
            <v>MDV</v>
          </cell>
          <cell r="C105" t="str">
            <v>Maldives</v>
          </cell>
          <cell r="D105" t="str">
            <v>SNA 1993</v>
          </cell>
        </row>
        <row r="106">
          <cell r="B106" t="str">
            <v>MLI</v>
          </cell>
          <cell r="C106" t="str">
            <v>Mali</v>
          </cell>
          <cell r="D106" t="str">
            <v>SNA 1993</v>
          </cell>
        </row>
        <row r="107">
          <cell r="B107" t="str">
            <v>MLT</v>
          </cell>
          <cell r="C107" t="str">
            <v>Malta</v>
          </cell>
          <cell r="D107" t="str">
            <v>SNA 2008</v>
          </cell>
        </row>
        <row r="108">
          <cell r="B108" t="str">
            <v>MHL</v>
          </cell>
          <cell r="C108" t="str">
            <v>Marshall Islands</v>
          </cell>
          <cell r="D108" t="str">
            <v>SNA 1993</v>
          </cell>
        </row>
        <row r="109">
          <cell r="B109" t="str">
            <v>MRT</v>
          </cell>
          <cell r="C109" t="str">
            <v>Mauritania</v>
          </cell>
          <cell r="D109" t="str">
            <v>SNA 1993</v>
          </cell>
        </row>
        <row r="110">
          <cell r="B110" t="str">
            <v>MUS</v>
          </cell>
          <cell r="C110" t="str">
            <v>Mauritius</v>
          </cell>
          <cell r="D110" t="str">
            <v>SNA 2008</v>
          </cell>
        </row>
        <row r="111">
          <cell r="B111" t="str">
            <v>MEX</v>
          </cell>
          <cell r="C111" t="str">
            <v>Mexico</v>
          </cell>
          <cell r="D111" t="str">
            <v>SNA 2008</v>
          </cell>
        </row>
        <row r="112">
          <cell r="B112" t="str">
            <v>FSM</v>
          </cell>
          <cell r="C112" t="str">
            <v>Micronesia, Fed. Sts.</v>
          </cell>
          <cell r="D112" t="str">
            <v>SNA 1993</v>
          </cell>
        </row>
        <row r="113">
          <cell r="B113" t="str">
            <v>MDA</v>
          </cell>
          <cell r="C113" t="str">
            <v>Moldova</v>
          </cell>
          <cell r="D113" t="str">
            <v>SNA 2008</v>
          </cell>
        </row>
        <row r="114">
          <cell r="B114" t="str">
            <v>MNG</v>
          </cell>
          <cell r="C114" t="str">
            <v>Mongolia</v>
          </cell>
          <cell r="D114" t="str">
            <v>SNA 2008</v>
          </cell>
        </row>
        <row r="115">
          <cell r="B115" t="str">
            <v>MNE</v>
          </cell>
          <cell r="C115" t="str">
            <v>Montenegro</v>
          </cell>
          <cell r="D115" t="str">
            <v>SNA 2008</v>
          </cell>
        </row>
        <row r="116">
          <cell r="B116" t="str">
            <v>MAR</v>
          </cell>
          <cell r="C116" t="str">
            <v>Morocco</v>
          </cell>
          <cell r="D116" t="str">
            <v>SNA 2008</v>
          </cell>
        </row>
        <row r="117">
          <cell r="B117" t="str">
            <v>MOZ</v>
          </cell>
          <cell r="C117" t="str">
            <v>Mozambique</v>
          </cell>
          <cell r="D117" t="str">
            <v>SNA 1993</v>
          </cell>
        </row>
        <row r="118">
          <cell r="B118" t="str">
            <v>MMR</v>
          </cell>
          <cell r="C118" t="str">
            <v>Myanmar</v>
          </cell>
          <cell r="D118" t="str">
            <v>SNA 1968</v>
          </cell>
        </row>
        <row r="119">
          <cell r="B119" t="str">
            <v>NAM</v>
          </cell>
          <cell r="C119" t="str">
            <v>Namibia</v>
          </cell>
          <cell r="D119" t="str">
            <v>SNA 1993</v>
          </cell>
        </row>
        <row r="120">
          <cell r="B120" t="str">
            <v>NRU</v>
          </cell>
          <cell r="C120" t="str">
            <v>Nauru</v>
          </cell>
          <cell r="D120" t="str">
            <v>SNA 1993</v>
          </cell>
        </row>
        <row r="121">
          <cell r="B121" t="str">
            <v>NPL</v>
          </cell>
          <cell r="C121" t="str">
            <v>Nepal</v>
          </cell>
          <cell r="D121" t="str">
            <v>SNA 1993</v>
          </cell>
        </row>
        <row r="122">
          <cell r="B122" t="str">
            <v>NLD</v>
          </cell>
          <cell r="C122" t="str">
            <v>Netherlands</v>
          </cell>
          <cell r="D122" t="str">
            <v>SNA 2008</v>
          </cell>
        </row>
        <row r="123">
          <cell r="B123" t="str">
            <v>NZL</v>
          </cell>
          <cell r="C123" t="str">
            <v>New Zealand</v>
          </cell>
          <cell r="D123" t="str">
            <v>SNA 2008</v>
          </cell>
        </row>
        <row r="124">
          <cell r="B124" t="str">
            <v>NIC</v>
          </cell>
          <cell r="C124" t="str">
            <v>Nicaragua</v>
          </cell>
          <cell r="D124" t="str">
            <v>SNA 2008</v>
          </cell>
        </row>
        <row r="125">
          <cell r="B125" t="str">
            <v>NER</v>
          </cell>
          <cell r="C125" t="str">
            <v>Niger</v>
          </cell>
          <cell r="D125" t="str">
            <v>SNA 1993</v>
          </cell>
        </row>
        <row r="126">
          <cell r="B126" t="str">
            <v>NGA</v>
          </cell>
          <cell r="C126" t="str">
            <v>Nigeria</v>
          </cell>
          <cell r="D126" t="str">
            <v>SNA 2008</v>
          </cell>
        </row>
        <row r="127">
          <cell r="B127" t="str">
            <v>MKD</v>
          </cell>
          <cell r="C127" t="str">
            <v>Macedonia, FYR</v>
          </cell>
          <cell r="D127" t="str">
            <v xml:space="preserve">SNA </v>
          </cell>
        </row>
        <row r="128">
          <cell r="B128" t="str">
            <v>NOR</v>
          </cell>
          <cell r="C128" t="str">
            <v>Norway</v>
          </cell>
          <cell r="D128" t="str">
            <v>SNA 2008</v>
          </cell>
        </row>
        <row r="129">
          <cell r="B129" t="str">
            <v>OMN</v>
          </cell>
          <cell r="C129" t="str">
            <v>Oman</v>
          </cell>
          <cell r="D129" t="str">
            <v>SNA 1993</v>
          </cell>
        </row>
        <row r="130">
          <cell r="B130" t="str">
            <v>PAK</v>
          </cell>
          <cell r="C130" t="str">
            <v>Pakistan</v>
          </cell>
          <cell r="D130" t="str">
            <v>SNA 2008</v>
          </cell>
        </row>
        <row r="131">
          <cell r="B131" t="str">
            <v>PLW</v>
          </cell>
          <cell r="C131" t="str">
            <v>Palau</v>
          </cell>
          <cell r="D131" t="str">
            <v>SNA 1993</v>
          </cell>
        </row>
        <row r="132">
          <cell r="B132" t="str">
            <v>PAN</v>
          </cell>
          <cell r="C132" t="str">
            <v>Panama</v>
          </cell>
          <cell r="D132" t="str">
            <v>SNA 1993</v>
          </cell>
        </row>
        <row r="133">
          <cell r="B133" t="str">
            <v>PNG</v>
          </cell>
          <cell r="C133" t="str">
            <v>Papua New Guinea</v>
          </cell>
          <cell r="D133" t="str">
            <v>SNA 1993</v>
          </cell>
        </row>
        <row r="134">
          <cell r="B134" t="str">
            <v>PRY</v>
          </cell>
          <cell r="C134" t="str">
            <v>Paraguay</v>
          </cell>
          <cell r="D134" t="str">
            <v>SNA 2008</v>
          </cell>
        </row>
        <row r="135">
          <cell r="B135" t="str">
            <v>PER</v>
          </cell>
          <cell r="C135" t="str">
            <v>Peru</v>
          </cell>
          <cell r="D135" t="str">
            <v>SNA 2008</v>
          </cell>
        </row>
        <row r="136">
          <cell r="B136" t="str">
            <v>PHL</v>
          </cell>
          <cell r="C136" t="str">
            <v>Philippines</v>
          </cell>
          <cell r="D136" t="str">
            <v>SNA 2008</v>
          </cell>
        </row>
        <row r="137">
          <cell r="B137" t="str">
            <v>POL</v>
          </cell>
          <cell r="C137" t="str">
            <v>Poland</v>
          </cell>
          <cell r="D137" t="str">
            <v>SNA 2008</v>
          </cell>
        </row>
        <row r="138">
          <cell r="B138" t="str">
            <v>PRT</v>
          </cell>
          <cell r="C138" t="str">
            <v>Portugal</v>
          </cell>
          <cell r="D138" t="str">
            <v>SNA 2008</v>
          </cell>
        </row>
        <row r="139">
          <cell r="B139" t="str">
            <v>QAT</v>
          </cell>
          <cell r="C139" t="str">
            <v>Qatar</v>
          </cell>
          <cell r="D139" t="str">
            <v>SNA 1993</v>
          </cell>
        </row>
        <row r="140">
          <cell r="B140" t="str">
            <v>ROU</v>
          </cell>
          <cell r="C140" t="str">
            <v>Romania</v>
          </cell>
          <cell r="D140" t="str">
            <v>SNA 2008</v>
          </cell>
        </row>
        <row r="141">
          <cell r="B141" t="str">
            <v>RUS</v>
          </cell>
          <cell r="C141" t="str">
            <v>Russian Federation</v>
          </cell>
          <cell r="D141" t="str">
            <v>SNA 2008</v>
          </cell>
        </row>
        <row r="142">
          <cell r="B142" t="str">
            <v>RWA</v>
          </cell>
          <cell r="C142" t="str">
            <v>Rwanda</v>
          </cell>
          <cell r="D142" t="str">
            <v>SNA 1993</v>
          </cell>
        </row>
        <row r="143">
          <cell r="B143" t="str">
            <v>WSM</v>
          </cell>
          <cell r="C143" t="str">
            <v>Samoa</v>
          </cell>
          <cell r="D143" t="str">
            <v>SNA 1993</v>
          </cell>
        </row>
        <row r="144">
          <cell r="B144" t="str">
            <v>SMR</v>
          </cell>
          <cell r="C144" t="str">
            <v>San Marino</v>
          </cell>
          <cell r="D144" t="str">
            <v>SNA 1993</v>
          </cell>
        </row>
        <row r="145">
          <cell r="B145" t="str">
            <v>STP</v>
          </cell>
          <cell r="C145" t="str">
            <v>São Tomé and Principe</v>
          </cell>
          <cell r="D145" t="str">
            <v>SNA 1993</v>
          </cell>
        </row>
        <row r="146">
          <cell r="B146" t="str">
            <v>SAU</v>
          </cell>
          <cell r="C146" t="str">
            <v>Saudi Arabia</v>
          </cell>
          <cell r="D146" t="str">
            <v>SNA 2008</v>
          </cell>
        </row>
        <row r="147">
          <cell r="B147" t="str">
            <v>SEN</v>
          </cell>
          <cell r="C147" t="str">
            <v>Senegal</v>
          </cell>
          <cell r="D147" t="str">
            <v>SNA 2008</v>
          </cell>
        </row>
        <row r="148">
          <cell r="B148" t="str">
            <v>SRB</v>
          </cell>
          <cell r="C148" t="str">
            <v>Serbia</v>
          </cell>
          <cell r="D148" t="str">
            <v>SNA 2008</v>
          </cell>
        </row>
        <row r="149">
          <cell r="B149" t="str">
            <v>SYC</v>
          </cell>
          <cell r="C149" t="str">
            <v>Seychelles</v>
          </cell>
          <cell r="D149" t="str">
            <v>SNA 1993</v>
          </cell>
        </row>
        <row r="150">
          <cell r="B150" t="str">
            <v>SLE</v>
          </cell>
          <cell r="C150" t="str">
            <v>Sierra Leone</v>
          </cell>
          <cell r="D150" t="str">
            <v>SNA 1993</v>
          </cell>
        </row>
        <row r="151">
          <cell r="B151" t="str">
            <v>SGP</v>
          </cell>
          <cell r="C151" t="str">
            <v>Singapore</v>
          </cell>
          <cell r="D151" t="str">
            <v>SNA 2008</v>
          </cell>
        </row>
        <row r="152">
          <cell r="B152" t="str">
            <v>SVK</v>
          </cell>
          <cell r="C152" t="str">
            <v>Slovak Republic</v>
          </cell>
          <cell r="D152" t="str">
            <v>SNA 2008</v>
          </cell>
        </row>
        <row r="153">
          <cell r="B153" t="str">
            <v>SVN</v>
          </cell>
          <cell r="C153" t="str">
            <v>Slovenia</v>
          </cell>
          <cell r="D153" t="str">
            <v>SNA 2008</v>
          </cell>
        </row>
        <row r="154">
          <cell r="B154" t="str">
            <v>SLB</v>
          </cell>
          <cell r="C154" t="str">
            <v>Solomon Islands</v>
          </cell>
          <cell r="D154" t="str">
            <v>SNA 1993</v>
          </cell>
        </row>
        <row r="155">
          <cell r="B155" t="str">
            <v>SOM</v>
          </cell>
          <cell r="C155" t="str">
            <v>Somalia</v>
          </cell>
          <cell r="D155" t="str">
            <v>SNA 1968</v>
          </cell>
        </row>
        <row r="156">
          <cell r="B156" t="str">
            <v>ZAF</v>
          </cell>
          <cell r="C156" t="str">
            <v>South Africa</v>
          </cell>
          <cell r="D156" t="str">
            <v>SNA 2008</v>
          </cell>
        </row>
        <row r="157">
          <cell r="B157" t="str">
            <v>SSD</v>
          </cell>
          <cell r="C157" t="str">
            <v>South Sudan</v>
          </cell>
          <cell r="D157" t="str">
            <v>SNA 2008</v>
          </cell>
        </row>
        <row r="158">
          <cell r="B158" t="str">
            <v>ESP</v>
          </cell>
          <cell r="C158" t="str">
            <v>Spain</v>
          </cell>
          <cell r="D158" t="str">
            <v>SNA 2008</v>
          </cell>
        </row>
        <row r="159">
          <cell r="B159" t="str">
            <v>LKA</v>
          </cell>
          <cell r="C159" t="str">
            <v>Sri Lanka</v>
          </cell>
          <cell r="D159" t="str">
            <v>SNA 2008</v>
          </cell>
        </row>
        <row r="160">
          <cell r="B160" t="str">
            <v>KNA</v>
          </cell>
          <cell r="C160" t="str">
            <v>St. Kitts and Nevis</v>
          </cell>
          <cell r="D160" t="str">
            <v>SNA 2008</v>
          </cell>
        </row>
        <row r="161">
          <cell r="B161" t="str">
            <v>LCA</v>
          </cell>
          <cell r="C161" t="str">
            <v>St. Lucia</v>
          </cell>
          <cell r="D161" t="str">
            <v>SNA 2008</v>
          </cell>
        </row>
        <row r="162">
          <cell r="B162" t="str">
            <v>VCT</v>
          </cell>
          <cell r="C162" t="str">
            <v>St. Vincent and the Grenadines</v>
          </cell>
          <cell r="D162" t="str">
            <v>SNA 2008</v>
          </cell>
        </row>
        <row r="163">
          <cell r="B163" t="str">
            <v>SDN</v>
          </cell>
          <cell r="C163" t="str">
            <v>Sudan</v>
          </cell>
          <cell r="D163" t="str">
            <v>SNA 1968</v>
          </cell>
        </row>
        <row r="164">
          <cell r="B164" t="str">
            <v>SUR</v>
          </cell>
          <cell r="C164" t="str">
            <v>Suriname</v>
          </cell>
          <cell r="D164" t="str">
            <v>SNA 1993</v>
          </cell>
        </row>
        <row r="165">
          <cell r="B165" t="str">
            <v>SWE</v>
          </cell>
          <cell r="C165" t="str">
            <v>Sweden</v>
          </cell>
          <cell r="D165" t="str">
            <v>SNA 2008</v>
          </cell>
        </row>
        <row r="166">
          <cell r="B166" t="str">
            <v>CHE</v>
          </cell>
          <cell r="C166" t="str">
            <v>Switzerland</v>
          </cell>
          <cell r="D166" t="str">
            <v>SNA 2008</v>
          </cell>
        </row>
        <row r="167">
          <cell r="B167" t="str">
            <v>SYR</v>
          </cell>
          <cell r="C167" t="str">
            <v>Syrian Arab Republic</v>
          </cell>
          <cell r="D167" t="str">
            <v>SNA 1968</v>
          </cell>
        </row>
        <row r="168">
          <cell r="B168" t="str">
            <v>TJK</v>
          </cell>
          <cell r="C168" t="str">
            <v>Tajikistan</v>
          </cell>
          <cell r="D168" t="str">
            <v>SNA 1993</v>
          </cell>
        </row>
        <row r="169">
          <cell r="B169" t="str">
            <v>TZA</v>
          </cell>
          <cell r="C169" t="str">
            <v>Tanzania</v>
          </cell>
          <cell r="D169" t="str">
            <v>SNA 1993</v>
          </cell>
        </row>
        <row r="170">
          <cell r="B170" t="str">
            <v>THA</v>
          </cell>
          <cell r="C170" t="str">
            <v>Thailand</v>
          </cell>
          <cell r="D170" t="str">
            <v>SNA 2008</v>
          </cell>
        </row>
        <row r="171">
          <cell r="B171" t="str">
            <v>TLS</v>
          </cell>
          <cell r="C171" t="str">
            <v>Timor-Leste</v>
          </cell>
          <cell r="D171" t="str">
            <v>SNA 2008</v>
          </cell>
        </row>
        <row r="172">
          <cell r="B172" t="str">
            <v>TGO</v>
          </cell>
          <cell r="C172" t="str">
            <v>Togo</v>
          </cell>
          <cell r="D172" t="str">
            <v>SNA 2008</v>
          </cell>
        </row>
        <row r="173">
          <cell r="B173" t="str">
            <v>TON</v>
          </cell>
          <cell r="C173" t="str">
            <v>Tonga</v>
          </cell>
          <cell r="D173" t="str">
            <v>SNA 1993</v>
          </cell>
        </row>
        <row r="174">
          <cell r="B174" t="str">
            <v>TTO</v>
          </cell>
          <cell r="C174" t="str">
            <v>Trinidad and Tobago</v>
          </cell>
          <cell r="D174" t="str">
            <v>SNA 2008</v>
          </cell>
        </row>
        <row r="175">
          <cell r="B175" t="str">
            <v>TUN</v>
          </cell>
          <cell r="C175" t="str">
            <v>Tunisia</v>
          </cell>
          <cell r="D175" t="str">
            <v>SNA 1993</v>
          </cell>
        </row>
        <row r="176">
          <cell r="B176" t="str">
            <v>TUR</v>
          </cell>
          <cell r="C176" t="str">
            <v>Turkey</v>
          </cell>
          <cell r="D176" t="str">
            <v>SNA 2008</v>
          </cell>
        </row>
        <row r="177">
          <cell r="B177" t="str">
            <v>TKM</v>
          </cell>
          <cell r="C177" t="str">
            <v>Turkmenistan</v>
          </cell>
          <cell r="D177" t="str">
            <v>SNA 1993</v>
          </cell>
        </row>
        <row r="178">
          <cell r="B178" t="str">
            <v>TUV</v>
          </cell>
          <cell r="C178" t="str">
            <v>Tuvalu</v>
          </cell>
          <cell r="D178" t="str">
            <v>SNA 1968</v>
          </cell>
        </row>
        <row r="179">
          <cell r="B179" t="str">
            <v>UGA</v>
          </cell>
          <cell r="C179" t="str">
            <v>Uganda</v>
          </cell>
          <cell r="D179" t="str">
            <v>SNA 2008</v>
          </cell>
        </row>
        <row r="180">
          <cell r="B180" t="str">
            <v>UKR</v>
          </cell>
          <cell r="C180" t="str">
            <v>Ukraine</v>
          </cell>
          <cell r="D180" t="str">
            <v>SNA 2008</v>
          </cell>
        </row>
        <row r="181">
          <cell r="B181" t="str">
            <v>ARE</v>
          </cell>
          <cell r="C181" t="str">
            <v>United Arab Emirates</v>
          </cell>
          <cell r="D181" t="str">
            <v>SNA 1993</v>
          </cell>
        </row>
        <row r="182">
          <cell r="B182" t="str">
            <v>GBR</v>
          </cell>
          <cell r="C182" t="str">
            <v>United Kingdom</v>
          </cell>
          <cell r="D182" t="str">
            <v>SNA 2008</v>
          </cell>
        </row>
        <row r="183">
          <cell r="B183" t="str">
            <v>USA</v>
          </cell>
          <cell r="C183" t="str">
            <v>United States</v>
          </cell>
          <cell r="D183" t="str">
            <v>SNA 2008</v>
          </cell>
        </row>
        <row r="184">
          <cell r="B184" t="str">
            <v>URY</v>
          </cell>
          <cell r="C184" t="str">
            <v>Uruguay</v>
          </cell>
          <cell r="D184" t="str">
            <v>SNA 1993</v>
          </cell>
        </row>
        <row r="185">
          <cell r="B185" t="str">
            <v>UZB</v>
          </cell>
          <cell r="C185" t="str">
            <v>Uzbekistan</v>
          </cell>
          <cell r="D185" t="str">
            <v>SNA 1993</v>
          </cell>
        </row>
        <row r="186">
          <cell r="B186" t="str">
            <v>VUT</v>
          </cell>
          <cell r="C186" t="str">
            <v>Vanuatu</v>
          </cell>
          <cell r="D186" t="str">
            <v>SNA 1993</v>
          </cell>
        </row>
        <row r="187">
          <cell r="B187" t="str">
            <v>VEN</v>
          </cell>
          <cell r="C187" t="str">
            <v>Venezuela, RB</v>
          </cell>
          <cell r="D187" t="str">
            <v>SNA 1993</v>
          </cell>
        </row>
        <row r="188">
          <cell r="B188" t="str">
            <v>VNM</v>
          </cell>
          <cell r="C188" t="str">
            <v>Vietnam</v>
          </cell>
          <cell r="D188" t="str">
            <v>SNA 1993</v>
          </cell>
        </row>
        <row r="189">
          <cell r="B189" t="str">
            <v>YEM</v>
          </cell>
          <cell r="C189" t="str">
            <v>Yemen, Rep.</v>
          </cell>
          <cell r="D189" t="str">
            <v>SNA 1993</v>
          </cell>
        </row>
        <row r="190">
          <cell r="B190" t="str">
            <v>ZMB</v>
          </cell>
          <cell r="C190" t="str">
            <v>Zambia</v>
          </cell>
          <cell r="D190" t="str">
            <v>SNA 2008</v>
          </cell>
        </row>
        <row r="191">
          <cell r="B191" t="str">
            <v>ZWE</v>
          </cell>
          <cell r="C191" t="str">
            <v>Zimbabwe</v>
          </cell>
          <cell r="D191" t="str">
            <v>SNA 1993</v>
          </cell>
        </row>
        <row r="192">
          <cell r="B192" t="str">
            <v>PSE</v>
          </cell>
          <cell r="C192" t="str">
            <v>West Bank and Gaza</v>
          </cell>
          <cell r="D192" t="str">
            <v xml:space="preserve">SNA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2.NABY"/>
      <sheetName val="2016 SPI DATA D1-2.NABY"/>
      <sheetName val="2016 data"/>
    </sheetNames>
    <sheetDataSet>
      <sheetData sheetId="0"/>
      <sheetData sheetId="1"/>
      <sheetData sheetId="2">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row>
        <row r="2">
          <cell r="B2" t="str">
            <v>Code</v>
          </cell>
          <cell r="C2" t="str">
            <v>Country</v>
          </cell>
          <cell r="D2" t="str">
            <v>na base year</v>
          </cell>
          <cell r="E2">
            <v>1980</v>
          </cell>
          <cell r="F2">
            <v>1981</v>
          </cell>
          <cell r="G2">
            <v>1982</v>
          </cell>
          <cell r="H2">
            <v>1983</v>
          </cell>
          <cell r="I2">
            <v>1984</v>
          </cell>
          <cell r="J2">
            <v>1985</v>
          </cell>
          <cell r="K2">
            <v>1986</v>
          </cell>
          <cell r="L2">
            <v>1987</v>
          </cell>
          <cell r="M2">
            <v>1988</v>
          </cell>
          <cell r="N2">
            <v>1989</v>
          </cell>
          <cell r="O2">
            <v>1990</v>
          </cell>
          <cell r="P2">
            <v>1991</v>
          </cell>
          <cell r="Q2">
            <v>1992</v>
          </cell>
          <cell r="R2">
            <v>1993</v>
          </cell>
          <cell r="S2">
            <v>1994</v>
          </cell>
          <cell r="T2">
            <v>1995</v>
          </cell>
          <cell r="U2">
            <v>1996</v>
          </cell>
          <cell r="V2">
            <v>1997</v>
          </cell>
          <cell r="W2">
            <v>1998</v>
          </cell>
          <cell r="X2">
            <v>1999</v>
          </cell>
          <cell r="Y2">
            <v>2000</v>
          </cell>
          <cell r="Z2">
            <v>2001</v>
          </cell>
          <cell r="AA2">
            <v>2002</v>
          </cell>
          <cell r="AB2">
            <v>2003</v>
          </cell>
          <cell r="AC2">
            <v>2004</v>
          </cell>
          <cell r="AD2">
            <v>2005</v>
          </cell>
          <cell r="AE2">
            <v>2006</v>
          </cell>
          <cell r="AF2">
            <v>2007</v>
          </cell>
          <cell r="AG2">
            <v>2008</v>
          </cell>
          <cell r="AH2">
            <v>2009</v>
          </cell>
          <cell r="AI2">
            <v>2010</v>
          </cell>
          <cell r="AJ2">
            <v>2011</v>
          </cell>
          <cell r="AK2">
            <v>2012</v>
          </cell>
          <cell r="AL2">
            <v>2013</v>
          </cell>
          <cell r="AM2">
            <v>2014</v>
          </cell>
          <cell r="AN2">
            <v>2015</v>
          </cell>
          <cell r="AO2">
            <v>2016</v>
          </cell>
          <cell r="AP2">
            <v>2017</v>
          </cell>
          <cell r="AQ2" t="str">
            <v>WDI-OCT2016</v>
          </cell>
          <cell r="AR2" t="str">
            <v>WDI-OCT2016</v>
          </cell>
        </row>
        <row r="3">
          <cell r="B3" t="str">
            <v>AFG</v>
          </cell>
          <cell r="C3" t="str">
            <v>Afghanistan</v>
          </cell>
          <cell r="D3">
            <v>2003</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1</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t="str">
            <v>2002/03</v>
          </cell>
          <cell r="AR3">
            <v>2003</v>
          </cell>
        </row>
        <row r="4">
          <cell r="B4" t="str">
            <v>ALB</v>
          </cell>
          <cell r="C4" t="str">
            <v>Albania</v>
          </cell>
          <cell r="D4" t="str">
            <v>Original chained constant price data are rescaled.</v>
          </cell>
          <cell r="E4">
            <v>100</v>
          </cell>
          <cell r="F4">
            <v>100</v>
          </cell>
          <cell r="G4">
            <v>100</v>
          </cell>
          <cell r="H4">
            <v>100</v>
          </cell>
          <cell r="I4">
            <v>100</v>
          </cell>
          <cell r="J4">
            <v>100</v>
          </cell>
          <cell r="K4">
            <v>100</v>
          </cell>
          <cell r="L4">
            <v>100</v>
          </cell>
          <cell r="M4">
            <v>100</v>
          </cell>
          <cell r="N4">
            <v>100</v>
          </cell>
          <cell r="O4">
            <v>100</v>
          </cell>
          <cell r="P4">
            <v>100</v>
          </cell>
          <cell r="Q4">
            <v>100</v>
          </cell>
          <cell r="R4">
            <v>100</v>
          </cell>
          <cell r="S4">
            <v>100</v>
          </cell>
          <cell r="T4">
            <v>100</v>
          </cell>
          <cell r="U4">
            <v>100</v>
          </cell>
          <cell r="V4">
            <v>100</v>
          </cell>
          <cell r="W4">
            <v>100</v>
          </cell>
          <cell r="X4">
            <v>100</v>
          </cell>
          <cell r="Y4">
            <v>100</v>
          </cell>
          <cell r="Z4">
            <v>100</v>
          </cell>
          <cell r="AA4">
            <v>100</v>
          </cell>
          <cell r="AB4">
            <v>100</v>
          </cell>
          <cell r="AC4">
            <v>100</v>
          </cell>
          <cell r="AD4">
            <v>100</v>
          </cell>
          <cell r="AE4">
            <v>100</v>
          </cell>
          <cell r="AF4">
            <v>100</v>
          </cell>
          <cell r="AG4">
            <v>100</v>
          </cell>
          <cell r="AH4">
            <v>100</v>
          </cell>
          <cell r="AI4">
            <v>100</v>
          </cell>
          <cell r="AJ4">
            <v>100</v>
          </cell>
          <cell r="AK4">
            <v>100</v>
          </cell>
          <cell r="AL4">
            <v>100</v>
          </cell>
          <cell r="AM4">
            <v>100</v>
          </cell>
          <cell r="AN4">
            <v>100</v>
          </cell>
          <cell r="AO4">
            <v>100</v>
          </cell>
          <cell r="AP4">
            <v>100</v>
          </cell>
          <cell r="AQ4" t="str">
            <v>Original chained constant price data are rescaled.</v>
          </cell>
          <cell r="AR4" t="str">
            <v>Original chained constant price data are rescaled.</v>
          </cell>
        </row>
        <row r="5">
          <cell r="B5" t="str">
            <v>DZA</v>
          </cell>
          <cell r="C5" t="str">
            <v>Algeria</v>
          </cell>
          <cell r="D5">
            <v>1980</v>
          </cell>
          <cell r="E5">
            <v>1</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1980</v>
          </cell>
          <cell r="AR5">
            <v>1980</v>
          </cell>
        </row>
        <row r="6">
          <cell r="B6" t="str">
            <v>AGO</v>
          </cell>
          <cell r="C6" t="str">
            <v>Angola</v>
          </cell>
          <cell r="D6">
            <v>2002</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1</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2002</v>
          </cell>
          <cell r="AR6">
            <v>2002</v>
          </cell>
        </row>
        <row r="7">
          <cell r="B7" t="str">
            <v>ATG</v>
          </cell>
          <cell r="C7" t="str">
            <v>Antigua and Barbuda</v>
          </cell>
          <cell r="D7">
            <v>2006</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v>
          </cell>
          <cell r="AF7">
            <v>0</v>
          </cell>
          <cell r="AG7">
            <v>0</v>
          </cell>
          <cell r="AH7">
            <v>0</v>
          </cell>
          <cell r="AI7">
            <v>0</v>
          </cell>
          <cell r="AJ7">
            <v>0</v>
          </cell>
          <cell r="AK7">
            <v>0</v>
          </cell>
          <cell r="AL7">
            <v>0</v>
          </cell>
          <cell r="AM7">
            <v>0</v>
          </cell>
          <cell r="AN7">
            <v>0</v>
          </cell>
          <cell r="AO7">
            <v>0</v>
          </cell>
          <cell r="AP7">
            <v>0</v>
          </cell>
          <cell r="AQ7">
            <v>2006</v>
          </cell>
          <cell r="AR7">
            <v>2006</v>
          </cell>
        </row>
        <row r="8">
          <cell r="B8" t="str">
            <v>ARG</v>
          </cell>
          <cell r="C8" t="str">
            <v>Argentina</v>
          </cell>
          <cell r="D8">
            <v>2004</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1</v>
          </cell>
          <cell r="AD8">
            <v>0</v>
          </cell>
          <cell r="AE8">
            <v>0</v>
          </cell>
          <cell r="AF8">
            <v>0</v>
          </cell>
          <cell r="AG8">
            <v>0</v>
          </cell>
          <cell r="AH8">
            <v>0</v>
          </cell>
          <cell r="AI8">
            <v>0</v>
          </cell>
          <cell r="AJ8">
            <v>0</v>
          </cell>
          <cell r="AK8">
            <v>0</v>
          </cell>
          <cell r="AL8">
            <v>0</v>
          </cell>
          <cell r="AM8">
            <v>0</v>
          </cell>
          <cell r="AN8">
            <v>0</v>
          </cell>
          <cell r="AO8">
            <v>0</v>
          </cell>
          <cell r="AP8">
            <v>0</v>
          </cell>
          <cell r="AQ8">
            <v>2004</v>
          </cell>
          <cell r="AR8">
            <v>2004</v>
          </cell>
        </row>
        <row r="9">
          <cell r="B9" t="str">
            <v>ARM</v>
          </cell>
          <cell r="C9" t="str">
            <v>Armenia</v>
          </cell>
          <cell r="D9" t="str">
            <v>Original chained constant price data are rescaled.</v>
          </cell>
          <cell r="E9">
            <v>100</v>
          </cell>
          <cell r="F9">
            <v>100</v>
          </cell>
          <cell r="G9">
            <v>100</v>
          </cell>
          <cell r="H9">
            <v>100</v>
          </cell>
          <cell r="I9">
            <v>100</v>
          </cell>
          <cell r="J9">
            <v>100</v>
          </cell>
          <cell r="K9">
            <v>100</v>
          </cell>
          <cell r="L9">
            <v>100</v>
          </cell>
          <cell r="M9">
            <v>100</v>
          </cell>
          <cell r="N9">
            <v>100</v>
          </cell>
          <cell r="O9">
            <v>100</v>
          </cell>
          <cell r="P9">
            <v>100</v>
          </cell>
          <cell r="Q9">
            <v>100</v>
          </cell>
          <cell r="R9">
            <v>100</v>
          </cell>
          <cell r="S9">
            <v>100</v>
          </cell>
          <cell r="T9">
            <v>100</v>
          </cell>
          <cell r="U9">
            <v>100</v>
          </cell>
          <cell r="V9">
            <v>100</v>
          </cell>
          <cell r="W9">
            <v>100</v>
          </cell>
          <cell r="X9">
            <v>100</v>
          </cell>
          <cell r="Y9">
            <v>100</v>
          </cell>
          <cell r="Z9">
            <v>100</v>
          </cell>
          <cell r="AA9">
            <v>100</v>
          </cell>
          <cell r="AB9">
            <v>100</v>
          </cell>
          <cell r="AC9">
            <v>100</v>
          </cell>
          <cell r="AD9">
            <v>100</v>
          </cell>
          <cell r="AE9">
            <v>100</v>
          </cell>
          <cell r="AF9">
            <v>100</v>
          </cell>
          <cell r="AG9">
            <v>100</v>
          </cell>
          <cell r="AH9">
            <v>100</v>
          </cell>
          <cell r="AI9">
            <v>100</v>
          </cell>
          <cell r="AJ9">
            <v>100</v>
          </cell>
          <cell r="AK9">
            <v>100</v>
          </cell>
          <cell r="AL9">
            <v>100</v>
          </cell>
          <cell r="AM9">
            <v>100</v>
          </cell>
          <cell r="AN9">
            <v>100</v>
          </cell>
          <cell r="AO9">
            <v>100</v>
          </cell>
          <cell r="AP9">
            <v>100</v>
          </cell>
          <cell r="AQ9" t="str">
            <v>Original chained constant price data are rescaled.</v>
          </cell>
          <cell r="AR9" t="str">
            <v>Original chained constant price data are rescaled.</v>
          </cell>
        </row>
        <row r="10">
          <cell r="B10" t="str">
            <v>AUS</v>
          </cell>
          <cell r="C10" t="str">
            <v>Australia</v>
          </cell>
          <cell r="D10" t="str">
            <v>Original chained constant price data are rescaled.</v>
          </cell>
          <cell r="E10">
            <v>100</v>
          </cell>
          <cell r="F10">
            <v>100</v>
          </cell>
          <cell r="G10">
            <v>100</v>
          </cell>
          <cell r="H10">
            <v>100</v>
          </cell>
          <cell r="I10">
            <v>100</v>
          </cell>
          <cell r="J10">
            <v>100</v>
          </cell>
          <cell r="K10">
            <v>100</v>
          </cell>
          <cell r="L10">
            <v>100</v>
          </cell>
          <cell r="M10">
            <v>100</v>
          </cell>
          <cell r="N10">
            <v>100</v>
          </cell>
          <cell r="O10">
            <v>100</v>
          </cell>
          <cell r="P10">
            <v>100</v>
          </cell>
          <cell r="Q10">
            <v>100</v>
          </cell>
          <cell r="R10">
            <v>100</v>
          </cell>
          <cell r="S10">
            <v>100</v>
          </cell>
          <cell r="T10">
            <v>100</v>
          </cell>
          <cell r="U10">
            <v>100</v>
          </cell>
          <cell r="V10">
            <v>100</v>
          </cell>
          <cell r="W10">
            <v>100</v>
          </cell>
          <cell r="X10">
            <v>100</v>
          </cell>
          <cell r="Y10">
            <v>100</v>
          </cell>
          <cell r="Z10">
            <v>100</v>
          </cell>
          <cell r="AA10">
            <v>100</v>
          </cell>
          <cell r="AB10">
            <v>100</v>
          </cell>
          <cell r="AC10">
            <v>100</v>
          </cell>
          <cell r="AD10">
            <v>100</v>
          </cell>
          <cell r="AE10">
            <v>100</v>
          </cell>
          <cell r="AF10">
            <v>100</v>
          </cell>
          <cell r="AG10">
            <v>100</v>
          </cell>
          <cell r="AH10">
            <v>100</v>
          </cell>
          <cell r="AI10">
            <v>100</v>
          </cell>
          <cell r="AJ10">
            <v>100</v>
          </cell>
          <cell r="AK10">
            <v>100</v>
          </cell>
          <cell r="AL10">
            <v>100</v>
          </cell>
          <cell r="AM10">
            <v>100</v>
          </cell>
          <cell r="AN10">
            <v>100</v>
          </cell>
          <cell r="AO10">
            <v>100</v>
          </cell>
          <cell r="AP10">
            <v>100</v>
          </cell>
          <cell r="AQ10" t="str">
            <v>Original chained constant price data are rescaled.</v>
          </cell>
          <cell r="AR10" t="str">
            <v>Original chained constant price data are rescaled.</v>
          </cell>
        </row>
        <row r="11">
          <cell r="B11" t="str">
            <v>AUT</v>
          </cell>
          <cell r="C11" t="str">
            <v>Austria</v>
          </cell>
          <cell r="D11" t="str">
            <v>Original chained constant price data are rescaled.</v>
          </cell>
          <cell r="E11">
            <v>100</v>
          </cell>
          <cell r="F11">
            <v>100</v>
          </cell>
          <cell r="G11">
            <v>100</v>
          </cell>
          <cell r="H11">
            <v>100</v>
          </cell>
          <cell r="I11">
            <v>100</v>
          </cell>
          <cell r="J11">
            <v>100</v>
          </cell>
          <cell r="K11">
            <v>100</v>
          </cell>
          <cell r="L11">
            <v>100</v>
          </cell>
          <cell r="M11">
            <v>100</v>
          </cell>
          <cell r="N11">
            <v>100</v>
          </cell>
          <cell r="O11">
            <v>100</v>
          </cell>
          <cell r="P11">
            <v>100</v>
          </cell>
          <cell r="Q11">
            <v>100</v>
          </cell>
          <cell r="R11">
            <v>100</v>
          </cell>
          <cell r="S11">
            <v>100</v>
          </cell>
          <cell r="T11">
            <v>100</v>
          </cell>
          <cell r="U11">
            <v>100</v>
          </cell>
          <cell r="V11">
            <v>100</v>
          </cell>
          <cell r="W11">
            <v>100</v>
          </cell>
          <cell r="X11">
            <v>100</v>
          </cell>
          <cell r="Y11">
            <v>100</v>
          </cell>
          <cell r="Z11">
            <v>100</v>
          </cell>
          <cell r="AA11">
            <v>100</v>
          </cell>
          <cell r="AB11">
            <v>100</v>
          </cell>
          <cell r="AC11">
            <v>100</v>
          </cell>
          <cell r="AD11">
            <v>100</v>
          </cell>
          <cell r="AE11">
            <v>100</v>
          </cell>
          <cell r="AF11">
            <v>100</v>
          </cell>
          <cell r="AG11">
            <v>100</v>
          </cell>
          <cell r="AH11">
            <v>100</v>
          </cell>
          <cell r="AI11">
            <v>100</v>
          </cell>
          <cell r="AJ11">
            <v>100</v>
          </cell>
          <cell r="AK11">
            <v>100</v>
          </cell>
          <cell r="AL11">
            <v>100</v>
          </cell>
          <cell r="AM11">
            <v>100</v>
          </cell>
          <cell r="AN11">
            <v>100</v>
          </cell>
          <cell r="AO11">
            <v>100</v>
          </cell>
          <cell r="AP11">
            <v>100</v>
          </cell>
          <cell r="AQ11" t="str">
            <v>Original chained constant price data are rescaled.</v>
          </cell>
          <cell r="AR11" t="str">
            <v>Original chained constant price data are rescaled.</v>
          </cell>
        </row>
        <row r="12">
          <cell r="B12" t="str">
            <v>AZE</v>
          </cell>
          <cell r="C12" t="str">
            <v>Azerbaijan</v>
          </cell>
          <cell r="D12">
            <v>2000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1</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2000</v>
          </cell>
          <cell r="AR12">
            <v>2000</v>
          </cell>
        </row>
        <row r="13">
          <cell r="B13" t="str">
            <v>BHS</v>
          </cell>
          <cell r="C13" t="str">
            <v>Bahamas, The</v>
          </cell>
          <cell r="D13">
            <v>2006</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1</v>
          </cell>
          <cell r="AF13">
            <v>0</v>
          </cell>
          <cell r="AG13">
            <v>0</v>
          </cell>
          <cell r="AH13">
            <v>0</v>
          </cell>
          <cell r="AI13">
            <v>0</v>
          </cell>
          <cell r="AJ13">
            <v>0</v>
          </cell>
          <cell r="AK13">
            <v>0</v>
          </cell>
          <cell r="AL13">
            <v>0</v>
          </cell>
          <cell r="AM13">
            <v>0</v>
          </cell>
          <cell r="AN13">
            <v>0</v>
          </cell>
          <cell r="AO13">
            <v>0</v>
          </cell>
          <cell r="AP13">
            <v>0</v>
          </cell>
          <cell r="AQ13">
            <v>2006</v>
          </cell>
          <cell r="AR13">
            <v>2006</v>
          </cell>
        </row>
        <row r="14">
          <cell r="B14" t="str">
            <v>BHR</v>
          </cell>
          <cell r="C14" t="str">
            <v>Bahrain</v>
          </cell>
          <cell r="D14">
            <v>2010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1</v>
          </cell>
          <cell r="AJ14">
            <v>0</v>
          </cell>
          <cell r="AK14">
            <v>0</v>
          </cell>
          <cell r="AL14">
            <v>0</v>
          </cell>
          <cell r="AM14">
            <v>0</v>
          </cell>
          <cell r="AN14">
            <v>0</v>
          </cell>
          <cell r="AO14">
            <v>0</v>
          </cell>
          <cell r="AP14">
            <v>0</v>
          </cell>
          <cell r="AQ14">
            <v>2010</v>
          </cell>
          <cell r="AR14">
            <v>2010</v>
          </cell>
        </row>
        <row r="15">
          <cell r="B15" t="str">
            <v>BGD</v>
          </cell>
          <cell r="C15" t="str">
            <v>Bangladesh</v>
          </cell>
          <cell r="D15">
            <v>2006</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1</v>
          </cell>
          <cell r="AF15">
            <v>0</v>
          </cell>
          <cell r="AG15">
            <v>0</v>
          </cell>
          <cell r="AH15">
            <v>0</v>
          </cell>
          <cell r="AI15">
            <v>0</v>
          </cell>
          <cell r="AJ15">
            <v>0</v>
          </cell>
          <cell r="AK15">
            <v>0</v>
          </cell>
          <cell r="AL15">
            <v>0</v>
          </cell>
          <cell r="AM15">
            <v>0</v>
          </cell>
          <cell r="AN15">
            <v>0</v>
          </cell>
          <cell r="AO15">
            <v>0</v>
          </cell>
          <cell r="AP15">
            <v>0</v>
          </cell>
          <cell r="AQ15" t="str">
            <v>2005/06</v>
          </cell>
          <cell r="AR15">
            <v>2006</v>
          </cell>
        </row>
        <row r="16">
          <cell r="B16" t="str">
            <v>BRB</v>
          </cell>
          <cell r="C16" t="str">
            <v>Barbados</v>
          </cell>
          <cell r="D16">
            <v>1974</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1974</v>
          </cell>
          <cell r="AR16">
            <v>1974</v>
          </cell>
        </row>
        <row r="17">
          <cell r="B17" t="str">
            <v>BLR</v>
          </cell>
          <cell r="C17" t="str">
            <v>Belarus</v>
          </cell>
          <cell r="D17" t="str">
            <v>Original chained constant price data are rescaled.</v>
          </cell>
          <cell r="E17">
            <v>100</v>
          </cell>
          <cell r="F17">
            <v>100</v>
          </cell>
          <cell r="G17">
            <v>100</v>
          </cell>
          <cell r="H17">
            <v>100</v>
          </cell>
          <cell r="I17">
            <v>100</v>
          </cell>
          <cell r="J17">
            <v>100</v>
          </cell>
          <cell r="K17">
            <v>100</v>
          </cell>
          <cell r="L17">
            <v>100</v>
          </cell>
          <cell r="M17">
            <v>100</v>
          </cell>
          <cell r="N17">
            <v>100</v>
          </cell>
          <cell r="O17">
            <v>100</v>
          </cell>
          <cell r="P17">
            <v>100</v>
          </cell>
          <cell r="Q17">
            <v>100</v>
          </cell>
          <cell r="R17">
            <v>100</v>
          </cell>
          <cell r="S17">
            <v>100</v>
          </cell>
          <cell r="T17">
            <v>100</v>
          </cell>
          <cell r="U17">
            <v>100</v>
          </cell>
          <cell r="V17">
            <v>100</v>
          </cell>
          <cell r="W17">
            <v>100</v>
          </cell>
          <cell r="X17">
            <v>100</v>
          </cell>
          <cell r="Y17">
            <v>100</v>
          </cell>
          <cell r="Z17">
            <v>100</v>
          </cell>
          <cell r="AA17">
            <v>100</v>
          </cell>
          <cell r="AB17">
            <v>100</v>
          </cell>
          <cell r="AC17">
            <v>100</v>
          </cell>
          <cell r="AD17">
            <v>100</v>
          </cell>
          <cell r="AE17">
            <v>100</v>
          </cell>
          <cell r="AF17">
            <v>100</v>
          </cell>
          <cell r="AG17">
            <v>100</v>
          </cell>
          <cell r="AH17">
            <v>100</v>
          </cell>
          <cell r="AI17">
            <v>100</v>
          </cell>
          <cell r="AJ17">
            <v>100</v>
          </cell>
          <cell r="AK17">
            <v>100</v>
          </cell>
          <cell r="AL17">
            <v>100</v>
          </cell>
          <cell r="AM17">
            <v>100</v>
          </cell>
          <cell r="AN17">
            <v>100</v>
          </cell>
          <cell r="AO17">
            <v>100</v>
          </cell>
          <cell r="AP17">
            <v>100</v>
          </cell>
          <cell r="AQ17" t="str">
            <v>Original chained constant price data are rescaled.</v>
          </cell>
          <cell r="AR17" t="str">
            <v>Original chained constant price data are rescaled.</v>
          </cell>
        </row>
        <row r="18">
          <cell r="B18" t="str">
            <v>BEL</v>
          </cell>
          <cell r="C18" t="str">
            <v>Belgium</v>
          </cell>
          <cell r="D18" t="str">
            <v>Original chained constant price data are rescaled.</v>
          </cell>
          <cell r="E18">
            <v>100</v>
          </cell>
          <cell r="F18">
            <v>100</v>
          </cell>
          <cell r="G18">
            <v>100</v>
          </cell>
          <cell r="H18">
            <v>100</v>
          </cell>
          <cell r="I18">
            <v>100</v>
          </cell>
          <cell r="J18">
            <v>100</v>
          </cell>
          <cell r="K18">
            <v>100</v>
          </cell>
          <cell r="L18">
            <v>100</v>
          </cell>
          <cell r="M18">
            <v>100</v>
          </cell>
          <cell r="N18">
            <v>100</v>
          </cell>
          <cell r="O18">
            <v>100</v>
          </cell>
          <cell r="P18">
            <v>100</v>
          </cell>
          <cell r="Q18">
            <v>100</v>
          </cell>
          <cell r="R18">
            <v>100</v>
          </cell>
          <cell r="S18">
            <v>100</v>
          </cell>
          <cell r="T18">
            <v>100</v>
          </cell>
          <cell r="U18">
            <v>100</v>
          </cell>
          <cell r="V18">
            <v>100</v>
          </cell>
          <cell r="W18">
            <v>100</v>
          </cell>
          <cell r="X18">
            <v>100</v>
          </cell>
          <cell r="Y18">
            <v>100</v>
          </cell>
          <cell r="Z18">
            <v>100</v>
          </cell>
          <cell r="AA18">
            <v>100</v>
          </cell>
          <cell r="AB18">
            <v>100</v>
          </cell>
          <cell r="AC18">
            <v>100</v>
          </cell>
          <cell r="AD18">
            <v>100</v>
          </cell>
          <cell r="AE18">
            <v>100</v>
          </cell>
          <cell r="AF18">
            <v>100</v>
          </cell>
          <cell r="AG18">
            <v>100</v>
          </cell>
          <cell r="AH18">
            <v>100</v>
          </cell>
          <cell r="AI18">
            <v>100</v>
          </cell>
          <cell r="AJ18">
            <v>100</v>
          </cell>
          <cell r="AK18">
            <v>100</v>
          </cell>
          <cell r="AL18">
            <v>100</v>
          </cell>
          <cell r="AM18">
            <v>100</v>
          </cell>
          <cell r="AN18">
            <v>100</v>
          </cell>
          <cell r="AO18">
            <v>100</v>
          </cell>
          <cell r="AP18">
            <v>100</v>
          </cell>
          <cell r="AQ18" t="str">
            <v>Original chained constant price data are rescaled.</v>
          </cell>
          <cell r="AR18" t="str">
            <v>Original chained constant price data are rescaled.</v>
          </cell>
        </row>
        <row r="19">
          <cell r="B19" t="str">
            <v>BLZ</v>
          </cell>
          <cell r="C19" t="str">
            <v>Belize</v>
          </cell>
          <cell r="D19">
            <v>2000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1</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2000</v>
          </cell>
          <cell r="AR19">
            <v>2000</v>
          </cell>
        </row>
        <row r="20">
          <cell r="B20" t="str">
            <v>BEN</v>
          </cell>
          <cell r="C20" t="str">
            <v>Benin</v>
          </cell>
          <cell r="D20">
            <v>2007</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1</v>
          </cell>
          <cell r="AG20">
            <v>0</v>
          </cell>
          <cell r="AH20">
            <v>0</v>
          </cell>
          <cell r="AI20">
            <v>0</v>
          </cell>
          <cell r="AJ20">
            <v>0</v>
          </cell>
          <cell r="AK20">
            <v>0</v>
          </cell>
          <cell r="AL20">
            <v>0</v>
          </cell>
          <cell r="AM20">
            <v>0</v>
          </cell>
          <cell r="AN20">
            <v>0</v>
          </cell>
          <cell r="AO20">
            <v>0</v>
          </cell>
          <cell r="AP20">
            <v>0</v>
          </cell>
          <cell r="AQ20">
            <v>2007</v>
          </cell>
          <cell r="AR20">
            <v>2007</v>
          </cell>
        </row>
        <row r="21">
          <cell r="B21" t="str">
            <v>BTN</v>
          </cell>
          <cell r="C21" t="str">
            <v>Bhutan</v>
          </cell>
          <cell r="D21">
            <v>2000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1</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2000</v>
          </cell>
          <cell r="AR21">
            <v>2000</v>
          </cell>
        </row>
        <row r="22">
          <cell r="B22" t="str">
            <v>BOL</v>
          </cell>
          <cell r="C22" t="str">
            <v>Bolivia</v>
          </cell>
          <cell r="D22">
            <v>1990</v>
          </cell>
          <cell r="E22">
            <v>0</v>
          </cell>
          <cell r="F22">
            <v>0</v>
          </cell>
          <cell r="G22">
            <v>0</v>
          </cell>
          <cell r="H22">
            <v>0</v>
          </cell>
          <cell r="I22">
            <v>0</v>
          </cell>
          <cell r="J22">
            <v>0</v>
          </cell>
          <cell r="K22">
            <v>0</v>
          </cell>
          <cell r="L22">
            <v>0</v>
          </cell>
          <cell r="M22">
            <v>0</v>
          </cell>
          <cell r="N22">
            <v>0</v>
          </cell>
          <cell r="O22">
            <v>1</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1990</v>
          </cell>
          <cell r="AR22">
            <v>1990</v>
          </cell>
        </row>
        <row r="23">
          <cell r="B23" t="str">
            <v>BIH</v>
          </cell>
          <cell r="C23" t="str">
            <v>Bosnia and Herzegovina</v>
          </cell>
          <cell r="D23" t="str">
            <v>Original chained constant price data are rescaled.</v>
          </cell>
          <cell r="E23">
            <v>100</v>
          </cell>
          <cell r="F23">
            <v>100</v>
          </cell>
          <cell r="G23">
            <v>100</v>
          </cell>
          <cell r="H23">
            <v>100</v>
          </cell>
          <cell r="I23">
            <v>100</v>
          </cell>
          <cell r="J23">
            <v>100</v>
          </cell>
          <cell r="K23">
            <v>100</v>
          </cell>
          <cell r="L23">
            <v>100</v>
          </cell>
          <cell r="M23">
            <v>100</v>
          </cell>
          <cell r="N23">
            <v>100</v>
          </cell>
          <cell r="O23">
            <v>100</v>
          </cell>
          <cell r="P23">
            <v>100</v>
          </cell>
          <cell r="Q23">
            <v>100</v>
          </cell>
          <cell r="R23">
            <v>100</v>
          </cell>
          <cell r="S23">
            <v>100</v>
          </cell>
          <cell r="T23">
            <v>100</v>
          </cell>
          <cell r="U23">
            <v>100</v>
          </cell>
          <cell r="V23">
            <v>100</v>
          </cell>
          <cell r="W23">
            <v>100</v>
          </cell>
          <cell r="X23">
            <v>100</v>
          </cell>
          <cell r="Y23">
            <v>100</v>
          </cell>
          <cell r="Z23">
            <v>100</v>
          </cell>
          <cell r="AA23">
            <v>100</v>
          </cell>
          <cell r="AB23">
            <v>100</v>
          </cell>
          <cell r="AC23">
            <v>100</v>
          </cell>
          <cell r="AD23">
            <v>100</v>
          </cell>
          <cell r="AE23">
            <v>100</v>
          </cell>
          <cell r="AF23">
            <v>100</v>
          </cell>
          <cell r="AG23">
            <v>100</v>
          </cell>
          <cell r="AH23">
            <v>100</v>
          </cell>
          <cell r="AI23">
            <v>100</v>
          </cell>
          <cell r="AJ23">
            <v>100</v>
          </cell>
          <cell r="AK23">
            <v>100</v>
          </cell>
          <cell r="AL23">
            <v>100</v>
          </cell>
          <cell r="AM23">
            <v>100</v>
          </cell>
          <cell r="AN23">
            <v>100</v>
          </cell>
          <cell r="AO23">
            <v>100</v>
          </cell>
          <cell r="AP23">
            <v>100</v>
          </cell>
          <cell r="AQ23" t="str">
            <v>Original chained constant price data are rescaled.</v>
          </cell>
          <cell r="AR23" t="str">
            <v>Original chained constant price data are rescaled.</v>
          </cell>
        </row>
        <row r="24">
          <cell r="B24" t="str">
            <v>BWA</v>
          </cell>
          <cell r="C24" t="str">
            <v>Botswana</v>
          </cell>
          <cell r="D24">
            <v>2006</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1</v>
          </cell>
          <cell r="AF24">
            <v>0</v>
          </cell>
          <cell r="AG24">
            <v>0</v>
          </cell>
          <cell r="AH24">
            <v>0</v>
          </cell>
          <cell r="AI24">
            <v>0</v>
          </cell>
          <cell r="AJ24">
            <v>0</v>
          </cell>
          <cell r="AK24">
            <v>0</v>
          </cell>
          <cell r="AL24">
            <v>0</v>
          </cell>
          <cell r="AM24">
            <v>0</v>
          </cell>
          <cell r="AN24">
            <v>0</v>
          </cell>
          <cell r="AO24">
            <v>0</v>
          </cell>
          <cell r="AP24">
            <v>0</v>
          </cell>
          <cell r="AQ24">
            <v>2006</v>
          </cell>
          <cell r="AR24">
            <v>2006</v>
          </cell>
        </row>
        <row r="25">
          <cell r="B25" t="str">
            <v>BRA</v>
          </cell>
          <cell r="C25" t="str">
            <v>Brazil</v>
          </cell>
          <cell r="D25">
            <v>1995</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1</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1995</v>
          </cell>
          <cell r="AR25">
            <v>1995</v>
          </cell>
        </row>
        <row r="26">
          <cell r="B26" t="str">
            <v>BRN</v>
          </cell>
          <cell r="C26" t="str">
            <v>Brunei Darussalam</v>
          </cell>
          <cell r="D26">
            <v>2000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1</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2000</v>
          </cell>
          <cell r="AR26">
            <v>2000</v>
          </cell>
        </row>
        <row r="27">
          <cell r="B27" t="str">
            <v>BGR</v>
          </cell>
          <cell r="C27" t="str">
            <v>Bulgaria</v>
          </cell>
          <cell r="D27" t="str">
            <v>Original chained constant price data are rescaled.</v>
          </cell>
          <cell r="E27">
            <v>100</v>
          </cell>
          <cell r="F27">
            <v>100</v>
          </cell>
          <cell r="G27">
            <v>100</v>
          </cell>
          <cell r="H27">
            <v>100</v>
          </cell>
          <cell r="I27">
            <v>100</v>
          </cell>
          <cell r="J27">
            <v>100</v>
          </cell>
          <cell r="K27">
            <v>100</v>
          </cell>
          <cell r="L27">
            <v>100</v>
          </cell>
          <cell r="M27">
            <v>100</v>
          </cell>
          <cell r="N27">
            <v>100</v>
          </cell>
          <cell r="O27">
            <v>100</v>
          </cell>
          <cell r="P27">
            <v>100</v>
          </cell>
          <cell r="Q27">
            <v>100</v>
          </cell>
          <cell r="R27">
            <v>100</v>
          </cell>
          <cell r="S27">
            <v>100</v>
          </cell>
          <cell r="T27">
            <v>100</v>
          </cell>
          <cell r="U27">
            <v>100</v>
          </cell>
          <cell r="V27">
            <v>100</v>
          </cell>
          <cell r="W27">
            <v>100</v>
          </cell>
          <cell r="X27">
            <v>100</v>
          </cell>
          <cell r="Y27">
            <v>100</v>
          </cell>
          <cell r="Z27">
            <v>100</v>
          </cell>
          <cell r="AA27">
            <v>100</v>
          </cell>
          <cell r="AB27">
            <v>100</v>
          </cell>
          <cell r="AC27">
            <v>100</v>
          </cell>
          <cell r="AD27">
            <v>100</v>
          </cell>
          <cell r="AE27">
            <v>100</v>
          </cell>
          <cell r="AF27">
            <v>100</v>
          </cell>
          <cell r="AG27">
            <v>100</v>
          </cell>
          <cell r="AH27">
            <v>100</v>
          </cell>
          <cell r="AI27">
            <v>100</v>
          </cell>
          <cell r="AJ27">
            <v>100</v>
          </cell>
          <cell r="AK27">
            <v>100</v>
          </cell>
          <cell r="AL27">
            <v>100</v>
          </cell>
          <cell r="AM27">
            <v>100</v>
          </cell>
          <cell r="AN27">
            <v>100</v>
          </cell>
          <cell r="AO27">
            <v>100</v>
          </cell>
          <cell r="AP27">
            <v>100</v>
          </cell>
          <cell r="AQ27" t="str">
            <v>Original chained constant price data are rescaled.</v>
          </cell>
          <cell r="AR27" t="str">
            <v>Original chained constant price data are rescaled.</v>
          </cell>
        </row>
        <row r="28">
          <cell r="B28" t="str">
            <v>BFA</v>
          </cell>
          <cell r="C28" t="str">
            <v>Burkina Faso</v>
          </cell>
          <cell r="D28">
            <v>1999</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1</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1999</v>
          </cell>
          <cell r="AR28">
            <v>1999</v>
          </cell>
        </row>
        <row r="29">
          <cell r="B29" t="str">
            <v>BDI</v>
          </cell>
          <cell r="C29" t="str">
            <v>Burundi</v>
          </cell>
          <cell r="D29">
            <v>2005</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1</v>
          </cell>
          <cell r="AE29">
            <v>0</v>
          </cell>
          <cell r="AF29">
            <v>0</v>
          </cell>
          <cell r="AG29">
            <v>0</v>
          </cell>
          <cell r="AH29">
            <v>0</v>
          </cell>
          <cell r="AI29">
            <v>0</v>
          </cell>
          <cell r="AJ29">
            <v>0</v>
          </cell>
          <cell r="AK29">
            <v>0</v>
          </cell>
          <cell r="AL29">
            <v>0</v>
          </cell>
          <cell r="AM29">
            <v>0</v>
          </cell>
          <cell r="AN29">
            <v>0</v>
          </cell>
          <cell r="AO29">
            <v>0</v>
          </cell>
          <cell r="AP29">
            <v>0</v>
          </cell>
          <cell r="AQ29">
            <v>2005</v>
          </cell>
          <cell r="AR29">
            <v>2005</v>
          </cell>
        </row>
        <row r="30">
          <cell r="B30" t="str">
            <v>CPV</v>
          </cell>
          <cell r="C30" t="str">
            <v>Cabo Verde</v>
          </cell>
          <cell r="D30">
            <v>2007</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1</v>
          </cell>
          <cell r="AG30">
            <v>0</v>
          </cell>
          <cell r="AH30">
            <v>0</v>
          </cell>
          <cell r="AI30">
            <v>0</v>
          </cell>
          <cell r="AJ30">
            <v>0</v>
          </cell>
          <cell r="AK30">
            <v>0</v>
          </cell>
          <cell r="AL30">
            <v>0</v>
          </cell>
          <cell r="AM30">
            <v>0</v>
          </cell>
          <cell r="AN30">
            <v>0</v>
          </cell>
          <cell r="AO30">
            <v>0</v>
          </cell>
          <cell r="AP30">
            <v>0</v>
          </cell>
          <cell r="AQ30">
            <v>2007</v>
          </cell>
          <cell r="AR30">
            <v>2007</v>
          </cell>
        </row>
        <row r="31">
          <cell r="B31" t="str">
            <v>KHM</v>
          </cell>
          <cell r="C31" t="str">
            <v>Cambodia</v>
          </cell>
          <cell r="D31">
            <v>2000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1</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2000</v>
          </cell>
          <cell r="AR31">
            <v>2000</v>
          </cell>
        </row>
        <row r="32">
          <cell r="B32" t="str">
            <v>CMR</v>
          </cell>
          <cell r="C32" t="str">
            <v>Cameroon</v>
          </cell>
          <cell r="D32">
            <v>2000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1</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2000</v>
          </cell>
          <cell r="AR32">
            <v>2000</v>
          </cell>
        </row>
        <row r="33">
          <cell r="B33" t="str">
            <v>CAN</v>
          </cell>
          <cell r="C33" t="str">
            <v>Canada</v>
          </cell>
          <cell r="D33" t="str">
            <v>Original chained constant price data are rescaled.</v>
          </cell>
          <cell r="E33">
            <v>100</v>
          </cell>
          <cell r="F33">
            <v>100</v>
          </cell>
          <cell r="G33">
            <v>100</v>
          </cell>
          <cell r="H33">
            <v>100</v>
          </cell>
          <cell r="I33">
            <v>100</v>
          </cell>
          <cell r="J33">
            <v>100</v>
          </cell>
          <cell r="K33">
            <v>100</v>
          </cell>
          <cell r="L33">
            <v>100</v>
          </cell>
          <cell r="M33">
            <v>100</v>
          </cell>
          <cell r="N33">
            <v>100</v>
          </cell>
          <cell r="O33">
            <v>100</v>
          </cell>
          <cell r="P33">
            <v>100</v>
          </cell>
          <cell r="Q33">
            <v>100</v>
          </cell>
          <cell r="R33">
            <v>100</v>
          </cell>
          <cell r="S33">
            <v>100</v>
          </cell>
          <cell r="T33">
            <v>100</v>
          </cell>
          <cell r="U33">
            <v>100</v>
          </cell>
          <cell r="V33">
            <v>100</v>
          </cell>
          <cell r="W33">
            <v>100</v>
          </cell>
          <cell r="X33">
            <v>100</v>
          </cell>
          <cell r="Y33">
            <v>100</v>
          </cell>
          <cell r="Z33">
            <v>100</v>
          </cell>
          <cell r="AA33">
            <v>100</v>
          </cell>
          <cell r="AB33">
            <v>100</v>
          </cell>
          <cell r="AC33">
            <v>100</v>
          </cell>
          <cell r="AD33">
            <v>100</v>
          </cell>
          <cell r="AE33">
            <v>100</v>
          </cell>
          <cell r="AF33">
            <v>100</v>
          </cell>
          <cell r="AG33">
            <v>100</v>
          </cell>
          <cell r="AH33">
            <v>100</v>
          </cell>
          <cell r="AI33">
            <v>100</v>
          </cell>
          <cell r="AJ33">
            <v>100</v>
          </cell>
          <cell r="AK33">
            <v>100</v>
          </cell>
          <cell r="AL33">
            <v>100</v>
          </cell>
          <cell r="AM33">
            <v>100</v>
          </cell>
          <cell r="AN33">
            <v>100</v>
          </cell>
          <cell r="AO33">
            <v>100</v>
          </cell>
          <cell r="AP33">
            <v>100</v>
          </cell>
          <cell r="AQ33" t="str">
            <v>Original chained constant price data are rescaled.</v>
          </cell>
          <cell r="AR33" t="str">
            <v>Original chained constant price data are rescaled.</v>
          </cell>
        </row>
        <row r="34">
          <cell r="B34" t="str">
            <v>CAF</v>
          </cell>
          <cell r="C34" t="str">
            <v>Central African Republic</v>
          </cell>
          <cell r="D34">
            <v>1985</v>
          </cell>
          <cell r="E34">
            <v>0</v>
          </cell>
          <cell r="F34">
            <v>0</v>
          </cell>
          <cell r="G34">
            <v>0</v>
          </cell>
          <cell r="H34">
            <v>0</v>
          </cell>
          <cell r="I34">
            <v>0</v>
          </cell>
          <cell r="J34">
            <v>1</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1985</v>
          </cell>
          <cell r="AR34">
            <v>1985</v>
          </cell>
        </row>
        <row r="35">
          <cell r="B35" t="str">
            <v>TCD</v>
          </cell>
          <cell r="C35" t="str">
            <v>Chad</v>
          </cell>
          <cell r="D35">
            <v>2005</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1</v>
          </cell>
          <cell r="AE35">
            <v>0</v>
          </cell>
          <cell r="AF35">
            <v>0</v>
          </cell>
          <cell r="AG35">
            <v>0</v>
          </cell>
          <cell r="AH35">
            <v>0</v>
          </cell>
          <cell r="AI35">
            <v>0</v>
          </cell>
          <cell r="AJ35">
            <v>0</v>
          </cell>
          <cell r="AK35">
            <v>0</v>
          </cell>
          <cell r="AL35">
            <v>0</v>
          </cell>
          <cell r="AM35">
            <v>0</v>
          </cell>
          <cell r="AN35">
            <v>0</v>
          </cell>
          <cell r="AO35">
            <v>0</v>
          </cell>
          <cell r="AP35">
            <v>0</v>
          </cell>
          <cell r="AQ35">
            <v>2005</v>
          </cell>
          <cell r="AR35">
            <v>2005</v>
          </cell>
        </row>
        <row r="36">
          <cell r="B36" t="str">
            <v>CHL</v>
          </cell>
          <cell r="C36" t="str">
            <v>Chile</v>
          </cell>
          <cell r="D36">
            <v>2008</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1</v>
          </cell>
          <cell r="AH36">
            <v>0</v>
          </cell>
          <cell r="AI36">
            <v>0</v>
          </cell>
          <cell r="AJ36">
            <v>0</v>
          </cell>
          <cell r="AK36">
            <v>0</v>
          </cell>
          <cell r="AL36">
            <v>0</v>
          </cell>
          <cell r="AM36">
            <v>0</v>
          </cell>
          <cell r="AN36">
            <v>0</v>
          </cell>
          <cell r="AO36">
            <v>0</v>
          </cell>
          <cell r="AP36">
            <v>0</v>
          </cell>
          <cell r="AQ36">
            <v>2008</v>
          </cell>
          <cell r="AR36">
            <v>2008</v>
          </cell>
        </row>
        <row r="37">
          <cell r="B37" t="str">
            <v>CHN</v>
          </cell>
          <cell r="C37" t="str">
            <v>China</v>
          </cell>
          <cell r="D37">
            <v>2000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1</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2000</v>
          </cell>
          <cell r="AR37">
            <v>2000</v>
          </cell>
        </row>
        <row r="38">
          <cell r="B38" t="str">
            <v>COL</v>
          </cell>
          <cell r="C38" t="str">
            <v>Colombia</v>
          </cell>
          <cell r="D38">
            <v>2005</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1</v>
          </cell>
          <cell r="AE38">
            <v>0</v>
          </cell>
          <cell r="AF38">
            <v>0</v>
          </cell>
          <cell r="AG38">
            <v>0</v>
          </cell>
          <cell r="AH38">
            <v>0</v>
          </cell>
          <cell r="AI38">
            <v>0</v>
          </cell>
          <cell r="AJ38">
            <v>0</v>
          </cell>
          <cell r="AK38">
            <v>0</v>
          </cell>
          <cell r="AL38">
            <v>0</v>
          </cell>
          <cell r="AM38">
            <v>0</v>
          </cell>
          <cell r="AN38">
            <v>0</v>
          </cell>
          <cell r="AO38">
            <v>0</v>
          </cell>
          <cell r="AP38">
            <v>0</v>
          </cell>
          <cell r="AQ38">
            <v>2005</v>
          </cell>
          <cell r="AR38">
            <v>2005</v>
          </cell>
        </row>
        <row r="39">
          <cell r="B39" t="str">
            <v>COM</v>
          </cell>
          <cell r="C39" t="str">
            <v>Comoros</v>
          </cell>
          <cell r="D39">
            <v>1990</v>
          </cell>
          <cell r="E39">
            <v>0</v>
          </cell>
          <cell r="F39">
            <v>0</v>
          </cell>
          <cell r="G39">
            <v>0</v>
          </cell>
          <cell r="H39">
            <v>0</v>
          </cell>
          <cell r="I39">
            <v>0</v>
          </cell>
          <cell r="J39">
            <v>0</v>
          </cell>
          <cell r="K39">
            <v>0</v>
          </cell>
          <cell r="L39">
            <v>0</v>
          </cell>
          <cell r="M39">
            <v>0</v>
          </cell>
          <cell r="N39">
            <v>0</v>
          </cell>
          <cell r="O39">
            <v>1</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1990</v>
          </cell>
          <cell r="AR39">
            <v>1990</v>
          </cell>
        </row>
        <row r="40">
          <cell r="B40" t="str">
            <v>COD</v>
          </cell>
          <cell r="C40" t="str">
            <v>Congo, Dem. Rep.</v>
          </cell>
          <cell r="D40">
            <v>2005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1</v>
          </cell>
          <cell r="AE40">
            <v>0</v>
          </cell>
          <cell r="AF40">
            <v>0</v>
          </cell>
          <cell r="AG40">
            <v>0</v>
          </cell>
          <cell r="AH40">
            <v>0</v>
          </cell>
          <cell r="AI40">
            <v>0</v>
          </cell>
          <cell r="AJ40">
            <v>0</v>
          </cell>
          <cell r="AK40">
            <v>0</v>
          </cell>
          <cell r="AL40">
            <v>0</v>
          </cell>
          <cell r="AM40">
            <v>0</v>
          </cell>
          <cell r="AN40">
            <v>0</v>
          </cell>
          <cell r="AO40">
            <v>0</v>
          </cell>
          <cell r="AP40">
            <v>0</v>
          </cell>
          <cell r="AQ40">
            <v>2005</v>
          </cell>
          <cell r="AR40">
            <v>2005</v>
          </cell>
        </row>
        <row r="41">
          <cell r="B41" t="str">
            <v>COG</v>
          </cell>
          <cell r="C41" t="str">
            <v>Congo, Rep.</v>
          </cell>
          <cell r="D41">
            <v>1990</v>
          </cell>
          <cell r="E41">
            <v>0</v>
          </cell>
          <cell r="F41">
            <v>0</v>
          </cell>
          <cell r="G41">
            <v>0</v>
          </cell>
          <cell r="H41">
            <v>0</v>
          </cell>
          <cell r="I41">
            <v>0</v>
          </cell>
          <cell r="J41">
            <v>0</v>
          </cell>
          <cell r="K41">
            <v>0</v>
          </cell>
          <cell r="L41">
            <v>0</v>
          </cell>
          <cell r="M41">
            <v>0</v>
          </cell>
          <cell r="N41">
            <v>0</v>
          </cell>
          <cell r="O41">
            <v>1</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1990</v>
          </cell>
          <cell r="AR41">
            <v>1990</v>
          </cell>
        </row>
        <row r="42">
          <cell r="B42" t="str">
            <v>CRI</v>
          </cell>
          <cell r="C42" t="str">
            <v>Costa Rica</v>
          </cell>
          <cell r="D42">
            <v>1991</v>
          </cell>
          <cell r="E42">
            <v>0</v>
          </cell>
          <cell r="F42">
            <v>0</v>
          </cell>
          <cell r="G42">
            <v>0</v>
          </cell>
          <cell r="H42">
            <v>0</v>
          </cell>
          <cell r="I42">
            <v>0</v>
          </cell>
          <cell r="J42">
            <v>0</v>
          </cell>
          <cell r="K42">
            <v>0</v>
          </cell>
          <cell r="L42">
            <v>0</v>
          </cell>
          <cell r="M42">
            <v>0</v>
          </cell>
          <cell r="N42">
            <v>0</v>
          </cell>
          <cell r="O42">
            <v>0</v>
          </cell>
          <cell r="P42">
            <v>1</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1991</v>
          </cell>
          <cell r="AR42">
            <v>1991</v>
          </cell>
        </row>
        <row r="43">
          <cell r="B43" t="str">
            <v>CIV</v>
          </cell>
          <cell r="C43" t="str">
            <v>Côte d'Ivoire</v>
          </cell>
          <cell r="D43">
            <v>2009</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1</v>
          </cell>
          <cell r="AI43">
            <v>0</v>
          </cell>
          <cell r="AJ43">
            <v>0</v>
          </cell>
          <cell r="AK43">
            <v>0</v>
          </cell>
          <cell r="AL43">
            <v>0</v>
          </cell>
          <cell r="AM43">
            <v>0</v>
          </cell>
          <cell r="AN43">
            <v>0</v>
          </cell>
          <cell r="AO43">
            <v>0</v>
          </cell>
          <cell r="AP43">
            <v>0</v>
          </cell>
          <cell r="AQ43">
            <v>2009</v>
          </cell>
          <cell r="AR43">
            <v>2009</v>
          </cell>
        </row>
        <row r="44">
          <cell r="B44" t="str">
            <v>HRV</v>
          </cell>
          <cell r="C44" t="str">
            <v>Croatia</v>
          </cell>
          <cell r="D44" t="str">
            <v>Original chained constant price data are rescaled.</v>
          </cell>
          <cell r="E44">
            <v>100</v>
          </cell>
          <cell r="F44">
            <v>100</v>
          </cell>
          <cell r="G44">
            <v>100</v>
          </cell>
          <cell r="H44">
            <v>100</v>
          </cell>
          <cell r="I44">
            <v>100</v>
          </cell>
          <cell r="J44">
            <v>100</v>
          </cell>
          <cell r="K44">
            <v>100</v>
          </cell>
          <cell r="L44">
            <v>100</v>
          </cell>
          <cell r="M44">
            <v>100</v>
          </cell>
          <cell r="N44">
            <v>100</v>
          </cell>
          <cell r="O44">
            <v>100</v>
          </cell>
          <cell r="P44">
            <v>100</v>
          </cell>
          <cell r="Q44">
            <v>100</v>
          </cell>
          <cell r="R44">
            <v>100</v>
          </cell>
          <cell r="S44">
            <v>100</v>
          </cell>
          <cell r="T44">
            <v>100</v>
          </cell>
          <cell r="U44">
            <v>100</v>
          </cell>
          <cell r="V44">
            <v>100</v>
          </cell>
          <cell r="W44">
            <v>100</v>
          </cell>
          <cell r="X44">
            <v>100</v>
          </cell>
          <cell r="Y44">
            <v>100</v>
          </cell>
          <cell r="Z44">
            <v>100</v>
          </cell>
          <cell r="AA44">
            <v>100</v>
          </cell>
          <cell r="AB44">
            <v>100</v>
          </cell>
          <cell r="AC44">
            <v>100</v>
          </cell>
          <cell r="AD44">
            <v>100</v>
          </cell>
          <cell r="AE44">
            <v>100</v>
          </cell>
          <cell r="AF44">
            <v>100</v>
          </cell>
          <cell r="AG44">
            <v>100</v>
          </cell>
          <cell r="AH44">
            <v>100</v>
          </cell>
          <cell r="AI44">
            <v>100</v>
          </cell>
          <cell r="AJ44">
            <v>100</v>
          </cell>
          <cell r="AK44">
            <v>100</v>
          </cell>
          <cell r="AL44">
            <v>100</v>
          </cell>
          <cell r="AM44">
            <v>100</v>
          </cell>
          <cell r="AN44">
            <v>100</v>
          </cell>
          <cell r="AO44">
            <v>100</v>
          </cell>
          <cell r="AP44">
            <v>100</v>
          </cell>
          <cell r="AQ44" t="str">
            <v>Original chained constant price data are rescaled.</v>
          </cell>
          <cell r="AR44" t="str">
            <v>Original chained constant price data are rescaled.</v>
          </cell>
        </row>
        <row r="45">
          <cell r="B45" t="str">
            <v>CYP</v>
          </cell>
          <cell r="C45" t="str">
            <v>Cyprus</v>
          </cell>
          <cell r="D45" t="str">
            <v>Original chained constant price data are rescaled.</v>
          </cell>
          <cell r="E45">
            <v>100</v>
          </cell>
          <cell r="F45">
            <v>100</v>
          </cell>
          <cell r="G45">
            <v>100</v>
          </cell>
          <cell r="H45">
            <v>100</v>
          </cell>
          <cell r="I45">
            <v>100</v>
          </cell>
          <cell r="J45">
            <v>100</v>
          </cell>
          <cell r="K45">
            <v>100</v>
          </cell>
          <cell r="L45">
            <v>100</v>
          </cell>
          <cell r="M45">
            <v>100</v>
          </cell>
          <cell r="N45">
            <v>100</v>
          </cell>
          <cell r="O45">
            <v>100</v>
          </cell>
          <cell r="P45">
            <v>100</v>
          </cell>
          <cell r="Q45">
            <v>100</v>
          </cell>
          <cell r="R45">
            <v>100</v>
          </cell>
          <cell r="S45">
            <v>100</v>
          </cell>
          <cell r="T45">
            <v>100</v>
          </cell>
          <cell r="U45">
            <v>100</v>
          </cell>
          <cell r="V45">
            <v>100</v>
          </cell>
          <cell r="W45">
            <v>100</v>
          </cell>
          <cell r="X45">
            <v>100</v>
          </cell>
          <cell r="Y45">
            <v>100</v>
          </cell>
          <cell r="Z45">
            <v>100</v>
          </cell>
          <cell r="AA45">
            <v>100</v>
          </cell>
          <cell r="AB45">
            <v>100</v>
          </cell>
          <cell r="AC45">
            <v>100</v>
          </cell>
          <cell r="AD45">
            <v>100</v>
          </cell>
          <cell r="AE45">
            <v>100</v>
          </cell>
          <cell r="AF45">
            <v>100</v>
          </cell>
          <cell r="AG45">
            <v>100</v>
          </cell>
          <cell r="AH45">
            <v>100</v>
          </cell>
          <cell r="AI45">
            <v>100</v>
          </cell>
          <cell r="AJ45">
            <v>100</v>
          </cell>
          <cell r="AK45">
            <v>100</v>
          </cell>
          <cell r="AL45">
            <v>100</v>
          </cell>
          <cell r="AM45">
            <v>100</v>
          </cell>
          <cell r="AN45">
            <v>100</v>
          </cell>
          <cell r="AO45">
            <v>100</v>
          </cell>
          <cell r="AP45">
            <v>100</v>
          </cell>
          <cell r="AQ45" t="str">
            <v>Original chained constant price data are rescaled.</v>
          </cell>
          <cell r="AR45" t="str">
            <v>Original chained constant price data are rescaled.</v>
          </cell>
        </row>
        <row r="46">
          <cell r="B46" t="str">
            <v>CZE</v>
          </cell>
          <cell r="C46" t="str">
            <v>Czech Republic</v>
          </cell>
          <cell r="D46" t="str">
            <v>Original chained constant price data are rescaled.</v>
          </cell>
          <cell r="E46">
            <v>100</v>
          </cell>
          <cell r="F46">
            <v>100</v>
          </cell>
          <cell r="G46">
            <v>100</v>
          </cell>
          <cell r="H46">
            <v>100</v>
          </cell>
          <cell r="I46">
            <v>100</v>
          </cell>
          <cell r="J46">
            <v>100</v>
          </cell>
          <cell r="K46">
            <v>100</v>
          </cell>
          <cell r="L46">
            <v>100</v>
          </cell>
          <cell r="M46">
            <v>100</v>
          </cell>
          <cell r="N46">
            <v>100</v>
          </cell>
          <cell r="O46">
            <v>100</v>
          </cell>
          <cell r="P46">
            <v>100</v>
          </cell>
          <cell r="Q46">
            <v>100</v>
          </cell>
          <cell r="R46">
            <v>100</v>
          </cell>
          <cell r="S46">
            <v>100</v>
          </cell>
          <cell r="T46">
            <v>100</v>
          </cell>
          <cell r="U46">
            <v>100</v>
          </cell>
          <cell r="V46">
            <v>100</v>
          </cell>
          <cell r="W46">
            <v>100</v>
          </cell>
          <cell r="X46">
            <v>100</v>
          </cell>
          <cell r="Y46">
            <v>100</v>
          </cell>
          <cell r="Z46">
            <v>100</v>
          </cell>
          <cell r="AA46">
            <v>100</v>
          </cell>
          <cell r="AB46">
            <v>100</v>
          </cell>
          <cell r="AC46">
            <v>100</v>
          </cell>
          <cell r="AD46">
            <v>100</v>
          </cell>
          <cell r="AE46">
            <v>100</v>
          </cell>
          <cell r="AF46">
            <v>100</v>
          </cell>
          <cell r="AG46">
            <v>100</v>
          </cell>
          <cell r="AH46">
            <v>100</v>
          </cell>
          <cell r="AI46">
            <v>100</v>
          </cell>
          <cell r="AJ46">
            <v>100</v>
          </cell>
          <cell r="AK46">
            <v>100</v>
          </cell>
          <cell r="AL46">
            <v>100</v>
          </cell>
          <cell r="AM46">
            <v>100</v>
          </cell>
          <cell r="AN46">
            <v>100</v>
          </cell>
          <cell r="AO46">
            <v>100</v>
          </cell>
          <cell r="AP46">
            <v>100</v>
          </cell>
          <cell r="AQ46" t="str">
            <v>Original chained constant price data are rescaled.</v>
          </cell>
          <cell r="AR46" t="str">
            <v>Original chained constant price data are rescaled.</v>
          </cell>
        </row>
        <row r="47">
          <cell r="B47" t="str">
            <v>DNK</v>
          </cell>
          <cell r="C47" t="str">
            <v>Denmark</v>
          </cell>
          <cell r="D47" t="str">
            <v>Original chained constant price data are rescaled.</v>
          </cell>
          <cell r="E47">
            <v>100</v>
          </cell>
          <cell r="F47">
            <v>100</v>
          </cell>
          <cell r="G47">
            <v>100</v>
          </cell>
          <cell r="H47">
            <v>100</v>
          </cell>
          <cell r="I47">
            <v>100</v>
          </cell>
          <cell r="J47">
            <v>100</v>
          </cell>
          <cell r="K47">
            <v>100</v>
          </cell>
          <cell r="L47">
            <v>100</v>
          </cell>
          <cell r="M47">
            <v>100</v>
          </cell>
          <cell r="N47">
            <v>100</v>
          </cell>
          <cell r="O47">
            <v>100</v>
          </cell>
          <cell r="P47">
            <v>100</v>
          </cell>
          <cell r="Q47">
            <v>100</v>
          </cell>
          <cell r="R47">
            <v>100</v>
          </cell>
          <cell r="S47">
            <v>100</v>
          </cell>
          <cell r="T47">
            <v>100</v>
          </cell>
          <cell r="U47">
            <v>100</v>
          </cell>
          <cell r="V47">
            <v>100</v>
          </cell>
          <cell r="W47">
            <v>100</v>
          </cell>
          <cell r="X47">
            <v>100</v>
          </cell>
          <cell r="Y47">
            <v>100</v>
          </cell>
          <cell r="Z47">
            <v>100</v>
          </cell>
          <cell r="AA47">
            <v>100</v>
          </cell>
          <cell r="AB47">
            <v>100</v>
          </cell>
          <cell r="AC47">
            <v>100</v>
          </cell>
          <cell r="AD47">
            <v>100</v>
          </cell>
          <cell r="AE47">
            <v>100</v>
          </cell>
          <cell r="AF47">
            <v>100</v>
          </cell>
          <cell r="AG47">
            <v>100</v>
          </cell>
          <cell r="AH47">
            <v>100</v>
          </cell>
          <cell r="AI47">
            <v>100</v>
          </cell>
          <cell r="AJ47">
            <v>100</v>
          </cell>
          <cell r="AK47">
            <v>100</v>
          </cell>
          <cell r="AL47">
            <v>100</v>
          </cell>
          <cell r="AM47">
            <v>100</v>
          </cell>
          <cell r="AN47">
            <v>100</v>
          </cell>
          <cell r="AO47">
            <v>100</v>
          </cell>
          <cell r="AP47">
            <v>100</v>
          </cell>
          <cell r="AQ47" t="str">
            <v>Original chained constant price data are rescaled.</v>
          </cell>
          <cell r="AR47" t="str">
            <v>Original chained constant price data are rescaled.</v>
          </cell>
        </row>
        <row r="48">
          <cell r="B48" t="str">
            <v>DJI</v>
          </cell>
          <cell r="C48" t="str">
            <v>Djibouti</v>
          </cell>
          <cell r="D48">
            <v>1990</v>
          </cell>
          <cell r="E48">
            <v>0</v>
          </cell>
          <cell r="F48">
            <v>0</v>
          </cell>
          <cell r="G48">
            <v>0</v>
          </cell>
          <cell r="H48">
            <v>0</v>
          </cell>
          <cell r="I48">
            <v>0</v>
          </cell>
          <cell r="J48">
            <v>0</v>
          </cell>
          <cell r="K48">
            <v>0</v>
          </cell>
          <cell r="L48">
            <v>0</v>
          </cell>
          <cell r="M48">
            <v>0</v>
          </cell>
          <cell r="N48">
            <v>0</v>
          </cell>
          <cell r="O48">
            <v>1</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1990</v>
          </cell>
          <cell r="AR48">
            <v>1990</v>
          </cell>
        </row>
        <row r="49">
          <cell r="B49" t="str">
            <v>DMA</v>
          </cell>
          <cell r="C49" t="str">
            <v>Dominica</v>
          </cell>
          <cell r="D49">
            <v>2006</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1</v>
          </cell>
          <cell r="AF49">
            <v>0</v>
          </cell>
          <cell r="AG49">
            <v>0</v>
          </cell>
          <cell r="AH49">
            <v>0</v>
          </cell>
          <cell r="AI49">
            <v>0</v>
          </cell>
          <cell r="AJ49">
            <v>0</v>
          </cell>
          <cell r="AK49">
            <v>0</v>
          </cell>
          <cell r="AL49">
            <v>0</v>
          </cell>
          <cell r="AM49">
            <v>0</v>
          </cell>
          <cell r="AN49">
            <v>0</v>
          </cell>
          <cell r="AO49">
            <v>0</v>
          </cell>
          <cell r="AP49">
            <v>0</v>
          </cell>
          <cell r="AQ49">
            <v>2006</v>
          </cell>
          <cell r="AR49">
            <v>2006</v>
          </cell>
        </row>
        <row r="50">
          <cell r="B50" t="str">
            <v>DOM</v>
          </cell>
          <cell r="C50" t="str">
            <v>Dominican Republic</v>
          </cell>
          <cell r="D50">
            <v>2007</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1</v>
          </cell>
          <cell r="AG50">
            <v>0</v>
          </cell>
          <cell r="AH50">
            <v>0</v>
          </cell>
          <cell r="AI50">
            <v>0</v>
          </cell>
          <cell r="AJ50">
            <v>0</v>
          </cell>
          <cell r="AK50">
            <v>0</v>
          </cell>
          <cell r="AL50">
            <v>0</v>
          </cell>
          <cell r="AM50">
            <v>0</v>
          </cell>
          <cell r="AN50">
            <v>0</v>
          </cell>
          <cell r="AO50">
            <v>0</v>
          </cell>
          <cell r="AP50">
            <v>0</v>
          </cell>
          <cell r="AQ50">
            <v>2007</v>
          </cell>
          <cell r="AR50">
            <v>2007</v>
          </cell>
        </row>
        <row r="51">
          <cell r="B51" t="str">
            <v>ECU</v>
          </cell>
          <cell r="C51" t="str">
            <v>Ecuador</v>
          </cell>
          <cell r="D51">
            <v>2007</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1</v>
          </cell>
          <cell r="AG51">
            <v>0</v>
          </cell>
          <cell r="AH51">
            <v>0</v>
          </cell>
          <cell r="AI51">
            <v>0</v>
          </cell>
          <cell r="AJ51">
            <v>0</v>
          </cell>
          <cell r="AK51">
            <v>0</v>
          </cell>
          <cell r="AL51">
            <v>0</v>
          </cell>
          <cell r="AM51">
            <v>0</v>
          </cell>
          <cell r="AN51">
            <v>0</v>
          </cell>
          <cell r="AO51">
            <v>0</v>
          </cell>
          <cell r="AP51">
            <v>0</v>
          </cell>
          <cell r="AQ51">
            <v>2007</v>
          </cell>
          <cell r="AR51">
            <v>2007</v>
          </cell>
        </row>
        <row r="52">
          <cell r="B52" t="str">
            <v>EGY</v>
          </cell>
          <cell r="C52" t="str">
            <v>Egypt, Arab Rep.</v>
          </cell>
          <cell r="D52">
            <v>2012</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1</v>
          </cell>
          <cell r="AL52">
            <v>0</v>
          </cell>
          <cell r="AM52">
            <v>0</v>
          </cell>
          <cell r="AN52">
            <v>0</v>
          </cell>
          <cell r="AO52">
            <v>0</v>
          </cell>
          <cell r="AP52">
            <v>0</v>
          </cell>
          <cell r="AQ52" t="str">
            <v>2011/12</v>
          </cell>
          <cell r="AR52">
            <v>2012</v>
          </cell>
        </row>
        <row r="53">
          <cell r="B53" t="str">
            <v>SLV</v>
          </cell>
          <cell r="C53" t="str">
            <v>El Salvador</v>
          </cell>
          <cell r="D53">
            <v>1990</v>
          </cell>
          <cell r="E53">
            <v>0</v>
          </cell>
          <cell r="F53">
            <v>0</v>
          </cell>
          <cell r="G53">
            <v>0</v>
          </cell>
          <cell r="H53">
            <v>0</v>
          </cell>
          <cell r="I53">
            <v>0</v>
          </cell>
          <cell r="J53">
            <v>0</v>
          </cell>
          <cell r="K53">
            <v>0</v>
          </cell>
          <cell r="L53">
            <v>0</v>
          </cell>
          <cell r="M53">
            <v>0</v>
          </cell>
          <cell r="N53">
            <v>0</v>
          </cell>
          <cell r="O53">
            <v>1</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1990</v>
          </cell>
          <cell r="AR53">
            <v>1990</v>
          </cell>
        </row>
        <row r="54">
          <cell r="B54" t="str">
            <v>GNQ</v>
          </cell>
          <cell r="C54" t="str">
            <v>Equatorial Guinea</v>
          </cell>
          <cell r="D54">
            <v>2006</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1</v>
          </cell>
          <cell r="AF54">
            <v>0</v>
          </cell>
          <cell r="AG54">
            <v>0</v>
          </cell>
          <cell r="AH54">
            <v>0</v>
          </cell>
          <cell r="AI54">
            <v>0</v>
          </cell>
          <cell r="AJ54">
            <v>0</v>
          </cell>
          <cell r="AK54">
            <v>0</v>
          </cell>
          <cell r="AL54">
            <v>0</v>
          </cell>
          <cell r="AM54">
            <v>0</v>
          </cell>
          <cell r="AN54">
            <v>0</v>
          </cell>
          <cell r="AO54">
            <v>0</v>
          </cell>
          <cell r="AP54">
            <v>0</v>
          </cell>
          <cell r="AQ54">
            <v>2006</v>
          </cell>
          <cell r="AR54">
            <v>2006</v>
          </cell>
        </row>
        <row r="55">
          <cell r="B55" t="str">
            <v>ERI</v>
          </cell>
          <cell r="C55" t="str">
            <v>Eritrea</v>
          </cell>
          <cell r="D55">
            <v>2000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2000</v>
          </cell>
          <cell r="AR55">
            <v>2000</v>
          </cell>
        </row>
        <row r="56">
          <cell r="B56" t="str">
            <v>EST</v>
          </cell>
          <cell r="C56" t="str">
            <v>Estonia</v>
          </cell>
          <cell r="D56" t="str">
            <v>Original chained constant price data are rescaled.</v>
          </cell>
          <cell r="E56">
            <v>100</v>
          </cell>
          <cell r="F56">
            <v>100</v>
          </cell>
          <cell r="G56">
            <v>100</v>
          </cell>
          <cell r="H56">
            <v>100</v>
          </cell>
          <cell r="I56">
            <v>100</v>
          </cell>
          <cell r="J56">
            <v>100</v>
          </cell>
          <cell r="K56">
            <v>100</v>
          </cell>
          <cell r="L56">
            <v>100</v>
          </cell>
          <cell r="M56">
            <v>100</v>
          </cell>
          <cell r="N56">
            <v>100</v>
          </cell>
          <cell r="O56">
            <v>100</v>
          </cell>
          <cell r="P56">
            <v>100</v>
          </cell>
          <cell r="Q56">
            <v>100</v>
          </cell>
          <cell r="R56">
            <v>100</v>
          </cell>
          <cell r="S56">
            <v>100</v>
          </cell>
          <cell r="T56">
            <v>100</v>
          </cell>
          <cell r="U56">
            <v>100</v>
          </cell>
          <cell r="V56">
            <v>100</v>
          </cell>
          <cell r="W56">
            <v>100</v>
          </cell>
          <cell r="X56">
            <v>100</v>
          </cell>
          <cell r="Y56">
            <v>100</v>
          </cell>
          <cell r="Z56">
            <v>100</v>
          </cell>
          <cell r="AA56">
            <v>100</v>
          </cell>
          <cell r="AB56">
            <v>100</v>
          </cell>
          <cell r="AC56">
            <v>100</v>
          </cell>
          <cell r="AD56">
            <v>100</v>
          </cell>
          <cell r="AE56">
            <v>100</v>
          </cell>
          <cell r="AF56">
            <v>100</v>
          </cell>
          <cell r="AG56">
            <v>100</v>
          </cell>
          <cell r="AH56">
            <v>100</v>
          </cell>
          <cell r="AI56">
            <v>100</v>
          </cell>
          <cell r="AJ56">
            <v>100</v>
          </cell>
          <cell r="AK56">
            <v>100</v>
          </cell>
          <cell r="AL56">
            <v>100</v>
          </cell>
          <cell r="AM56">
            <v>100</v>
          </cell>
          <cell r="AN56">
            <v>100</v>
          </cell>
          <cell r="AO56">
            <v>100</v>
          </cell>
          <cell r="AP56">
            <v>100</v>
          </cell>
          <cell r="AQ56" t="str">
            <v>Original chained constant price data are rescaled.</v>
          </cell>
          <cell r="AR56" t="str">
            <v>Original chained constant price data are rescaled.</v>
          </cell>
        </row>
        <row r="57">
          <cell r="B57" t="str">
            <v>ETH</v>
          </cell>
          <cell r="C57" t="str">
            <v>Ethiopia</v>
          </cell>
          <cell r="D57">
            <v>2011</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1</v>
          </cell>
          <cell r="AK57">
            <v>0</v>
          </cell>
          <cell r="AL57">
            <v>0</v>
          </cell>
          <cell r="AM57">
            <v>0</v>
          </cell>
          <cell r="AN57">
            <v>0</v>
          </cell>
          <cell r="AO57">
            <v>0</v>
          </cell>
          <cell r="AP57">
            <v>0</v>
          </cell>
          <cell r="AQ57" t="str">
            <v>2010/11</v>
          </cell>
          <cell r="AR57">
            <v>2011</v>
          </cell>
        </row>
        <row r="58">
          <cell r="B58" t="str">
            <v>FJI</v>
          </cell>
          <cell r="C58" t="str">
            <v>Fiji</v>
          </cell>
          <cell r="D58">
            <v>2005</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1</v>
          </cell>
          <cell r="AE58">
            <v>0</v>
          </cell>
          <cell r="AF58">
            <v>0</v>
          </cell>
          <cell r="AG58">
            <v>0</v>
          </cell>
          <cell r="AH58">
            <v>0</v>
          </cell>
          <cell r="AI58">
            <v>0</v>
          </cell>
          <cell r="AJ58">
            <v>0</v>
          </cell>
          <cell r="AK58">
            <v>0</v>
          </cell>
          <cell r="AL58">
            <v>0</v>
          </cell>
          <cell r="AM58">
            <v>0</v>
          </cell>
          <cell r="AN58">
            <v>0</v>
          </cell>
          <cell r="AO58">
            <v>0</v>
          </cell>
          <cell r="AP58">
            <v>0</v>
          </cell>
          <cell r="AQ58">
            <v>2005</v>
          </cell>
          <cell r="AR58">
            <v>2005</v>
          </cell>
        </row>
        <row r="59">
          <cell r="B59" t="str">
            <v>FIN</v>
          </cell>
          <cell r="C59" t="str">
            <v>Finland</v>
          </cell>
          <cell r="D59" t="str">
            <v>Original chained constant price data are rescaled.</v>
          </cell>
          <cell r="E59">
            <v>100</v>
          </cell>
          <cell r="F59">
            <v>100</v>
          </cell>
          <cell r="G59">
            <v>100</v>
          </cell>
          <cell r="H59">
            <v>100</v>
          </cell>
          <cell r="I59">
            <v>100</v>
          </cell>
          <cell r="J59">
            <v>100</v>
          </cell>
          <cell r="K59">
            <v>100</v>
          </cell>
          <cell r="L59">
            <v>100</v>
          </cell>
          <cell r="M59">
            <v>100</v>
          </cell>
          <cell r="N59">
            <v>100</v>
          </cell>
          <cell r="O59">
            <v>100</v>
          </cell>
          <cell r="P59">
            <v>100</v>
          </cell>
          <cell r="Q59">
            <v>100</v>
          </cell>
          <cell r="R59">
            <v>100</v>
          </cell>
          <cell r="S59">
            <v>100</v>
          </cell>
          <cell r="T59">
            <v>100</v>
          </cell>
          <cell r="U59">
            <v>100</v>
          </cell>
          <cell r="V59">
            <v>100</v>
          </cell>
          <cell r="W59">
            <v>100</v>
          </cell>
          <cell r="X59">
            <v>100</v>
          </cell>
          <cell r="Y59">
            <v>100</v>
          </cell>
          <cell r="Z59">
            <v>100</v>
          </cell>
          <cell r="AA59">
            <v>100</v>
          </cell>
          <cell r="AB59">
            <v>100</v>
          </cell>
          <cell r="AC59">
            <v>100</v>
          </cell>
          <cell r="AD59">
            <v>100</v>
          </cell>
          <cell r="AE59">
            <v>100</v>
          </cell>
          <cell r="AF59">
            <v>100</v>
          </cell>
          <cell r="AG59">
            <v>100</v>
          </cell>
          <cell r="AH59">
            <v>100</v>
          </cell>
          <cell r="AI59">
            <v>100</v>
          </cell>
          <cell r="AJ59">
            <v>100</v>
          </cell>
          <cell r="AK59">
            <v>100</v>
          </cell>
          <cell r="AL59">
            <v>100</v>
          </cell>
          <cell r="AM59">
            <v>100</v>
          </cell>
          <cell r="AN59">
            <v>100</v>
          </cell>
          <cell r="AO59">
            <v>100</v>
          </cell>
          <cell r="AP59">
            <v>100</v>
          </cell>
          <cell r="AQ59" t="str">
            <v>Original chained constant price data are rescaled.</v>
          </cell>
          <cell r="AR59" t="str">
            <v>Original chained constant price data are rescaled.</v>
          </cell>
        </row>
        <row r="60">
          <cell r="B60" t="str">
            <v>FRA</v>
          </cell>
          <cell r="C60" t="str">
            <v>France</v>
          </cell>
          <cell r="D60" t="str">
            <v>Original chained constant price data are rescaled.</v>
          </cell>
          <cell r="E60">
            <v>100</v>
          </cell>
          <cell r="F60">
            <v>100</v>
          </cell>
          <cell r="G60">
            <v>100</v>
          </cell>
          <cell r="H60">
            <v>100</v>
          </cell>
          <cell r="I60">
            <v>100</v>
          </cell>
          <cell r="J60">
            <v>100</v>
          </cell>
          <cell r="K60">
            <v>100</v>
          </cell>
          <cell r="L60">
            <v>100</v>
          </cell>
          <cell r="M60">
            <v>100</v>
          </cell>
          <cell r="N60">
            <v>100</v>
          </cell>
          <cell r="O60">
            <v>100</v>
          </cell>
          <cell r="P60">
            <v>100</v>
          </cell>
          <cell r="Q60">
            <v>100</v>
          </cell>
          <cell r="R60">
            <v>100</v>
          </cell>
          <cell r="S60">
            <v>100</v>
          </cell>
          <cell r="T60">
            <v>100</v>
          </cell>
          <cell r="U60">
            <v>100</v>
          </cell>
          <cell r="V60">
            <v>100</v>
          </cell>
          <cell r="W60">
            <v>100</v>
          </cell>
          <cell r="X60">
            <v>100</v>
          </cell>
          <cell r="Y60">
            <v>100</v>
          </cell>
          <cell r="Z60">
            <v>100</v>
          </cell>
          <cell r="AA60">
            <v>100</v>
          </cell>
          <cell r="AB60">
            <v>100</v>
          </cell>
          <cell r="AC60">
            <v>100</v>
          </cell>
          <cell r="AD60">
            <v>100</v>
          </cell>
          <cell r="AE60">
            <v>100</v>
          </cell>
          <cell r="AF60">
            <v>100</v>
          </cell>
          <cell r="AG60">
            <v>100</v>
          </cell>
          <cell r="AH60">
            <v>100</v>
          </cell>
          <cell r="AI60">
            <v>100</v>
          </cell>
          <cell r="AJ60">
            <v>100</v>
          </cell>
          <cell r="AK60">
            <v>100</v>
          </cell>
          <cell r="AL60">
            <v>100</v>
          </cell>
          <cell r="AM60">
            <v>100</v>
          </cell>
          <cell r="AN60">
            <v>100</v>
          </cell>
          <cell r="AO60">
            <v>100</v>
          </cell>
          <cell r="AP60">
            <v>100</v>
          </cell>
          <cell r="AQ60" t="str">
            <v>Original chained constant price data are rescaled.</v>
          </cell>
          <cell r="AR60" t="str">
            <v>Original chained constant price data are rescaled.</v>
          </cell>
        </row>
        <row r="61">
          <cell r="B61" t="str">
            <v>GAB</v>
          </cell>
          <cell r="C61" t="str">
            <v>Gabon</v>
          </cell>
          <cell r="D61">
            <v>2001</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1</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2001</v>
          </cell>
          <cell r="AR61">
            <v>2001</v>
          </cell>
        </row>
        <row r="62">
          <cell r="B62" t="str">
            <v>GMB</v>
          </cell>
          <cell r="C62" t="str">
            <v>Gambia, The</v>
          </cell>
          <cell r="D62">
            <v>2004</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1</v>
          </cell>
          <cell r="AD62">
            <v>0</v>
          </cell>
          <cell r="AE62">
            <v>0</v>
          </cell>
          <cell r="AF62">
            <v>0</v>
          </cell>
          <cell r="AG62">
            <v>0</v>
          </cell>
          <cell r="AH62">
            <v>0</v>
          </cell>
          <cell r="AI62">
            <v>0</v>
          </cell>
          <cell r="AJ62">
            <v>0</v>
          </cell>
          <cell r="AK62">
            <v>0</v>
          </cell>
          <cell r="AL62">
            <v>0</v>
          </cell>
          <cell r="AM62">
            <v>0</v>
          </cell>
          <cell r="AN62">
            <v>0</v>
          </cell>
          <cell r="AO62">
            <v>0</v>
          </cell>
          <cell r="AP62">
            <v>0</v>
          </cell>
          <cell r="AQ62">
            <v>2004</v>
          </cell>
          <cell r="AR62">
            <v>2004</v>
          </cell>
        </row>
        <row r="63">
          <cell r="B63" t="str">
            <v>GEO</v>
          </cell>
          <cell r="C63" t="str">
            <v>Georgia</v>
          </cell>
          <cell r="D63" t="str">
            <v>Original chained constant price data are rescaled.</v>
          </cell>
          <cell r="E63">
            <v>100</v>
          </cell>
          <cell r="F63">
            <v>100</v>
          </cell>
          <cell r="G63">
            <v>100</v>
          </cell>
          <cell r="H63">
            <v>100</v>
          </cell>
          <cell r="I63">
            <v>100</v>
          </cell>
          <cell r="J63">
            <v>100</v>
          </cell>
          <cell r="K63">
            <v>100</v>
          </cell>
          <cell r="L63">
            <v>100</v>
          </cell>
          <cell r="M63">
            <v>100</v>
          </cell>
          <cell r="N63">
            <v>100</v>
          </cell>
          <cell r="O63">
            <v>100</v>
          </cell>
          <cell r="P63">
            <v>100</v>
          </cell>
          <cell r="Q63">
            <v>100</v>
          </cell>
          <cell r="R63">
            <v>100</v>
          </cell>
          <cell r="S63">
            <v>100</v>
          </cell>
          <cell r="T63">
            <v>100</v>
          </cell>
          <cell r="U63">
            <v>100</v>
          </cell>
          <cell r="V63">
            <v>100</v>
          </cell>
          <cell r="W63">
            <v>100</v>
          </cell>
          <cell r="X63">
            <v>100</v>
          </cell>
          <cell r="Y63">
            <v>100</v>
          </cell>
          <cell r="Z63">
            <v>100</v>
          </cell>
          <cell r="AA63">
            <v>100</v>
          </cell>
          <cell r="AB63">
            <v>100</v>
          </cell>
          <cell r="AC63">
            <v>100</v>
          </cell>
          <cell r="AD63">
            <v>100</v>
          </cell>
          <cell r="AE63">
            <v>100</v>
          </cell>
          <cell r="AF63">
            <v>100</v>
          </cell>
          <cell r="AG63">
            <v>100</v>
          </cell>
          <cell r="AH63">
            <v>100</v>
          </cell>
          <cell r="AI63">
            <v>100</v>
          </cell>
          <cell r="AJ63">
            <v>100</v>
          </cell>
          <cell r="AK63">
            <v>100</v>
          </cell>
          <cell r="AL63">
            <v>100</v>
          </cell>
          <cell r="AM63">
            <v>100</v>
          </cell>
          <cell r="AN63">
            <v>100</v>
          </cell>
          <cell r="AO63">
            <v>100</v>
          </cell>
          <cell r="AP63">
            <v>100</v>
          </cell>
          <cell r="AQ63" t="str">
            <v>Original chained constant price data are rescaled.</v>
          </cell>
          <cell r="AR63" t="str">
            <v>Original chained constant price data are rescaled.</v>
          </cell>
        </row>
        <row r="64">
          <cell r="B64" t="str">
            <v>DEU</v>
          </cell>
          <cell r="C64" t="str">
            <v>Germany</v>
          </cell>
          <cell r="D64" t="str">
            <v>Original chained constant price data are rescaled.</v>
          </cell>
          <cell r="E64">
            <v>100</v>
          </cell>
          <cell r="F64">
            <v>100</v>
          </cell>
          <cell r="G64">
            <v>100</v>
          </cell>
          <cell r="H64">
            <v>100</v>
          </cell>
          <cell r="I64">
            <v>100</v>
          </cell>
          <cell r="J64">
            <v>100</v>
          </cell>
          <cell r="K64">
            <v>100</v>
          </cell>
          <cell r="L64">
            <v>100</v>
          </cell>
          <cell r="M64">
            <v>100</v>
          </cell>
          <cell r="N64">
            <v>100</v>
          </cell>
          <cell r="O64">
            <v>100</v>
          </cell>
          <cell r="P64">
            <v>100</v>
          </cell>
          <cell r="Q64">
            <v>100</v>
          </cell>
          <cell r="R64">
            <v>100</v>
          </cell>
          <cell r="S64">
            <v>100</v>
          </cell>
          <cell r="T64">
            <v>100</v>
          </cell>
          <cell r="U64">
            <v>100</v>
          </cell>
          <cell r="V64">
            <v>100</v>
          </cell>
          <cell r="W64">
            <v>100</v>
          </cell>
          <cell r="X64">
            <v>100</v>
          </cell>
          <cell r="Y64">
            <v>100</v>
          </cell>
          <cell r="Z64">
            <v>100</v>
          </cell>
          <cell r="AA64">
            <v>100</v>
          </cell>
          <cell r="AB64">
            <v>100</v>
          </cell>
          <cell r="AC64">
            <v>100</v>
          </cell>
          <cell r="AD64">
            <v>100</v>
          </cell>
          <cell r="AE64">
            <v>100</v>
          </cell>
          <cell r="AF64">
            <v>100</v>
          </cell>
          <cell r="AG64">
            <v>100</v>
          </cell>
          <cell r="AH64">
            <v>100</v>
          </cell>
          <cell r="AI64">
            <v>100</v>
          </cell>
          <cell r="AJ64">
            <v>100</v>
          </cell>
          <cell r="AK64">
            <v>100</v>
          </cell>
          <cell r="AL64">
            <v>100</v>
          </cell>
          <cell r="AM64">
            <v>100</v>
          </cell>
          <cell r="AN64">
            <v>100</v>
          </cell>
          <cell r="AO64">
            <v>100</v>
          </cell>
          <cell r="AP64">
            <v>100</v>
          </cell>
          <cell r="AQ64" t="str">
            <v>Original chained constant price data are rescaled.</v>
          </cell>
          <cell r="AR64" t="str">
            <v>Original chained constant price data are rescaled.</v>
          </cell>
        </row>
        <row r="65">
          <cell r="B65" t="str">
            <v>GHA</v>
          </cell>
          <cell r="C65" t="str">
            <v>Ghana</v>
          </cell>
          <cell r="D65">
            <v>2006</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1</v>
          </cell>
          <cell r="AF65">
            <v>0</v>
          </cell>
          <cell r="AG65">
            <v>0</v>
          </cell>
          <cell r="AH65">
            <v>0</v>
          </cell>
          <cell r="AI65">
            <v>0</v>
          </cell>
          <cell r="AJ65">
            <v>0</v>
          </cell>
          <cell r="AK65">
            <v>0</v>
          </cell>
          <cell r="AL65">
            <v>0</v>
          </cell>
          <cell r="AM65">
            <v>0</v>
          </cell>
          <cell r="AN65">
            <v>0</v>
          </cell>
          <cell r="AO65">
            <v>0</v>
          </cell>
          <cell r="AP65">
            <v>0</v>
          </cell>
          <cell r="AQ65">
            <v>2006</v>
          </cell>
          <cell r="AR65">
            <v>2006</v>
          </cell>
        </row>
        <row r="66">
          <cell r="B66" t="str">
            <v>GRC</v>
          </cell>
          <cell r="C66" t="str">
            <v>Greece</v>
          </cell>
          <cell r="D66" t="str">
            <v>Original chained constant price data are rescaled.</v>
          </cell>
          <cell r="E66">
            <v>100</v>
          </cell>
          <cell r="F66">
            <v>100</v>
          </cell>
          <cell r="G66">
            <v>100</v>
          </cell>
          <cell r="H66">
            <v>100</v>
          </cell>
          <cell r="I66">
            <v>100</v>
          </cell>
          <cell r="J66">
            <v>100</v>
          </cell>
          <cell r="K66">
            <v>100</v>
          </cell>
          <cell r="L66">
            <v>100</v>
          </cell>
          <cell r="M66">
            <v>100</v>
          </cell>
          <cell r="N66">
            <v>100</v>
          </cell>
          <cell r="O66">
            <v>100</v>
          </cell>
          <cell r="P66">
            <v>100</v>
          </cell>
          <cell r="Q66">
            <v>100</v>
          </cell>
          <cell r="R66">
            <v>100</v>
          </cell>
          <cell r="S66">
            <v>100</v>
          </cell>
          <cell r="T66">
            <v>100</v>
          </cell>
          <cell r="U66">
            <v>100</v>
          </cell>
          <cell r="V66">
            <v>100</v>
          </cell>
          <cell r="W66">
            <v>100</v>
          </cell>
          <cell r="X66">
            <v>100</v>
          </cell>
          <cell r="Y66">
            <v>100</v>
          </cell>
          <cell r="Z66">
            <v>100</v>
          </cell>
          <cell r="AA66">
            <v>100</v>
          </cell>
          <cell r="AB66">
            <v>100</v>
          </cell>
          <cell r="AC66">
            <v>100</v>
          </cell>
          <cell r="AD66">
            <v>100</v>
          </cell>
          <cell r="AE66">
            <v>100</v>
          </cell>
          <cell r="AF66">
            <v>100</v>
          </cell>
          <cell r="AG66">
            <v>100</v>
          </cell>
          <cell r="AH66">
            <v>100</v>
          </cell>
          <cell r="AI66">
            <v>100</v>
          </cell>
          <cell r="AJ66">
            <v>100</v>
          </cell>
          <cell r="AK66">
            <v>100</v>
          </cell>
          <cell r="AL66">
            <v>100</v>
          </cell>
          <cell r="AM66">
            <v>100</v>
          </cell>
          <cell r="AN66">
            <v>100</v>
          </cell>
          <cell r="AO66">
            <v>100</v>
          </cell>
          <cell r="AP66">
            <v>100</v>
          </cell>
          <cell r="AQ66" t="str">
            <v>Original chained constant price data are rescaled.</v>
          </cell>
          <cell r="AR66" t="str">
            <v>Original chained constant price data are rescaled.</v>
          </cell>
        </row>
        <row r="67">
          <cell r="B67" t="str">
            <v>GRD</v>
          </cell>
          <cell r="C67" t="str">
            <v>Grenada</v>
          </cell>
          <cell r="D67">
            <v>2006</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1</v>
          </cell>
          <cell r="AF67">
            <v>0</v>
          </cell>
          <cell r="AG67">
            <v>0</v>
          </cell>
          <cell r="AH67">
            <v>0</v>
          </cell>
          <cell r="AI67">
            <v>0</v>
          </cell>
          <cell r="AJ67">
            <v>0</v>
          </cell>
          <cell r="AK67">
            <v>0</v>
          </cell>
          <cell r="AL67">
            <v>0</v>
          </cell>
          <cell r="AM67">
            <v>0</v>
          </cell>
          <cell r="AN67">
            <v>0</v>
          </cell>
          <cell r="AO67">
            <v>0</v>
          </cell>
          <cell r="AP67">
            <v>0</v>
          </cell>
          <cell r="AQ67">
            <v>2006</v>
          </cell>
          <cell r="AR67">
            <v>2006</v>
          </cell>
        </row>
        <row r="68">
          <cell r="B68" t="str">
            <v>GTM</v>
          </cell>
          <cell r="C68" t="str">
            <v>Guatemala</v>
          </cell>
          <cell r="D68">
            <v>2001</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1</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2001</v>
          </cell>
          <cell r="AR68">
            <v>2001</v>
          </cell>
        </row>
        <row r="69">
          <cell r="B69" t="str">
            <v>GIN</v>
          </cell>
          <cell r="C69" t="str">
            <v>Guinea</v>
          </cell>
          <cell r="D69">
            <v>2003</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1</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2003</v>
          </cell>
          <cell r="AR69">
            <v>2003</v>
          </cell>
        </row>
        <row r="70">
          <cell r="B70" t="str">
            <v>GNB</v>
          </cell>
          <cell r="C70" t="str">
            <v>Guinea-Bissau</v>
          </cell>
          <cell r="D70">
            <v>2005</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1</v>
          </cell>
          <cell r="AE70">
            <v>0</v>
          </cell>
          <cell r="AF70">
            <v>0</v>
          </cell>
          <cell r="AG70">
            <v>0</v>
          </cell>
          <cell r="AH70">
            <v>0</v>
          </cell>
          <cell r="AI70">
            <v>0</v>
          </cell>
          <cell r="AJ70">
            <v>0</v>
          </cell>
          <cell r="AK70">
            <v>0</v>
          </cell>
          <cell r="AL70">
            <v>0</v>
          </cell>
          <cell r="AM70">
            <v>0</v>
          </cell>
          <cell r="AN70">
            <v>0</v>
          </cell>
          <cell r="AO70">
            <v>0</v>
          </cell>
          <cell r="AP70">
            <v>0</v>
          </cell>
          <cell r="AQ70">
            <v>2005</v>
          </cell>
          <cell r="AR70">
            <v>2005</v>
          </cell>
        </row>
        <row r="71">
          <cell r="B71" t="str">
            <v>GUY</v>
          </cell>
          <cell r="C71" t="str">
            <v>Guyana</v>
          </cell>
          <cell r="D71">
            <v>2006</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1</v>
          </cell>
          <cell r="AF71">
            <v>0</v>
          </cell>
          <cell r="AG71">
            <v>0</v>
          </cell>
          <cell r="AH71">
            <v>0</v>
          </cell>
          <cell r="AI71">
            <v>0</v>
          </cell>
          <cell r="AJ71">
            <v>0</v>
          </cell>
          <cell r="AK71">
            <v>0</v>
          </cell>
          <cell r="AL71">
            <v>0</v>
          </cell>
          <cell r="AM71">
            <v>0</v>
          </cell>
          <cell r="AN71">
            <v>0</v>
          </cell>
          <cell r="AO71">
            <v>0</v>
          </cell>
          <cell r="AP71">
            <v>0</v>
          </cell>
          <cell r="AQ71">
            <v>2006</v>
          </cell>
          <cell r="AR71">
            <v>2006</v>
          </cell>
        </row>
        <row r="72">
          <cell r="B72" t="str">
            <v>HTI</v>
          </cell>
          <cell r="C72" t="str">
            <v>Haiti</v>
          </cell>
          <cell r="D72">
            <v>1987</v>
          </cell>
          <cell r="E72">
            <v>0</v>
          </cell>
          <cell r="F72">
            <v>0</v>
          </cell>
          <cell r="G72">
            <v>0</v>
          </cell>
          <cell r="H72">
            <v>0</v>
          </cell>
          <cell r="I72">
            <v>0</v>
          </cell>
          <cell r="J72">
            <v>0</v>
          </cell>
          <cell r="K72">
            <v>0</v>
          </cell>
          <cell r="L72">
            <v>1</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t="str">
            <v>1986/87</v>
          </cell>
          <cell r="AR72">
            <v>1987</v>
          </cell>
        </row>
        <row r="73">
          <cell r="B73" t="str">
            <v>HND</v>
          </cell>
          <cell r="C73" t="str">
            <v>Honduras</v>
          </cell>
          <cell r="D73">
            <v>2000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1</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2000</v>
          </cell>
          <cell r="AR73">
            <v>2000</v>
          </cell>
        </row>
        <row r="74">
          <cell r="B74" t="str">
            <v>HUN</v>
          </cell>
          <cell r="C74" t="str">
            <v>Hungary</v>
          </cell>
          <cell r="D74" t="str">
            <v>Original chained constant price data are rescaled.</v>
          </cell>
          <cell r="E74">
            <v>100</v>
          </cell>
          <cell r="F74">
            <v>100</v>
          </cell>
          <cell r="G74">
            <v>100</v>
          </cell>
          <cell r="H74">
            <v>100</v>
          </cell>
          <cell r="I74">
            <v>100</v>
          </cell>
          <cell r="J74">
            <v>100</v>
          </cell>
          <cell r="K74">
            <v>100</v>
          </cell>
          <cell r="L74">
            <v>100</v>
          </cell>
          <cell r="M74">
            <v>100</v>
          </cell>
          <cell r="N74">
            <v>100</v>
          </cell>
          <cell r="O74">
            <v>100</v>
          </cell>
          <cell r="P74">
            <v>100</v>
          </cell>
          <cell r="Q74">
            <v>100</v>
          </cell>
          <cell r="R74">
            <v>100</v>
          </cell>
          <cell r="S74">
            <v>100</v>
          </cell>
          <cell r="T74">
            <v>100</v>
          </cell>
          <cell r="U74">
            <v>100</v>
          </cell>
          <cell r="V74">
            <v>100</v>
          </cell>
          <cell r="W74">
            <v>100</v>
          </cell>
          <cell r="X74">
            <v>100</v>
          </cell>
          <cell r="Y74">
            <v>100</v>
          </cell>
          <cell r="Z74">
            <v>100</v>
          </cell>
          <cell r="AA74">
            <v>100</v>
          </cell>
          <cell r="AB74">
            <v>100</v>
          </cell>
          <cell r="AC74">
            <v>100</v>
          </cell>
          <cell r="AD74">
            <v>100</v>
          </cell>
          <cell r="AE74">
            <v>100</v>
          </cell>
          <cell r="AF74">
            <v>100</v>
          </cell>
          <cell r="AG74">
            <v>100</v>
          </cell>
          <cell r="AH74">
            <v>100</v>
          </cell>
          <cell r="AI74">
            <v>100</v>
          </cell>
          <cell r="AJ74">
            <v>100</v>
          </cell>
          <cell r="AK74">
            <v>100</v>
          </cell>
          <cell r="AL74">
            <v>100</v>
          </cell>
          <cell r="AM74">
            <v>100</v>
          </cell>
          <cell r="AN74">
            <v>100</v>
          </cell>
          <cell r="AO74">
            <v>100</v>
          </cell>
          <cell r="AP74">
            <v>100</v>
          </cell>
          <cell r="AQ74" t="str">
            <v>Original chained constant price data are rescaled.</v>
          </cell>
          <cell r="AR74" t="str">
            <v>Original chained constant price data are rescaled.</v>
          </cell>
        </row>
        <row r="75">
          <cell r="B75" t="str">
            <v>ISL</v>
          </cell>
          <cell r="C75" t="str">
            <v>Iceland</v>
          </cell>
          <cell r="D75" t="str">
            <v>Original chained constant price data are rescaled.</v>
          </cell>
          <cell r="E75">
            <v>100</v>
          </cell>
          <cell r="F75">
            <v>100</v>
          </cell>
          <cell r="G75">
            <v>100</v>
          </cell>
          <cell r="H75">
            <v>100</v>
          </cell>
          <cell r="I75">
            <v>100</v>
          </cell>
          <cell r="J75">
            <v>100</v>
          </cell>
          <cell r="K75">
            <v>100</v>
          </cell>
          <cell r="L75">
            <v>100</v>
          </cell>
          <cell r="M75">
            <v>100</v>
          </cell>
          <cell r="N75">
            <v>100</v>
          </cell>
          <cell r="O75">
            <v>100</v>
          </cell>
          <cell r="P75">
            <v>100</v>
          </cell>
          <cell r="Q75">
            <v>100</v>
          </cell>
          <cell r="R75">
            <v>100</v>
          </cell>
          <cell r="S75">
            <v>100</v>
          </cell>
          <cell r="T75">
            <v>100</v>
          </cell>
          <cell r="U75">
            <v>100</v>
          </cell>
          <cell r="V75">
            <v>100</v>
          </cell>
          <cell r="W75">
            <v>100</v>
          </cell>
          <cell r="X75">
            <v>100</v>
          </cell>
          <cell r="Y75">
            <v>100</v>
          </cell>
          <cell r="Z75">
            <v>100</v>
          </cell>
          <cell r="AA75">
            <v>100</v>
          </cell>
          <cell r="AB75">
            <v>100</v>
          </cell>
          <cell r="AC75">
            <v>100</v>
          </cell>
          <cell r="AD75">
            <v>100</v>
          </cell>
          <cell r="AE75">
            <v>100</v>
          </cell>
          <cell r="AF75">
            <v>100</v>
          </cell>
          <cell r="AG75">
            <v>100</v>
          </cell>
          <cell r="AH75">
            <v>100</v>
          </cell>
          <cell r="AI75">
            <v>100</v>
          </cell>
          <cell r="AJ75">
            <v>100</v>
          </cell>
          <cell r="AK75">
            <v>100</v>
          </cell>
          <cell r="AL75">
            <v>100</v>
          </cell>
          <cell r="AM75">
            <v>100</v>
          </cell>
          <cell r="AN75">
            <v>100</v>
          </cell>
          <cell r="AO75">
            <v>100</v>
          </cell>
          <cell r="AP75">
            <v>100</v>
          </cell>
          <cell r="AQ75" t="str">
            <v>Original chained constant price data are rescaled.</v>
          </cell>
          <cell r="AR75" t="str">
            <v>Original chained constant price data are rescaled.</v>
          </cell>
        </row>
        <row r="76">
          <cell r="B76" t="str">
            <v>IND</v>
          </cell>
          <cell r="C76" t="str">
            <v>India</v>
          </cell>
          <cell r="D76">
            <v>2012</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1</v>
          </cell>
          <cell r="AL76">
            <v>0</v>
          </cell>
          <cell r="AM76">
            <v>0</v>
          </cell>
          <cell r="AN76">
            <v>0</v>
          </cell>
          <cell r="AO76">
            <v>0</v>
          </cell>
          <cell r="AP76">
            <v>0</v>
          </cell>
          <cell r="AQ76" t="str">
            <v>2011/12</v>
          </cell>
          <cell r="AR76">
            <v>2012</v>
          </cell>
        </row>
        <row r="77">
          <cell r="B77" t="str">
            <v>IDN</v>
          </cell>
          <cell r="C77" t="str">
            <v>Indonesia</v>
          </cell>
          <cell r="D77">
            <v>2010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1</v>
          </cell>
          <cell r="AJ77">
            <v>0</v>
          </cell>
          <cell r="AK77">
            <v>0</v>
          </cell>
          <cell r="AL77">
            <v>0</v>
          </cell>
          <cell r="AM77">
            <v>0</v>
          </cell>
          <cell r="AN77">
            <v>0</v>
          </cell>
          <cell r="AO77">
            <v>0</v>
          </cell>
          <cell r="AP77">
            <v>0</v>
          </cell>
          <cell r="AQ77">
            <v>2010</v>
          </cell>
          <cell r="AR77">
            <v>2010</v>
          </cell>
        </row>
        <row r="78">
          <cell r="B78" t="str">
            <v>IRN</v>
          </cell>
          <cell r="C78" t="str">
            <v>Iran, Islamic Rep.</v>
          </cell>
          <cell r="D78">
            <v>2005</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1</v>
          </cell>
          <cell r="AE78">
            <v>0</v>
          </cell>
          <cell r="AF78">
            <v>0</v>
          </cell>
          <cell r="AG78">
            <v>0</v>
          </cell>
          <cell r="AH78">
            <v>0</v>
          </cell>
          <cell r="AI78">
            <v>0</v>
          </cell>
          <cell r="AJ78">
            <v>0</v>
          </cell>
          <cell r="AK78">
            <v>0</v>
          </cell>
          <cell r="AL78">
            <v>0</v>
          </cell>
          <cell r="AM78">
            <v>0</v>
          </cell>
          <cell r="AN78">
            <v>0</v>
          </cell>
          <cell r="AO78">
            <v>0</v>
          </cell>
          <cell r="AP78">
            <v>0</v>
          </cell>
          <cell r="AQ78" t="str">
            <v>2004/05</v>
          </cell>
          <cell r="AR78">
            <v>2005</v>
          </cell>
        </row>
        <row r="79">
          <cell r="B79" t="str">
            <v>IRQ</v>
          </cell>
          <cell r="C79" t="str">
            <v>Iraq</v>
          </cell>
          <cell r="D79">
            <v>2007</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1</v>
          </cell>
          <cell r="AG79">
            <v>0</v>
          </cell>
          <cell r="AH79">
            <v>0</v>
          </cell>
          <cell r="AI79">
            <v>0</v>
          </cell>
          <cell r="AJ79">
            <v>0</v>
          </cell>
          <cell r="AK79">
            <v>0</v>
          </cell>
          <cell r="AL79">
            <v>0</v>
          </cell>
          <cell r="AM79">
            <v>0</v>
          </cell>
          <cell r="AN79">
            <v>0</v>
          </cell>
          <cell r="AO79">
            <v>0</v>
          </cell>
          <cell r="AP79">
            <v>0</v>
          </cell>
          <cell r="AQ79">
            <v>2007</v>
          </cell>
          <cell r="AR79">
            <v>2007</v>
          </cell>
        </row>
        <row r="80">
          <cell r="B80" t="str">
            <v>IRL</v>
          </cell>
          <cell r="C80" t="str">
            <v>Ireland</v>
          </cell>
          <cell r="D80" t="str">
            <v>Original chained constant price data are rescaled.</v>
          </cell>
          <cell r="E80">
            <v>100</v>
          </cell>
          <cell r="F80">
            <v>100</v>
          </cell>
          <cell r="G80">
            <v>100</v>
          </cell>
          <cell r="H80">
            <v>100</v>
          </cell>
          <cell r="I80">
            <v>100</v>
          </cell>
          <cell r="J80">
            <v>100</v>
          </cell>
          <cell r="K80">
            <v>100</v>
          </cell>
          <cell r="L80">
            <v>100</v>
          </cell>
          <cell r="M80">
            <v>100</v>
          </cell>
          <cell r="N80">
            <v>100</v>
          </cell>
          <cell r="O80">
            <v>100</v>
          </cell>
          <cell r="P80">
            <v>100</v>
          </cell>
          <cell r="Q80">
            <v>100</v>
          </cell>
          <cell r="R80">
            <v>100</v>
          </cell>
          <cell r="S80">
            <v>100</v>
          </cell>
          <cell r="T80">
            <v>100</v>
          </cell>
          <cell r="U80">
            <v>100</v>
          </cell>
          <cell r="V80">
            <v>100</v>
          </cell>
          <cell r="W80">
            <v>100</v>
          </cell>
          <cell r="X80">
            <v>100</v>
          </cell>
          <cell r="Y80">
            <v>100</v>
          </cell>
          <cell r="Z80">
            <v>100</v>
          </cell>
          <cell r="AA80">
            <v>100</v>
          </cell>
          <cell r="AB80">
            <v>100</v>
          </cell>
          <cell r="AC80">
            <v>100</v>
          </cell>
          <cell r="AD80">
            <v>100</v>
          </cell>
          <cell r="AE80">
            <v>100</v>
          </cell>
          <cell r="AF80">
            <v>100</v>
          </cell>
          <cell r="AG80">
            <v>100</v>
          </cell>
          <cell r="AH80">
            <v>100</v>
          </cell>
          <cell r="AI80">
            <v>100</v>
          </cell>
          <cell r="AJ80">
            <v>100</v>
          </cell>
          <cell r="AK80">
            <v>100</v>
          </cell>
          <cell r="AL80">
            <v>100</v>
          </cell>
          <cell r="AM80">
            <v>100</v>
          </cell>
          <cell r="AN80">
            <v>100</v>
          </cell>
          <cell r="AO80">
            <v>100</v>
          </cell>
          <cell r="AP80">
            <v>100</v>
          </cell>
          <cell r="AQ80" t="str">
            <v>Original chained constant price data are rescaled.</v>
          </cell>
          <cell r="AR80" t="str">
            <v>Original chained constant price data are rescaled.</v>
          </cell>
        </row>
        <row r="81">
          <cell r="B81" t="str">
            <v>ISR</v>
          </cell>
          <cell r="C81" t="str">
            <v>Israel</v>
          </cell>
          <cell r="D81" t="str">
            <v>Original chained constant price data are rescaled.</v>
          </cell>
          <cell r="E81">
            <v>100</v>
          </cell>
          <cell r="F81">
            <v>100</v>
          </cell>
          <cell r="G81">
            <v>100</v>
          </cell>
          <cell r="H81">
            <v>100</v>
          </cell>
          <cell r="I81">
            <v>100</v>
          </cell>
          <cell r="J81">
            <v>100</v>
          </cell>
          <cell r="K81">
            <v>100</v>
          </cell>
          <cell r="L81">
            <v>100</v>
          </cell>
          <cell r="M81">
            <v>100</v>
          </cell>
          <cell r="N81">
            <v>100</v>
          </cell>
          <cell r="O81">
            <v>100</v>
          </cell>
          <cell r="P81">
            <v>100</v>
          </cell>
          <cell r="Q81">
            <v>100</v>
          </cell>
          <cell r="R81">
            <v>100</v>
          </cell>
          <cell r="S81">
            <v>100</v>
          </cell>
          <cell r="T81">
            <v>100</v>
          </cell>
          <cell r="U81">
            <v>100</v>
          </cell>
          <cell r="V81">
            <v>100</v>
          </cell>
          <cell r="W81">
            <v>100</v>
          </cell>
          <cell r="X81">
            <v>100</v>
          </cell>
          <cell r="Y81">
            <v>100</v>
          </cell>
          <cell r="Z81">
            <v>100</v>
          </cell>
          <cell r="AA81">
            <v>100</v>
          </cell>
          <cell r="AB81">
            <v>100</v>
          </cell>
          <cell r="AC81">
            <v>100</v>
          </cell>
          <cell r="AD81">
            <v>100</v>
          </cell>
          <cell r="AE81">
            <v>100</v>
          </cell>
          <cell r="AF81">
            <v>100</v>
          </cell>
          <cell r="AG81">
            <v>100</v>
          </cell>
          <cell r="AH81">
            <v>100</v>
          </cell>
          <cell r="AI81">
            <v>100</v>
          </cell>
          <cell r="AJ81">
            <v>100</v>
          </cell>
          <cell r="AK81">
            <v>100</v>
          </cell>
          <cell r="AL81">
            <v>100</v>
          </cell>
          <cell r="AM81">
            <v>100</v>
          </cell>
          <cell r="AN81">
            <v>100</v>
          </cell>
          <cell r="AO81">
            <v>100</v>
          </cell>
          <cell r="AP81">
            <v>100</v>
          </cell>
          <cell r="AQ81" t="str">
            <v>Original chained constant price data are rescaled.</v>
          </cell>
          <cell r="AR81" t="str">
            <v>Original chained constant price data are rescaled.</v>
          </cell>
        </row>
        <row r="82">
          <cell r="B82" t="str">
            <v>ITA</v>
          </cell>
          <cell r="C82" t="str">
            <v>Italy</v>
          </cell>
          <cell r="D82" t="str">
            <v>Original chained constant price data are rescaled.</v>
          </cell>
          <cell r="E82">
            <v>100</v>
          </cell>
          <cell r="F82">
            <v>100</v>
          </cell>
          <cell r="G82">
            <v>100</v>
          </cell>
          <cell r="H82">
            <v>100</v>
          </cell>
          <cell r="I82">
            <v>100</v>
          </cell>
          <cell r="J82">
            <v>100</v>
          </cell>
          <cell r="K82">
            <v>100</v>
          </cell>
          <cell r="L82">
            <v>100</v>
          </cell>
          <cell r="M82">
            <v>100</v>
          </cell>
          <cell r="N82">
            <v>100</v>
          </cell>
          <cell r="O82">
            <v>100</v>
          </cell>
          <cell r="P82">
            <v>100</v>
          </cell>
          <cell r="Q82">
            <v>100</v>
          </cell>
          <cell r="R82">
            <v>100</v>
          </cell>
          <cell r="S82">
            <v>100</v>
          </cell>
          <cell r="T82">
            <v>100</v>
          </cell>
          <cell r="U82">
            <v>100</v>
          </cell>
          <cell r="V82">
            <v>100</v>
          </cell>
          <cell r="W82">
            <v>100</v>
          </cell>
          <cell r="X82">
            <v>100</v>
          </cell>
          <cell r="Y82">
            <v>100</v>
          </cell>
          <cell r="Z82">
            <v>100</v>
          </cell>
          <cell r="AA82">
            <v>100</v>
          </cell>
          <cell r="AB82">
            <v>100</v>
          </cell>
          <cell r="AC82">
            <v>100</v>
          </cell>
          <cell r="AD82">
            <v>100</v>
          </cell>
          <cell r="AE82">
            <v>100</v>
          </cell>
          <cell r="AF82">
            <v>100</v>
          </cell>
          <cell r="AG82">
            <v>100</v>
          </cell>
          <cell r="AH82">
            <v>100</v>
          </cell>
          <cell r="AI82">
            <v>100</v>
          </cell>
          <cell r="AJ82">
            <v>100</v>
          </cell>
          <cell r="AK82">
            <v>100</v>
          </cell>
          <cell r="AL82">
            <v>100</v>
          </cell>
          <cell r="AM82">
            <v>100</v>
          </cell>
          <cell r="AN82">
            <v>100</v>
          </cell>
          <cell r="AO82">
            <v>100</v>
          </cell>
          <cell r="AP82">
            <v>100</v>
          </cell>
          <cell r="AQ82" t="str">
            <v>Original chained constant price data are rescaled.</v>
          </cell>
          <cell r="AR82" t="str">
            <v>Original chained constant price data are rescaled.</v>
          </cell>
        </row>
        <row r="83">
          <cell r="B83" t="str">
            <v>JAM</v>
          </cell>
          <cell r="C83" t="str">
            <v>Jamaica</v>
          </cell>
          <cell r="D83">
            <v>2007</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1</v>
          </cell>
          <cell r="AG83">
            <v>0</v>
          </cell>
          <cell r="AH83">
            <v>0</v>
          </cell>
          <cell r="AI83">
            <v>0</v>
          </cell>
          <cell r="AJ83">
            <v>0</v>
          </cell>
          <cell r="AK83">
            <v>0</v>
          </cell>
          <cell r="AL83">
            <v>0</v>
          </cell>
          <cell r="AM83">
            <v>0</v>
          </cell>
          <cell r="AN83">
            <v>0</v>
          </cell>
          <cell r="AO83">
            <v>0</v>
          </cell>
          <cell r="AP83">
            <v>0</v>
          </cell>
          <cell r="AQ83">
            <v>2007</v>
          </cell>
          <cell r="AR83">
            <v>2007</v>
          </cell>
        </row>
        <row r="84">
          <cell r="B84" t="str">
            <v>JPN</v>
          </cell>
          <cell r="C84" t="str">
            <v>Japan</v>
          </cell>
          <cell r="D84" t="str">
            <v>Original chained constant price data are rescaled.</v>
          </cell>
          <cell r="E84">
            <v>100</v>
          </cell>
          <cell r="F84">
            <v>100</v>
          </cell>
          <cell r="G84">
            <v>100</v>
          </cell>
          <cell r="H84">
            <v>100</v>
          </cell>
          <cell r="I84">
            <v>100</v>
          </cell>
          <cell r="J84">
            <v>100</v>
          </cell>
          <cell r="K84">
            <v>100</v>
          </cell>
          <cell r="L84">
            <v>100</v>
          </cell>
          <cell r="M84">
            <v>100</v>
          </cell>
          <cell r="N84">
            <v>100</v>
          </cell>
          <cell r="O84">
            <v>100</v>
          </cell>
          <cell r="P84">
            <v>100</v>
          </cell>
          <cell r="Q84">
            <v>100</v>
          </cell>
          <cell r="R84">
            <v>100</v>
          </cell>
          <cell r="S84">
            <v>100</v>
          </cell>
          <cell r="T84">
            <v>100</v>
          </cell>
          <cell r="U84">
            <v>100</v>
          </cell>
          <cell r="V84">
            <v>100</v>
          </cell>
          <cell r="W84">
            <v>100</v>
          </cell>
          <cell r="X84">
            <v>100</v>
          </cell>
          <cell r="Y84">
            <v>100</v>
          </cell>
          <cell r="Z84">
            <v>100</v>
          </cell>
          <cell r="AA84">
            <v>100</v>
          </cell>
          <cell r="AB84">
            <v>100</v>
          </cell>
          <cell r="AC84">
            <v>100</v>
          </cell>
          <cell r="AD84">
            <v>100</v>
          </cell>
          <cell r="AE84">
            <v>100</v>
          </cell>
          <cell r="AF84">
            <v>100</v>
          </cell>
          <cell r="AG84">
            <v>100</v>
          </cell>
          <cell r="AH84">
            <v>100</v>
          </cell>
          <cell r="AI84">
            <v>100</v>
          </cell>
          <cell r="AJ84">
            <v>100</v>
          </cell>
          <cell r="AK84">
            <v>100</v>
          </cell>
          <cell r="AL84">
            <v>100</v>
          </cell>
          <cell r="AM84">
            <v>100</v>
          </cell>
          <cell r="AN84">
            <v>100</v>
          </cell>
          <cell r="AO84">
            <v>100</v>
          </cell>
          <cell r="AP84">
            <v>100</v>
          </cell>
          <cell r="AQ84" t="str">
            <v>Original chained constant price data are rescaled.</v>
          </cell>
          <cell r="AR84" t="str">
            <v>Original chained constant price data are rescaled.</v>
          </cell>
        </row>
        <row r="85">
          <cell r="B85" t="str">
            <v>JOR</v>
          </cell>
          <cell r="C85" t="str">
            <v>Jordan</v>
          </cell>
          <cell r="D85">
            <v>1994</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1</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1994</v>
          </cell>
          <cell r="AR85">
            <v>1994</v>
          </cell>
        </row>
        <row r="86">
          <cell r="B86" t="str">
            <v>KAZ</v>
          </cell>
          <cell r="C86" t="str">
            <v>Kazakhstan</v>
          </cell>
          <cell r="D86" t="str">
            <v>Original chained constant price data are rescaled.</v>
          </cell>
          <cell r="E86">
            <v>100</v>
          </cell>
          <cell r="F86">
            <v>100</v>
          </cell>
          <cell r="G86">
            <v>100</v>
          </cell>
          <cell r="H86">
            <v>100</v>
          </cell>
          <cell r="I86">
            <v>100</v>
          </cell>
          <cell r="J86">
            <v>100</v>
          </cell>
          <cell r="K86">
            <v>100</v>
          </cell>
          <cell r="L86">
            <v>100</v>
          </cell>
          <cell r="M86">
            <v>100</v>
          </cell>
          <cell r="N86">
            <v>100</v>
          </cell>
          <cell r="O86">
            <v>100</v>
          </cell>
          <cell r="P86">
            <v>100</v>
          </cell>
          <cell r="Q86">
            <v>100</v>
          </cell>
          <cell r="R86">
            <v>100</v>
          </cell>
          <cell r="S86">
            <v>100</v>
          </cell>
          <cell r="T86">
            <v>100</v>
          </cell>
          <cell r="U86">
            <v>100</v>
          </cell>
          <cell r="V86">
            <v>100</v>
          </cell>
          <cell r="W86">
            <v>100</v>
          </cell>
          <cell r="X86">
            <v>100</v>
          </cell>
          <cell r="Y86">
            <v>100</v>
          </cell>
          <cell r="Z86">
            <v>100</v>
          </cell>
          <cell r="AA86">
            <v>100</v>
          </cell>
          <cell r="AB86">
            <v>100</v>
          </cell>
          <cell r="AC86">
            <v>100</v>
          </cell>
          <cell r="AD86">
            <v>100</v>
          </cell>
          <cell r="AE86">
            <v>100</v>
          </cell>
          <cell r="AF86">
            <v>100</v>
          </cell>
          <cell r="AG86">
            <v>100</v>
          </cell>
          <cell r="AH86">
            <v>100</v>
          </cell>
          <cell r="AI86">
            <v>100</v>
          </cell>
          <cell r="AJ86">
            <v>100</v>
          </cell>
          <cell r="AK86">
            <v>100</v>
          </cell>
          <cell r="AL86">
            <v>100</v>
          </cell>
          <cell r="AM86">
            <v>100</v>
          </cell>
          <cell r="AN86">
            <v>100</v>
          </cell>
          <cell r="AO86">
            <v>100</v>
          </cell>
          <cell r="AP86">
            <v>100</v>
          </cell>
          <cell r="AQ86" t="str">
            <v>Original chained constant price data are rescaled.</v>
          </cell>
          <cell r="AR86" t="str">
            <v>Original chained constant price data are rescaled.</v>
          </cell>
        </row>
        <row r="87">
          <cell r="B87" t="str">
            <v>KEN</v>
          </cell>
          <cell r="C87" t="str">
            <v>Kenya</v>
          </cell>
          <cell r="D87">
            <v>2009</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1</v>
          </cell>
          <cell r="AI87">
            <v>0</v>
          </cell>
          <cell r="AJ87">
            <v>0</v>
          </cell>
          <cell r="AK87">
            <v>0</v>
          </cell>
          <cell r="AL87">
            <v>0</v>
          </cell>
          <cell r="AM87">
            <v>0</v>
          </cell>
          <cell r="AN87">
            <v>0</v>
          </cell>
          <cell r="AO87">
            <v>0</v>
          </cell>
          <cell r="AP87">
            <v>0</v>
          </cell>
          <cell r="AQ87">
            <v>2009</v>
          </cell>
          <cell r="AR87">
            <v>2009</v>
          </cell>
        </row>
        <row r="88">
          <cell r="B88" t="str">
            <v>KIR</v>
          </cell>
          <cell r="C88" t="str">
            <v>Kiribati</v>
          </cell>
          <cell r="D88">
            <v>2006</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1</v>
          </cell>
          <cell r="AF88">
            <v>0</v>
          </cell>
          <cell r="AG88">
            <v>0</v>
          </cell>
          <cell r="AH88">
            <v>0</v>
          </cell>
          <cell r="AI88">
            <v>0</v>
          </cell>
          <cell r="AJ88">
            <v>0</v>
          </cell>
          <cell r="AK88">
            <v>0</v>
          </cell>
          <cell r="AL88">
            <v>0</v>
          </cell>
          <cell r="AM88">
            <v>0</v>
          </cell>
          <cell r="AN88">
            <v>0</v>
          </cell>
          <cell r="AO88">
            <v>0</v>
          </cell>
          <cell r="AP88">
            <v>0</v>
          </cell>
          <cell r="AQ88">
            <v>2006</v>
          </cell>
          <cell r="AR88">
            <v>2006</v>
          </cell>
        </row>
        <row r="89">
          <cell r="B89" t="str">
            <v>KOR</v>
          </cell>
          <cell r="C89" t="str">
            <v>Korea, Rep.</v>
          </cell>
          <cell r="D89">
            <v>2010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1</v>
          </cell>
          <cell r="AJ89">
            <v>0</v>
          </cell>
          <cell r="AK89">
            <v>0</v>
          </cell>
          <cell r="AL89">
            <v>0</v>
          </cell>
          <cell r="AM89">
            <v>0</v>
          </cell>
          <cell r="AN89">
            <v>0</v>
          </cell>
          <cell r="AO89">
            <v>0</v>
          </cell>
          <cell r="AP89">
            <v>0</v>
          </cell>
          <cell r="AQ89">
            <v>2010</v>
          </cell>
          <cell r="AR89">
            <v>2010</v>
          </cell>
        </row>
        <row r="90">
          <cell r="B90" t="str">
            <v>XKX</v>
          </cell>
          <cell r="C90" t="str">
            <v>Kosovo</v>
          </cell>
          <cell r="D90">
            <v>2008</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1</v>
          </cell>
          <cell r="AH90">
            <v>0</v>
          </cell>
          <cell r="AI90">
            <v>0</v>
          </cell>
          <cell r="AJ90">
            <v>0</v>
          </cell>
          <cell r="AK90">
            <v>0</v>
          </cell>
          <cell r="AL90">
            <v>0</v>
          </cell>
          <cell r="AM90">
            <v>0</v>
          </cell>
          <cell r="AN90">
            <v>0</v>
          </cell>
          <cell r="AO90">
            <v>0</v>
          </cell>
          <cell r="AP90">
            <v>0</v>
          </cell>
          <cell r="AQ90">
            <v>2008</v>
          </cell>
          <cell r="AR90">
            <v>2008</v>
          </cell>
        </row>
        <row r="91">
          <cell r="B91" t="str">
            <v>KWT</v>
          </cell>
          <cell r="C91" t="str">
            <v>Kuwait</v>
          </cell>
          <cell r="D91">
            <v>2010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1</v>
          </cell>
          <cell r="AJ91">
            <v>0</v>
          </cell>
          <cell r="AK91">
            <v>0</v>
          </cell>
          <cell r="AL91">
            <v>0</v>
          </cell>
          <cell r="AM91">
            <v>0</v>
          </cell>
          <cell r="AN91">
            <v>0</v>
          </cell>
          <cell r="AO91">
            <v>0</v>
          </cell>
          <cell r="AP91">
            <v>0</v>
          </cell>
          <cell r="AQ91">
            <v>2010</v>
          </cell>
          <cell r="AR91">
            <v>2010</v>
          </cell>
        </row>
        <row r="92">
          <cell r="B92" t="str">
            <v>KGZ</v>
          </cell>
          <cell r="C92" t="str">
            <v>Kyrgyz Republic</v>
          </cell>
          <cell r="D92" t="str">
            <v>Original chained constant price data are rescaled.</v>
          </cell>
          <cell r="E92">
            <v>100</v>
          </cell>
          <cell r="F92">
            <v>100</v>
          </cell>
          <cell r="G92">
            <v>100</v>
          </cell>
          <cell r="H92">
            <v>100</v>
          </cell>
          <cell r="I92">
            <v>100</v>
          </cell>
          <cell r="J92">
            <v>100</v>
          </cell>
          <cell r="K92">
            <v>100</v>
          </cell>
          <cell r="L92">
            <v>100</v>
          </cell>
          <cell r="M92">
            <v>100</v>
          </cell>
          <cell r="N92">
            <v>100</v>
          </cell>
          <cell r="O92">
            <v>100</v>
          </cell>
          <cell r="P92">
            <v>100</v>
          </cell>
          <cell r="Q92">
            <v>100</v>
          </cell>
          <cell r="R92">
            <v>100</v>
          </cell>
          <cell r="S92">
            <v>100</v>
          </cell>
          <cell r="T92">
            <v>100</v>
          </cell>
          <cell r="U92">
            <v>100</v>
          </cell>
          <cell r="V92">
            <v>100</v>
          </cell>
          <cell r="W92">
            <v>100</v>
          </cell>
          <cell r="X92">
            <v>100</v>
          </cell>
          <cell r="Y92">
            <v>100</v>
          </cell>
          <cell r="Z92">
            <v>100</v>
          </cell>
          <cell r="AA92">
            <v>100</v>
          </cell>
          <cell r="AB92">
            <v>100</v>
          </cell>
          <cell r="AC92">
            <v>100</v>
          </cell>
          <cell r="AD92">
            <v>100</v>
          </cell>
          <cell r="AE92">
            <v>100</v>
          </cell>
          <cell r="AF92">
            <v>100</v>
          </cell>
          <cell r="AG92">
            <v>100</v>
          </cell>
          <cell r="AH92">
            <v>100</v>
          </cell>
          <cell r="AI92">
            <v>100</v>
          </cell>
          <cell r="AJ92">
            <v>100</v>
          </cell>
          <cell r="AK92">
            <v>100</v>
          </cell>
          <cell r="AL92">
            <v>100</v>
          </cell>
          <cell r="AM92">
            <v>100</v>
          </cell>
          <cell r="AN92">
            <v>100</v>
          </cell>
          <cell r="AO92">
            <v>100</v>
          </cell>
          <cell r="AP92">
            <v>100</v>
          </cell>
          <cell r="AQ92" t="str">
            <v>Original chained constant price data are rescaled.</v>
          </cell>
          <cell r="AR92" t="str">
            <v>Original chained constant price data are rescaled.</v>
          </cell>
        </row>
        <row r="93">
          <cell r="B93" t="str">
            <v>LAO</v>
          </cell>
          <cell r="C93" t="str">
            <v>Lao PDR</v>
          </cell>
          <cell r="D93">
            <v>2002</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1</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2002</v>
          </cell>
          <cell r="AR93">
            <v>2002</v>
          </cell>
        </row>
        <row r="94">
          <cell r="B94" t="str">
            <v>LVA</v>
          </cell>
          <cell r="C94" t="str">
            <v>Latvia</v>
          </cell>
          <cell r="D94" t="str">
            <v>Original chained constant price data are rescaled.</v>
          </cell>
          <cell r="E94">
            <v>100</v>
          </cell>
          <cell r="F94">
            <v>100</v>
          </cell>
          <cell r="G94">
            <v>100</v>
          </cell>
          <cell r="H94">
            <v>100</v>
          </cell>
          <cell r="I94">
            <v>100</v>
          </cell>
          <cell r="J94">
            <v>100</v>
          </cell>
          <cell r="K94">
            <v>100</v>
          </cell>
          <cell r="L94">
            <v>100</v>
          </cell>
          <cell r="M94">
            <v>100</v>
          </cell>
          <cell r="N94">
            <v>100</v>
          </cell>
          <cell r="O94">
            <v>100</v>
          </cell>
          <cell r="P94">
            <v>100</v>
          </cell>
          <cell r="Q94">
            <v>100</v>
          </cell>
          <cell r="R94">
            <v>100</v>
          </cell>
          <cell r="S94">
            <v>100</v>
          </cell>
          <cell r="T94">
            <v>100</v>
          </cell>
          <cell r="U94">
            <v>100</v>
          </cell>
          <cell r="V94">
            <v>100</v>
          </cell>
          <cell r="W94">
            <v>100</v>
          </cell>
          <cell r="X94">
            <v>100</v>
          </cell>
          <cell r="Y94">
            <v>100</v>
          </cell>
          <cell r="Z94">
            <v>100</v>
          </cell>
          <cell r="AA94">
            <v>100</v>
          </cell>
          <cell r="AB94">
            <v>100</v>
          </cell>
          <cell r="AC94">
            <v>100</v>
          </cell>
          <cell r="AD94">
            <v>100</v>
          </cell>
          <cell r="AE94">
            <v>100</v>
          </cell>
          <cell r="AF94">
            <v>100</v>
          </cell>
          <cell r="AG94">
            <v>100</v>
          </cell>
          <cell r="AH94">
            <v>100</v>
          </cell>
          <cell r="AI94">
            <v>100</v>
          </cell>
          <cell r="AJ94">
            <v>100</v>
          </cell>
          <cell r="AK94">
            <v>100</v>
          </cell>
          <cell r="AL94">
            <v>100</v>
          </cell>
          <cell r="AM94">
            <v>100</v>
          </cell>
          <cell r="AN94">
            <v>100</v>
          </cell>
          <cell r="AO94">
            <v>100</v>
          </cell>
          <cell r="AP94">
            <v>100</v>
          </cell>
          <cell r="AQ94" t="str">
            <v>Original chained constant price data are rescaled.</v>
          </cell>
          <cell r="AR94" t="str">
            <v>Original chained constant price data are rescaled.</v>
          </cell>
        </row>
        <row r="95">
          <cell r="B95" t="str">
            <v>LBN</v>
          </cell>
          <cell r="C95" t="str">
            <v>Lebanon</v>
          </cell>
          <cell r="D95">
            <v>1997</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1</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1997</v>
          </cell>
          <cell r="AR95">
            <v>1997</v>
          </cell>
        </row>
        <row r="96">
          <cell r="B96" t="str">
            <v>LSO</v>
          </cell>
          <cell r="C96" t="str">
            <v>Lesotho</v>
          </cell>
          <cell r="D96">
            <v>2004</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1</v>
          </cell>
          <cell r="AD96">
            <v>0</v>
          </cell>
          <cell r="AE96">
            <v>0</v>
          </cell>
          <cell r="AF96">
            <v>0</v>
          </cell>
          <cell r="AG96">
            <v>0</v>
          </cell>
          <cell r="AH96">
            <v>0</v>
          </cell>
          <cell r="AI96">
            <v>0</v>
          </cell>
          <cell r="AJ96">
            <v>0</v>
          </cell>
          <cell r="AK96">
            <v>0</v>
          </cell>
          <cell r="AL96">
            <v>0</v>
          </cell>
          <cell r="AM96">
            <v>0</v>
          </cell>
          <cell r="AN96">
            <v>0</v>
          </cell>
          <cell r="AO96">
            <v>0</v>
          </cell>
          <cell r="AP96">
            <v>0</v>
          </cell>
          <cell r="AQ96">
            <v>2004</v>
          </cell>
          <cell r="AR96">
            <v>2004</v>
          </cell>
        </row>
        <row r="97">
          <cell r="B97" t="str">
            <v>LBR</v>
          </cell>
          <cell r="C97" t="str">
            <v>Liberia</v>
          </cell>
          <cell r="D97">
            <v>2000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1</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2000</v>
          </cell>
          <cell r="AR97">
            <v>2000</v>
          </cell>
        </row>
        <row r="98">
          <cell r="B98" t="str">
            <v>LBY</v>
          </cell>
          <cell r="C98" t="str">
            <v>Libya</v>
          </cell>
          <cell r="D98">
            <v>2003</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1</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2003</v>
          </cell>
          <cell r="AR98">
            <v>2003</v>
          </cell>
        </row>
        <row r="99">
          <cell r="B99" t="str">
            <v>LTU</v>
          </cell>
          <cell r="C99" t="str">
            <v>Lithuania</v>
          </cell>
          <cell r="D99" t="str">
            <v>Original chained constant price data are rescaled.</v>
          </cell>
          <cell r="E99">
            <v>100</v>
          </cell>
          <cell r="F99">
            <v>100</v>
          </cell>
          <cell r="G99">
            <v>100</v>
          </cell>
          <cell r="H99">
            <v>100</v>
          </cell>
          <cell r="I99">
            <v>100</v>
          </cell>
          <cell r="J99">
            <v>100</v>
          </cell>
          <cell r="K99">
            <v>100</v>
          </cell>
          <cell r="L99">
            <v>100</v>
          </cell>
          <cell r="M99">
            <v>100</v>
          </cell>
          <cell r="N99">
            <v>100</v>
          </cell>
          <cell r="O99">
            <v>100</v>
          </cell>
          <cell r="P99">
            <v>100</v>
          </cell>
          <cell r="Q99">
            <v>100</v>
          </cell>
          <cell r="R99">
            <v>100</v>
          </cell>
          <cell r="S99">
            <v>100</v>
          </cell>
          <cell r="T99">
            <v>100</v>
          </cell>
          <cell r="U99">
            <v>100</v>
          </cell>
          <cell r="V99">
            <v>100</v>
          </cell>
          <cell r="W99">
            <v>100</v>
          </cell>
          <cell r="X99">
            <v>100</v>
          </cell>
          <cell r="Y99">
            <v>100</v>
          </cell>
          <cell r="Z99">
            <v>100</v>
          </cell>
          <cell r="AA99">
            <v>100</v>
          </cell>
          <cell r="AB99">
            <v>100</v>
          </cell>
          <cell r="AC99">
            <v>100</v>
          </cell>
          <cell r="AD99">
            <v>100</v>
          </cell>
          <cell r="AE99">
            <v>100</v>
          </cell>
          <cell r="AF99">
            <v>100</v>
          </cell>
          <cell r="AG99">
            <v>100</v>
          </cell>
          <cell r="AH99">
            <v>100</v>
          </cell>
          <cell r="AI99">
            <v>100</v>
          </cell>
          <cell r="AJ99">
            <v>100</v>
          </cell>
          <cell r="AK99">
            <v>100</v>
          </cell>
          <cell r="AL99">
            <v>100</v>
          </cell>
          <cell r="AM99">
            <v>100</v>
          </cell>
          <cell r="AN99">
            <v>100</v>
          </cell>
          <cell r="AO99">
            <v>100</v>
          </cell>
          <cell r="AP99">
            <v>100</v>
          </cell>
          <cell r="AQ99" t="str">
            <v>Original chained constant price data are rescaled.</v>
          </cell>
          <cell r="AR99" t="str">
            <v>Original chained constant price data are rescaled.</v>
          </cell>
        </row>
        <row r="100">
          <cell r="B100" t="str">
            <v>LUX</v>
          </cell>
          <cell r="C100" t="str">
            <v>Luxembourg</v>
          </cell>
          <cell r="D100" t="str">
            <v>Original chained constant price data are rescaled.</v>
          </cell>
          <cell r="E100">
            <v>100</v>
          </cell>
          <cell r="F100">
            <v>100</v>
          </cell>
          <cell r="G100">
            <v>100</v>
          </cell>
          <cell r="H100">
            <v>100</v>
          </cell>
          <cell r="I100">
            <v>100</v>
          </cell>
          <cell r="J100">
            <v>100</v>
          </cell>
          <cell r="K100">
            <v>100</v>
          </cell>
          <cell r="L100">
            <v>100</v>
          </cell>
          <cell r="M100">
            <v>100</v>
          </cell>
          <cell r="N100">
            <v>100</v>
          </cell>
          <cell r="O100">
            <v>100</v>
          </cell>
          <cell r="P100">
            <v>100</v>
          </cell>
          <cell r="Q100">
            <v>100</v>
          </cell>
          <cell r="R100">
            <v>100</v>
          </cell>
          <cell r="S100">
            <v>100</v>
          </cell>
          <cell r="T100">
            <v>100</v>
          </cell>
          <cell r="U100">
            <v>100</v>
          </cell>
          <cell r="V100">
            <v>100</v>
          </cell>
          <cell r="W100">
            <v>100</v>
          </cell>
          <cell r="X100">
            <v>100</v>
          </cell>
          <cell r="Y100">
            <v>100</v>
          </cell>
          <cell r="Z100">
            <v>100</v>
          </cell>
          <cell r="AA100">
            <v>100</v>
          </cell>
          <cell r="AB100">
            <v>100</v>
          </cell>
          <cell r="AC100">
            <v>100</v>
          </cell>
          <cell r="AD100">
            <v>100</v>
          </cell>
          <cell r="AE100">
            <v>100</v>
          </cell>
          <cell r="AF100">
            <v>100</v>
          </cell>
          <cell r="AG100">
            <v>100</v>
          </cell>
          <cell r="AH100">
            <v>100</v>
          </cell>
          <cell r="AI100">
            <v>100</v>
          </cell>
          <cell r="AJ100">
            <v>100</v>
          </cell>
          <cell r="AK100">
            <v>100</v>
          </cell>
          <cell r="AL100">
            <v>100</v>
          </cell>
          <cell r="AM100">
            <v>100</v>
          </cell>
          <cell r="AN100">
            <v>100</v>
          </cell>
          <cell r="AO100">
            <v>100</v>
          </cell>
          <cell r="AP100">
            <v>100</v>
          </cell>
          <cell r="AQ100" t="str">
            <v>Original chained constant price data are rescaled.</v>
          </cell>
          <cell r="AR100" t="str">
            <v>Original chained constant price data are rescaled.</v>
          </cell>
        </row>
        <row r="101">
          <cell r="B101" t="str">
            <v>MKD</v>
          </cell>
          <cell r="C101" t="str">
            <v>Macedonia, FYR</v>
          </cell>
          <cell r="D101">
            <v>2005</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1</v>
          </cell>
          <cell r="AE101">
            <v>0</v>
          </cell>
          <cell r="AF101">
            <v>0</v>
          </cell>
          <cell r="AG101">
            <v>0</v>
          </cell>
          <cell r="AH101">
            <v>0</v>
          </cell>
          <cell r="AI101">
            <v>0</v>
          </cell>
          <cell r="AJ101">
            <v>0</v>
          </cell>
          <cell r="AK101">
            <v>0</v>
          </cell>
          <cell r="AL101">
            <v>0</v>
          </cell>
          <cell r="AM101">
            <v>0</v>
          </cell>
          <cell r="AN101">
            <v>0</v>
          </cell>
          <cell r="AO101">
            <v>0</v>
          </cell>
          <cell r="AP101">
            <v>0</v>
          </cell>
          <cell r="AQ101">
            <v>2005</v>
          </cell>
          <cell r="AR101">
            <v>2005</v>
          </cell>
        </row>
        <row r="102">
          <cell r="B102" t="str">
            <v>MDG</v>
          </cell>
          <cell r="C102" t="str">
            <v>Madagascar</v>
          </cell>
          <cell r="D102">
            <v>1984</v>
          </cell>
          <cell r="E102">
            <v>0</v>
          </cell>
          <cell r="F102">
            <v>0</v>
          </cell>
          <cell r="G102">
            <v>0</v>
          </cell>
          <cell r="H102">
            <v>0</v>
          </cell>
          <cell r="I102">
            <v>1</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1984</v>
          </cell>
          <cell r="AR102">
            <v>1984</v>
          </cell>
        </row>
        <row r="103">
          <cell r="B103" t="str">
            <v>MWI</v>
          </cell>
          <cell r="C103" t="str">
            <v>Malawi</v>
          </cell>
          <cell r="D103">
            <v>2010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1</v>
          </cell>
          <cell r="AJ103">
            <v>0</v>
          </cell>
          <cell r="AK103">
            <v>0</v>
          </cell>
          <cell r="AL103">
            <v>0</v>
          </cell>
          <cell r="AM103">
            <v>0</v>
          </cell>
          <cell r="AN103">
            <v>0</v>
          </cell>
          <cell r="AO103">
            <v>0</v>
          </cell>
          <cell r="AP103">
            <v>0</v>
          </cell>
          <cell r="AQ103">
            <v>2010</v>
          </cell>
          <cell r="AR103">
            <v>2010</v>
          </cell>
        </row>
        <row r="104">
          <cell r="B104" t="str">
            <v>MYS</v>
          </cell>
          <cell r="C104" t="str">
            <v>Malaysia</v>
          </cell>
          <cell r="D104">
            <v>2010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1</v>
          </cell>
          <cell r="AJ104">
            <v>0</v>
          </cell>
          <cell r="AK104">
            <v>0</v>
          </cell>
          <cell r="AL104">
            <v>0</v>
          </cell>
          <cell r="AM104">
            <v>0</v>
          </cell>
          <cell r="AN104">
            <v>0</v>
          </cell>
          <cell r="AO104">
            <v>0</v>
          </cell>
          <cell r="AP104">
            <v>0</v>
          </cell>
          <cell r="AQ104">
            <v>2010</v>
          </cell>
          <cell r="AR104">
            <v>2010</v>
          </cell>
        </row>
        <row r="105">
          <cell r="B105" t="str">
            <v>MDV</v>
          </cell>
          <cell r="C105" t="str">
            <v>Maldives</v>
          </cell>
          <cell r="D105">
            <v>2003</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1</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2003</v>
          </cell>
          <cell r="AR105">
            <v>2003</v>
          </cell>
        </row>
        <row r="106">
          <cell r="B106" t="str">
            <v>MLI</v>
          </cell>
          <cell r="C106" t="str">
            <v>Mali</v>
          </cell>
          <cell r="D106">
            <v>1999</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1</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1999</v>
          </cell>
          <cell r="AR106">
            <v>1999</v>
          </cell>
        </row>
        <row r="107">
          <cell r="B107" t="str">
            <v>MLT</v>
          </cell>
          <cell r="C107" t="str">
            <v>Malta</v>
          </cell>
          <cell r="D107" t="str">
            <v>Original chained constant price data are rescaled.</v>
          </cell>
          <cell r="E107">
            <v>100</v>
          </cell>
          <cell r="F107">
            <v>100</v>
          </cell>
          <cell r="G107">
            <v>100</v>
          </cell>
          <cell r="H107">
            <v>100</v>
          </cell>
          <cell r="I107">
            <v>100</v>
          </cell>
          <cell r="J107">
            <v>100</v>
          </cell>
          <cell r="K107">
            <v>100</v>
          </cell>
          <cell r="L107">
            <v>100</v>
          </cell>
          <cell r="M107">
            <v>100</v>
          </cell>
          <cell r="N107">
            <v>100</v>
          </cell>
          <cell r="O107">
            <v>100</v>
          </cell>
          <cell r="P107">
            <v>100</v>
          </cell>
          <cell r="Q107">
            <v>100</v>
          </cell>
          <cell r="R107">
            <v>100</v>
          </cell>
          <cell r="S107">
            <v>100</v>
          </cell>
          <cell r="T107">
            <v>100</v>
          </cell>
          <cell r="U107">
            <v>100</v>
          </cell>
          <cell r="V107">
            <v>100</v>
          </cell>
          <cell r="W107">
            <v>100</v>
          </cell>
          <cell r="X107">
            <v>100</v>
          </cell>
          <cell r="Y107">
            <v>100</v>
          </cell>
          <cell r="Z107">
            <v>100</v>
          </cell>
          <cell r="AA107">
            <v>100</v>
          </cell>
          <cell r="AB107">
            <v>100</v>
          </cell>
          <cell r="AC107">
            <v>100</v>
          </cell>
          <cell r="AD107">
            <v>100</v>
          </cell>
          <cell r="AE107">
            <v>100</v>
          </cell>
          <cell r="AF107">
            <v>100</v>
          </cell>
          <cell r="AG107">
            <v>100</v>
          </cell>
          <cell r="AH107">
            <v>100</v>
          </cell>
          <cell r="AI107">
            <v>100</v>
          </cell>
          <cell r="AJ107">
            <v>100</v>
          </cell>
          <cell r="AK107">
            <v>100</v>
          </cell>
          <cell r="AL107">
            <v>100</v>
          </cell>
          <cell r="AM107">
            <v>100</v>
          </cell>
          <cell r="AN107">
            <v>100</v>
          </cell>
          <cell r="AO107">
            <v>100</v>
          </cell>
          <cell r="AP107">
            <v>100</v>
          </cell>
          <cell r="AQ107" t="str">
            <v>Original chained constant price data are rescaled.</v>
          </cell>
          <cell r="AR107" t="str">
            <v>Original chained constant price data are rescaled.</v>
          </cell>
        </row>
        <row r="108">
          <cell r="B108" t="str">
            <v>MHL</v>
          </cell>
          <cell r="C108" t="str">
            <v>Marshall Islands</v>
          </cell>
          <cell r="D108">
            <v>2004</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1</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t="str">
            <v>2003/04</v>
          </cell>
          <cell r="AR108">
            <v>2004</v>
          </cell>
        </row>
        <row r="109">
          <cell r="B109" t="str">
            <v>MRT</v>
          </cell>
          <cell r="C109" t="str">
            <v>Mauritania</v>
          </cell>
          <cell r="D109">
            <v>2004</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1</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2004</v>
          </cell>
          <cell r="AR109">
            <v>2004</v>
          </cell>
        </row>
        <row r="110">
          <cell r="B110" t="str">
            <v>MUS</v>
          </cell>
          <cell r="C110" t="str">
            <v>Mauritius</v>
          </cell>
          <cell r="D110">
            <v>2006</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1</v>
          </cell>
          <cell r="AF110">
            <v>0</v>
          </cell>
          <cell r="AG110">
            <v>0</v>
          </cell>
          <cell r="AH110">
            <v>0</v>
          </cell>
          <cell r="AI110">
            <v>0</v>
          </cell>
          <cell r="AJ110">
            <v>0</v>
          </cell>
          <cell r="AK110">
            <v>0</v>
          </cell>
          <cell r="AL110">
            <v>0</v>
          </cell>
          <cell r="AM110">
            <v>0</v>
          </cell>
          <cell r="AN110">
            <v>0</v>
          </cell>
          <cell r="AO110">
            <v>0</v>
          </cell>
          <cell r="AP110">
            <v>0</v>
          </cell>
          <cell r="AQ110">
            <v>2006</v>
          </cell>
          <cell r="AR110">
            <v>2006</v>
          </cell>
        </row>
        <row r="111">
          <cell r="B111" t="str">
            <v>MEX</v>
          </cell>
          <cell r="C111" t="str">
            <v>Mexico</v>
          </cell>
          <cell r="D111">
            <v>2008</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1</v>
          </cell>
          <cell r="AH111">
            <v>0</v>
          </cell>
          <cell r="AI111">
            <v>0</v>
          </cell>
          <cell r="AJ111">
            <v>0</v>
          </cell>
          <cell r="AK111">
            <v>0</v>
          </cell>
          <cell r="AL111">
            <v>0</v>
          </cell>
          <cell r="AM111">
            <v>0</v>
          </cell>
          <cell r="AN111">
            <v>0</v>
          </cell>
          <cell r="AO111">
            <v>0</v>
          </cell>
          <cell r="AP111">
            <v>0</v>
          </cell>
          <cell r="AQ111">
            <v>2008</v>
          </cell>
          <cell r="AR111">
            <v>2008</v>
          </cell>
        </row>
        <row r="112">
          <cell r="B112" t="str">
            <v>FSM</v>
          </cell>
          <cell r="C112" t="str">
            <v>Micronesia, Fed. Sts.</v>
          </cell>
          <cell r="D112">
            <v>2004</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1</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t="str">
            <v>2003/04</v>
          </cell>
          <cell r="AR112">
            <v>2004</v>
          </cell>
        </row>
        <row r="113">
          <cell r="B113" t="str">
            <v>MDA</v>
          </cell>
          <cell r="C113" t="str">
            <v>Moldova</v>
          </cell>
          <cell r="D113" t="str">
            <v>Original chained constant price data are rescaled.</v>
          </cell>
          <cell r="E113">
            <v>100</v>
          </cell>
          <cell r="F113">
            <v>100</v>
          </cell>
          <cell r="G113">
            <v>100</v>
          </cell>
          <cell r="H113">
            <v>100</v>
          </cell>
          <cell r="I113">
            <v>100</v>
          </cell>
          <cell r="J113">
            <v>100</v>
          </cell>
          <cell r="K113">
            <v>100</v>
          </cell>
          <cell r="L113">
            <v>100</v>
          </cell>
          <cell r="M113">
            <v>100</v>
          </cell>
          <cell r="N113">
            <v>100</v>
          </cell>
          <cell r="O113">
            <v>100</v>
          </cell>
          <cell r="P113">
            <v>100</v>
          </cell>
          <cell r="Q113">
            <v>100</v>
          </cell>
          <cell r="R113">
            <v>100</v>
          </cell>
          <cell r="S113">
            <v>100</v>
          </cell>
          <cell r="T113">
            <v>100</v>
          </cell>
          <cell r="U113">
            <v>100</v>
          </cell>
          <cell r="V113">
            <v>100</v>
          </cell>
          <cell r="W113">
            <v>100</v>
          </cell>
          <cell r="X113">
            <v>100</v>
          </cell>
          <cell r="Y113">
            <v>100</v>
          </cell>
          <cell r="Z113">
            <v>100</v>
          </cell>
          <cell r="AA113">
            <v>100</v>
          </cell>
          <cell r="AB113">
            <v>100</v>
          </cell>
          <cell r="AC113">
            <v>100</v>
          </cell>
          <cell r="AD113">
            <v>100</v>
          </cell>
          <cell r="AE113">
            <v>100</v>
          </cell>
          <cell r="AF113">
            <v>100</v>
          </cell>
          <cell r="AG113">
            <v>100</v>
          </cell>
          <cell r="AH113">
            <v>100</v>
          </cell>
          <cell r="AI113">
            <v>100</v>
          </cell>
          <cell r="AJ113">
            <v>100</v>
          </cell>
          <cell r="AK113">
            <v>100</v>
          </cell>
          <cell r="AL113">
            <v>100</v>
          </cell>
          <cell r="AM113">
            <v>100</v>
          </cell>
          <cell r="AN113">
            <v>100</v>
          </cell>
          <cell r="AO113">
            <v>100</v>
          </cell>
          <cell r="AP113">
            <v>100</v>
          </cell>
          <cell r="AQ113" t="str">
            <v>Original chained constant price data are rescaled.</v>
          </cell>
          <cell r="AR113" t="str">
            <v>Original chained constant price data are rescaled.</v>
          </cell>
        </row>
        <row r="114">
          <cell r="B114" t="str">
            <v>MNG</v>
          </cell>
          <cell r="C114" t="str">
            <v>Mongolia</v>
          </cell>
          <cell r="D114">
            <v>2010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1</v>
          </cell>
          <cell r="AJ114">
            <v>0</v>
          </cell>
          <cell r="AK114">
            <v>0</v>
          </cell>
          <cell r="AL114">
            <v>0</v>
          </cell>
          <cell r="AM114">
            <v>0</v>
          </cell>
          <cell r="AN114">
            <v>0</v>
          </cell>
          <cell r="AO114">
            <v>0</v>
          </cell>
          <cell r="AP114">
            <v>0</v>
          </cell>
          <cell r="AQ114">
            <v>2010</v>
          </cell>
          <cell r="AR114">
            <v>2010</v>
          </cell>
        </row>
        <row r="115">
          <cell r="B115" t="str">
            <v>MNE</v>
          </cell>
          <cell r="C115" t="str">
            <v>Montenegro</v>
          </cell>
          <cell r="D115">
            <v>2000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1</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2000</v>
          </cell>
          <cell r="AR115">
            <v>2000</v>
          </cell>
        </row>
        <row r="116">
          <cell r="B116" t="str">
            <v>MAR</v>
          </cell>
          <cell r="C116" t="str">
            <v>Morocco</v>
          </cell>
          <cell r="D116">
            <v>2007</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1</v>
          </cell>
          <cell r="AG116">
            <v>0</v>
          </cell>
          <cell r="AH116">
            <v>0</v>
          </cell>
          <cell r="AI116">
            <v>0</v>
          </cell>
          <cell r="AJ116">
            <v>0</v>
          </cell>
          <cell r="AK116">
            <v>0</v>
          </cell>
          <cell r="AL116">
            <v>0</v>
          </cell>
          <cell r="AM116">
            <v>0</v>
          </cell>
          <cell r="AN116">
            <v>0</v>
          </cell>
          <cell r="AO116">
            <v>0</v>
          </cell>
          <cell r="AP116">
            <v>0</v>
          </cell>
          <cell r="AQ116">
            <v>2007</v>
          </cell>
          <cell r="AR116">
            <v>2007</v>
          </cell>
        </row>
        <row r="117">
          <cell r="B117" t="str">
            <v>MOZ</v>
          </cell>
          <cell r="C117" t="str">
            <v>Mozambique</v>
          </cell>
          <cell r="D117">
            <v>2009</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1</v>
          </cell>
          <cell r="AI117">
            <v>0</v>
          </cell>
          <cell r="AJ117">
            <v>0</v>
          </cell>
          <cell r="AK117">
            <v>0</v>
          </cell>
          <cell r="AL117">
            <v>0</v>
          </cell>
          <cell r="AM117">
            <v>0</v>
          </cell>
          <cell r="AN117">
            <v>0</v>
          </cell>
          <cell r="AO117">
            <v>0</v>
          </cell>
          <cell r="AP117">
            <v>0</v>
          </cell>
          <cell r="AQ117">
            <v>2009</v>
          </cell>
          <cell r="AR117">
            <v>2009</v>
          </cell>
        </row>
        <row r="118">
          <cell r="B118" t="str">
            <v>MMR</v>
          </cell>
          <cell r="C118" t="str">
            <v>Myanmar</v>
          </cell>
          <cell r="D118">
            <v>2006</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1</v>
          </cell>
          <cell r="AF118">
            <v>0</v>
          </cell>
          <cell r="AG118">
            <v>0</v>
          </cell>
          <cell r="AH118">
            <v>0</v>
          </cell>
          <cell r="AI118">
            <v>0</v>
          </cell>
          <cell r="AJ118">
            <v>0</v>
          </cell>
          <cell r="AK118">
            <v>0</v>
          </cell>
          <cell r="AL118">
            <v>0</v>
          </cell>
          <cell r="AM118">
            <v>0</v>
          </cell>
          <cell r="AN118">
            <v>0</v>
          </cell>
          <cell r="AO118">
            <v>0</v>
          </cell>
          <cell r="AP118">
            <v>0</v>
          </cell>
          <cell r="AQ118" t="str">
            <v>2005/06</v>
          </cell>
          <cell r="AR118">
            <v>2006</v>
          </cell>
        </row>
        <row r="119">
          <cell r="B119" t="str">
            <v>NAM</v>
          </cell>
          <cell r="C119" t="str">
            <v>Namibia</v>
          </cell>
          <cell r="D119">
            <v>2010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1</v>
          </cell>
          <cell r="AJ119">
            <v>0</v>
          </cell>
          <cell r="AK119">
            <v>0</v>
          </cell>
          <cell r="AL119">
            <v>0</v>
          </cell>
          <cell r="AM119">
            <v>0</v>
          </cell>
          <cell r="AN119">
            <v>0</v>
          </cell>
          <cell r="AO119">
            <v>0</v>
          </cell>
          <cell r="AP119">
            <v>0</v>
          </cell>
          <cell r="AQ119">
            <v>2010</v>
          </cell>
          <cell r="AR119">
            <v>2010</v>
          </cell>
        </row>
        <row r="120">
          <cell r="B120" t="str">
            <v>NRU</v>
          </cell>
          <cell r="C120" t="str">
            <v>Nauru</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B121" t="str">
            <v>NPL</v>
          </cell>
          <cell r="C121" t="str">
            <v>Nepal</v>
          </cell>
          <cell r="D121">
            <v>2001</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1</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t="str">
            <v>2000/01</v>
          </cell>
          <cell r="AR121">
            <v>2001</v>
          </cell>
        </row>
        <row r="122">
          <cell r="B122" t="str">
            <v>NLD</v>
          </cell>
          <cell r="C122" t="str">
            <v>Netherlands</v>
          </cell>
          <cell r="D122" t="str">
            <v>Original chained constant price data are rescaled.</v>
          </cell>
          <cell r="E122">
            <v>100</v>
          </cell>
          <cell r="F122">
            <v>100</v>
          </cell>
          <cell r="G122">
            <v>100</v>
          </cell>
          <cell r="H122">
            <v>100</v>
          </cell>
          <cell r="I122">
            <v>100</v>
          </cell>
          <cell r="J122">
            <v>100</v>
          </cell>
          <cell r="K122">
            <v>100</v>
          </cell>
          <cell r="L122">
            <v>100</v>
          </cell>
          <cell r="M122">
            <v>100</v>
          </cell>
          <cell r="N122">
            <v>100</v>
          </cell>
          <cell r="O122">
            <v>100</v>
          </cell>
          <cell r="P122">
            <v>100</v>
          </cell>
          <cell r="Q122">
            <v>100</v>
          </cell>
          <cell r="R122">
            <v>100</v>
          </cell>
          <cell r="S122">
            <v>100</v>
          </cell>
          <cell r="T122">
            <v>100</v>
          </cell>
          <cell r="U122">
            <v>100</v>
          </cell>
          <cell r="V122">
            <v>100</v>
          </cell>
          <cell r="W122">
            <v>100</v>
          </cell>
          <cell r="X122">
            <v>100</v>
          </cell>
          <cell r="Y122">
            <v>100</v>
          </cell>
          <cell r="Z122">
            <v>100</v>
          </cell>
          <cell r="AA122">
            <v>100</v>
          </cell>
          <cell r="AB122">
            <v>100</v>
          </cell>
          <cell r="AC122">
            <v>100</v>
          </cell>
          <cell r="AD122">
            <v>100</v>
          </cell>
          <cell r="AE122">
            <v>100</v>
          </cell>
          <cell r="AF122">
            <v>100</v>
          </cell>
          <cell r="AG122">
            <v>100</v>
          </cell>
          <cell r="AH122">
            <v>100</v>
          </cell>
          <cell r="AI122">
            <v>100</v>
          </cell>
          <cell r="AJ122">
            <v>100</v>
          </cell>
          <cell r="AK122">
            <v>100</v>
          </cell>
          <cell r="AL122">
            <v>100</v>
          </cell>
          <cell r="AM122">
            <v>100</v>
          </cell>
          <cell r="AN122">
            <v>100</v>
          </cell>
          <cell r="AO122">
            <v>100</v>
          </cell>
          <cell r="AP122">
            <v>100</v>
          </cell>
          <cell r="AQ122" t="str">
            <v>Original chained constant price data are rescaled.</v>
          </cell>
          <cell r="AR122" t="str">
            <v>Original chained constant price data are rescaled.</v>
          </cell>
        </row>
        <row r="123">
          <cell r="B123" t="str">
            <v>NZL</v>
          </cell>
          <cell r="C123" t="str">
            <v>New Zealand</v>
          </cell>
          <cell r="D123" t="str">
            <v>Original chained constant price data are rescaled.</v>
          </cell>
          <cell r="E123">
            <v>100</v>
          </cell>
          <cell r="F123">
            <v>100</v>
          </cell>
          <cell r="G123">
            <v>100</v>
          </cell>
          <cell r="H123">
            <v>100</v>
          </cell>
          <cell r="I123">
            <v>100</v>
          </cell>
          <cell r="J123">
            <v>100</v>
          </cell>
          <cell r="K123">
            <v>100</v>
          </cell>
          <cell r="L123">
            <v>100</v>
          </cell>
          <cell r="M123">
            <v>100</v>
          </cell>
          <cell r="N123">
            <v>100</v>
          </cell>
          <cell r="O123">
            <v>100</v>
          </cell>
          <cell r="P123">
            <v>100</v>
          </cell>
          <cell r="Q123">
            <v>100</v>
          </cell>
          <cell r="R123">
            <v>100</v>
          </cell>
          <cell r="S123">
            <v>100</v>
          </cell>
          <cell r="T123">
            <v>100</v>
          </cell>
          <cell r="U123">
            <v>100</v>
          </cell>
          <cell r="V123">
            <v>100</v>
          </cell>
          <cell r="W123">
            <v>100</v>
          </cell>
          <cell r="X123">
            <v>100</v>
          </cell>
          <cell r="Y123">
            <v>100</v>
          </cell>
          <cell r="Z123">
            <v>100</v>
          </cell>
          <cell r="AA123">
            <v>100</v>
          </cell>
          <cell r="AB123">
            <v>100</v>
          </cell>
          <cell r="AC123">
            <v>100</v>
          </cell>
          <cell r="AD123">
            <v>100</v>
          </cell>
          <cell r="AE123">
            <v>100</v>
          </cell>
          <cell r="AF123">
            <v>100</v>
          </cell>
          <cell r="AG123">
            <v>100</v>
          </cell>
          <cell r="AH123">
            <v>100</v>
          </cell>
          <cell r="AI123">
            <v>100</v>
          </cell>
          <cell r="AJ123">
            <v>100</v>
          </cell>
          <cell r="AK123">
            <v>100</v>
          </cell>
          <cell r="AL123">
            <v>100</v>
          </cell>
          <cell r="AM123">
            <v>100</v>
          </cell>
          <cell r="AN123">
            <v>100</v>
          </cell>
          <cell r="AO123">
            <v>100</v>
          </cell>
          <cell r="AP123">
            <v>100</v>
          </cell>
          <cell r="AQ123" t="str">
            <v>Original chained constant price data are rescaled.</v>
          </cell>
          <cell r="AR123" t="str">
            <v>Original chained constant price data are rescaled.</v>
          </cell>
        </row>
        <row r="124">
          <cell r="B124" t="str">
            <v>NIC</v>
          </cell>
          <cell r="C124" t="str">
            <v>Nicaragua</v>
          </cell>
          <cell r="D124">
            <v>2006</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1</v>
          </cell>
          <cell r="AF124">
            <v>0</v>
          </cell>
          <cell r="AG124">
            <v>0</v>
          </cell>
          <cell r="AH124">
            <v>0</v>
          </cell>
          <cell r="AI124">
            <v>0</v>
          </cell>
          <cell r="AJ124">
            <v>0</v>
          </cell>
          <cell r="AK124">
            <v>0</v>
          </cell>
          <cell r="AL124">
            <v>0</v>
          </cell>
          <cell r="AM124">
            <v>0</v>
          </cell>
          <cell r="AN124">
            <v>0</v>
          </cell>
          <cell r="AO124">
            <v>0</v>
          </cell>
          <cell r="AP124">
            <v>0</v>
          </cell>
          <cell r="AQ124">
            <v>2006</v>
          </cell>
          <cell r="AR124">
            <v>2006</v>
          </cell>
        </row>
        <row r="125">
          <cell r="B125" t="str">
            <v>NER</v>
          </cell>
          <cell r="C125" t="str">
            <v>Niger</v>
          </cell>
          <cell r="D125">
            <v>2006</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1</v>
          </cell>
          <cell r="AF125">
            <v>0</v>
          </cell>
          <cell r="AG125">
            <v>0</v>
          </cell>
          <cell r="AH125">
            <v>0</v>
          </cell>
          <cell r="AI125">
            <v>0</v>
          </cell>
          <cell r="AJ125">
            <v>0</v>
          </cell>
          <cell r="AK125">
            <v>0</v>
          </cell>
          <cell r="AL125">
            <v>0</v>
          </cell>
          <cell r="AM125">
            <v>0</v>
          </cell>
          <cell r="AN125">
            <v>0</v>
          </cell>
          <cell r="AO125">
            <v>0</v>
          </cell>
          <cell r="AP125">
            <v>0</v>
          </cell>
          <cell r="AQ125">
            <v>2006</v>
          </cell>
          <cell r="AR125">
            <v>2006</v>
          </cell>
        </row>
        <row r="126">
          <cell r="B126" t="str">
            <v>NGA</v>
          </cell>
          <cell r="C126" t="str">
            <v>Nigeria</v>
          </cell>
          <cell r="D126">
            <v>2010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1</v>
          </cell>
          <cell r="AJ126">
            <v>0</v>
          </cell>
          <cell r="AK126">
            <v>0</v>
          </cell>
          <cell r="AL126">
            <v>0</v>
          </cell>
          <cell r="AM126">
            <v>0</v>
          </cell>
          <cell r="AN126">
            <v>0</v>
          </cell>
          <cell r="AO126">
            <v>0</v>
          </cell>
          <cell r="AP126">
            <v>0</v>
          </cell>
          <cell r="AQ126">
            <v>2010</v>
          </cell>
          <cell r="AR126">
            <v>2010</v>
          </cell>
        </row>
        <row r="127">
          <cell r="B127" t="str">
            <v>NOR</v>
          </cell>
          <cell r="C127" t="str">
            <v>Norway</v>
          </cell>
          <cell r="D127" t="str">
            <v>Original chained constant price data are rescaled.</v>
          </cell>
          <cell r="E127">
            <v>100</v>
          </cell>
          <cell r="F127">
            <v>100</v>
          </cell>
          <cell r="G127">
            <v>100</v>
          </cell>
          <cell r="H127">
            <v>100</v>
          </cell>
          <cell r="I127">
            <v>100</v>
          </cell>
          <cell r="J127">
            <v>100</v>
          </cell>
          <cell r="K127">
            <v>100</v>
          </cell>
          <cell r="L127">
            <v>100</v>
          </cell>
          <cell r="M127">
            <v>100</v>
          </cell>
          <cell r="N127">
            <v>100</v>
          </cell>
          <cell r="O127">
            <v>100</v>
          </cell>
          <cell r="P127">
            <v>100</v>
          </cell>
          <cell r="Q127">
            <v>100</v>
          </cell>
          <cell r="R127">
            <v>100</v>
          </cell>
          <cell r="S127">
            <v>100</v>
          </cell>
          <cell r="T127">
            <v>100</v>
          </cell>
          <cell r="U127">
            <v>100</v>
          </cell>
          <cell r="V127">
            <v>100</v>
          </cell>
          <cell r="W127">
            <v>100</v>
          </cell>
          <cell r="X127">
            <v>100</v>
          </cell>
          <cell r="Y127">
            <v>100</v>
          </cell>
          <cell r="Z127">
            <v>100</v>
          </cell>
          <cell r="AA127">
            <v>100</v>
          </cell>
          <cell r="AB127">
            <v>100</v>
          </cell>
          <cell r="AC127">
            <v>100</v>
          </cell>
          <cell r="AD127">
            <v>100</v>
          </cell>
          <cell r="AE127">
            <v>100</v>
          </cell>
          <cell r="AF127">
            <v>100</v>
          </cell>
          <cell r="AG127">
            <v>100</v>
          </cell>
          <cell r="AH127">
            <v>100</v>
          </cell>
          <cell r="AI127">
            <v>100</v>
          </cell>
          <cell r="AJ127">
            <v>100</v>
          </cell>
          <cell r="AK127">
            <v>100</v>
          </cell>
          <cell r="AL127">
            <v>100</v>
          </cell>
          <cell r="AM127">
            <v>100</v>
          </cell>
          <cell r="AN127">
            <v>100</v>
          </cell>
          <cell r="AO127">
            <v>100</v>
          </cell>
          <cell r="AP127">
            <v>100</v>
          </cell>
          <cell r="AQ127" t="str">
            <v>Original chained constant price data are rescaled.</v>
          </cell>
          <cell r="AR127" t="str">
            <v>Original chained constant price data are rescaled.</v>
          </cell>
        </row>
        <row r="128">
          <cell r="B128" t="str">
            <v>OMN</v>
          </cell>
          <cell r="C128" t="str">
            <v>Oman</v>
          </cell>
          <cell r="D128">
            <v>2010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1</v>
          </cell>
          <cell r="AJ128">
            <v>0</v>
          </cell>
          <cell r="AK128">
            <v>0</v>
          </cell>
          <cell r="AL128">
            <v>0</v>
          </cell>
          <cell r="AM128">
            <v>0</v>
          </cell>
          <cell r="AN128">
            <v>0</v>
          </cell>
          <cell r="AO128">
            <v>0</v>
          </cell>
          <cell r="AP128">
            <v>0</v>
          </cell>
          <cell r="AQ128">
            <v>2010</v>
          </cell>
          <cell r="AR128">
            <v>2010</v>
          </cell>
        </row>
        <row r="129">
          <cell r="B129" t="str">
            <v>PAK</v>
          </cell>
          <cell r="C129" t="str">
            <v>Pakistan</v>
          </cell>
          <cell r="D129">
            <v>2006</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1</v>
          </cell>
          <cell r="AF129">
            <v>0</v>
          </cell>
          <cell r="AG129">
            <v>0</v>
          </cell>
          <cell r="AH129">
            <v>0</v>
          </cell>
          <cell r="AI129">
            <v>0</v>
          </cell>
          <cell r="AJ129">
            <v>0</v>
          </cell>
          <cell r="AK129">
            <v>0</v>
          </cell>
          <cell r="AL129">
            <v>0</v>
          </cell>
          <cell r="AM129">
            <v>0</v>
          </cell>
          <cell r="AN129">
            <v>0</v>
          </cell>
          <cell r="AO129">
            <v>0</v>
          </cell>
          <cell r="AP129">
            <v>0</v>
          </cell>
          <cell r="AQ129" t="str">
            <v>2005/06</v>
          </cell>
          <cell r="AR129">
            <v>2006</v>
          </cell>
        </row>
        <row r="130">
          <cell r="B130" t="str">
            <v>PLW</v>
          </cell>
          <cell r="C130" t="str">
            <v>Palau</v>
          </cell>
          <cell r="D130">
            <v>2005</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1</v>
          </cell>
          <cell r="AE130">
            <v>0</v>
          </cell>
          <cell r="AF130">
            <v>0</v>
          </cell>
          <cell r="AG130">
            <v>0</v>
          </cell>
          <cell r="AH130">
            <v>0</v>
          </cell>
          <cell r="AI130">
            <v>0</v>
          </cell>
          <cell r="AJ130">
            <v>0</v>
          </cell>
          <cell r="AK130">
            <v>0</v>
          </cell>
          <cell r="AL130">
            <v>0</v>
          </cell>
          <cell r="AM130">
            <v>0</v>
          </cell>
          <cell r="AN130">
            <v>0</v>
          </cell>
          <cell r="AO130">
            <v>0</v>
          </cell>
          <cell r="AP130">
            <v>0</v>
          </cell>
          <cell r="AQ130" t="str">
            <v>2004/05</v>
          </cell>
          <cell r="AR130">
            <v>2005</v>
          </cell>
        </row>
        <row r="131">
          <cell r="B131" t="str">
            <v>PAN</v>
          </cell>
          <cell r="C131" t="str">
            <v>Panama</v>
          </cell>
          <cell r="D131">
            <v>2007</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1</v>
          </cell>
          <cell r="AG131">
            <v>0</v>
          </cell>
          <cell r="AH131">
            <v>0</v>
          </cell>
          <cell r="AI131">
            <v>0</v>
          </cell>
          <cell r="AJ131">
            <v>0</v>
          </cell>
          <cell r="AK131">
            <v>0</v>
          </cell>
          <cell r="AL131">
            <v>0</v>
          </cell>
          <cell r="AM131">
            <v>0</v>
          </cell>
          <cell r="AN131">
            <v>0</v>
          </cell>
          <cell r="AO131">
            <v>0</v>
          </cell>
          <cell r="AP131">
            <v>0</v>
          </cell>
          <cell r="AQ131">
            <v>2007</v>
          </cell>
          <cell r="AR131">
            <v>2007</v>
          </cell>
        </row>
        <row r="132">
          <cell r="B132" t="str">
            <v>PNG</v>
          </cell>
          <cell r="C132" t="str">
            <v>Papua New Guinea</v>
          </cell>
          <cell r="D132">
            <v>1998</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1</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1998</v>
          </cell>
          <cell r="AR132">
            <v>1998</v>
          </cell>
        </row>
        <row r="133">
          <cell r="B133" t="str">
            <v>PRY</v>
          </cell>
          <cell r="C133" t="str">
            <v>Paraguay</v>
          </cell>
          <cell r="D133">
            <v>1994</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1</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1994</v>
          </cell>
          <cell r="AR133">
            <v>1994</v>
          </cell>
        </row>
        <row r="134">
          <cell r="B134" t="str">
            <v>PER</v>
          </cell>
          <cell r="C134" t="str">
            <v>Peru</v>
          </cell>
          <cell r="D134">
            <v>2007</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1</v>
          </cell>
          <cell r="AG134">
            <v>0</v>
          </cell>
          <cell r="AH134">
            <v>0</v>
          </cell>
          <cell r="AI134">
            <v>0</v>
          </cell>
          <cell r="AJ134">
            <v>0</v>
          </cell>
          <cell r="AK134">
            <v>0</v>
          </cell>
          <cell r="AL134">
            <v>0</v>
          </cell>
          <cell r="AM134">
            <v>0</v>
          </cell>
          <cell r="AN134">
            <v>0</v>
          </cell>
          <cell r="AO134">
            <v>0</v>
          </cell>
          <cell r="AP134">
            <v>0</v>
          </cell>
          <cell r="AQ134">
            <v>2007</v>
          </cell>
          <cell r="AR134">
            <v>2007</v>
          </cell>
        </row>
        <row r="135">
          <cell r="B135" t="str">
            <v>PHL</v>
          </cell>
          <cell r="C135" t="str">
            <v>Philippines</v>
          </cell>
          <cell r="D135">
            <v>2000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1</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2000</v>
          </cell>
          <cell r="AR135">
            <v>2000</v>
          </cell>
        </row>
        <row r="136">
          <cell r="B136" t="str">
            <v>POL</v>
          </cell>
          <cell r="C136" t="str">
            <v>Poland</v>
          </cell>
          <cell r="D136" t="str">
            <v>Original chained constant price data are rescaled.</v>
          </cell>
          <cell r="E136">
            <v>100</v>
          </cell>
          <cell r="F136">
            <v>100</v>
          </cell>
          <cell r="G136">
            <v>100</v>
          </cell>
          <cell r="H136">
            <v>100</v>
          </cell>
          <cell r="I136">
            <v>100</v>
          </cell>
          <cell r="J136">
            <v>100</v>
          </cell>
          <cell r="K136">
            <v>100</v>
          </cell>
          <cell r="L136">
            <v>100</v>
          </cell>
          <cell r="M136">
            <v>100</v>
          </cell>
          <cell r="N136">
            <v>100</v>
          </cell>
          <cell r="O136">
            <v>100</v>
          </cell>
          <cell r="P136">
            <v>100</v>
          </cell>
          <cell r="Q136">
            <v>100</v>
          </cell>
          <cell r="R136">
            <v>100</v>
          </cell>
          <cell r="S136">
            <v>100</v>
          </cell>
          <cell r="T136">
            <v>100</v>
          </cell>
          <cell r="U136">
            <v>100</v>
          </cell>
          <cell r="V136">
            <v>100</v>
          </cell>
          <cell r="W136">
            <v>100</v>
          </cell>
          <cell r="X136">
            <v>100</v>
          </cell>
          <cell r="Y136">
            <v>100</v>
          </cell>
          <cell r="Z136">
            <v>100</v>
          </cell>
          <cell r="AA136">
            <v>100</v>
          </cell>
          <cell r="AB136">
            <v>100</v>
          </cell>
          <cell r="AC136">
            <v>100</v>
          </cell>
          <cell r="AD136">
            <v>100</v>
          </cell>
          <cell r="AE136">
            <v>100</v>
          </cell>
          <cell r="AF136">
            <v>100</v>
          </cell>
          <cell r="AG136">
            <v>100</v>
          </cell>
          <cell r="AH136">
            <v>100</v>
          </cell>
          <cell r="AI136">
            <v>100</v>
          </cell>
          <cell r="AJ136">
            <v>100</v>
          </cell>
          <cell r="AK136">
            <v>100</v>
          </cell>
          <cell r="AL136">
            <v>100</v>
          </cell>
          <cell r="AM136">
            <v>100</v>
          </cell>
          <cell r="AN136">
            <v>100</v>
          </cell>
          <cell r="AO136">
            <v>100</v>
          </cell>
          <cell r="AP136">
            <v>100</v>
          </cell>
          <cell r="AQ136" t="str">
            <v>Original chained constant price data are rescaled.</v>
          </cell>
          <cell r="AR136" t="str">
            <v>Original chained constant price data are rescaled.</v>
          </cell>
        </row>
        <row r="137">
          <cell r="B137" t="str">
            <v>PRT</v>
          </cell>
          <cell r="C137" t="str">
            <v>Portugal</v>
          </cell>
          <cell r="D137" t="str">
            <v>Original chained constant price data are rescaled.</v>
          </cell>
          <cell r="E137">
            <v>100</v>
          </cell>
          <cell r="F137">
            <v>100</v>
          </cell>
          <cell r="G137">
            <v>100</v>
          </cell>
          <cell r="H137">
            <v>100</v>
          </cell>
          <cell r="I137">
            <v>100</v>
          </cell>
          <cell r="J137">
            <v>100</v>
          </cell>
          <cell r="K137">
            <v>100</v>
          </cell>
          <cell r="L137">
            <v>100</v>
          </cell>
          <cell r="M137">
            <v>100</v>
          </cell>
          <cell r="N137">
            <v>100</v>
          </cell>
          <cell r="O137">
            <v>100</v>
          </cell>
          <cell r="P137">
            <v>100</v>
          </cell>
          <cell r="Q137">
            <v>100</v>
          </cell>
          <cell r="R137">
            <v>100</v>
          </cell>
          <cell r="S137">
            <v>100</v>
          </cell>
          <cell r="T137">
            <v>100</v>
          </cell>
          <cell r="U137">
            <v>100</v>
          </cell>
          <cell r="V137">
            <v>100</v>
          </cell>
          <cell r="W137">
            <v>100</v>
          </cell>
          <cell r="X137">
            <v>100</v>
          </cell>
          <cell r="Y137">
            <v>100</v>
          </cell>
          <cell r="Z137">
            <v>100</v>
          </cell>
          <cell r="AA137">
            <v>100</v>
          </cell>
          <cell r="AB137">
            <v>100</v>
          </cell>
          <cell r="AC137">
            <v>100</v>
          </cell>
          <cell r="AD137">
            <v>100</v>
          </cell>
          <cell r="AE137">
            <v>100</v>
          </cell>
          <cell r="AF137">
            <v>100</v>
          </cell>
          <cell r="AG137">
            <v>100</v>
          </cell>
          <cell r="AH137">
            <v>100</v>
          </cell>
          <cell r="AI137">
            <v>100</v>
          </cell>
          <cell r="AJ137">
            <v>100</v>
          </cell>
          <cell r="AK137">
            <v>100</v>
          </cell>
          <cell r="AL137">
            <v>100</v>
          </cell>
          <cell r="AM137">
            <v>100</v>
          </cell>
          <cell r="AN137">
            <v>100</v>
          </cell>
          <cell r="AO137">
            <v>100</v>
          </cell>
          <cell r="AP137">
            <v>100</v>
          </cell>
          <cell r="AQ137" t="str">
            <v>Original chained constant price data are rescaled.</v>
          </cell>
          <cell r="AR137" t="str">
            <v>Original chained constant price data are rescaled.</v>
          </cell>
        </row>
        <row r="138">
          <cell r="B138" t="str">
            <v>QAT</v>
          </cell>
          <cell r="C138" t="str">
            <v>Qatar</v>
          </cell>
          <cell r="D138">
            <v>2013</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1</v>
          </cell>
          <cell r="AM138">
            <v>0</v>
          </cell>
          <cell r="AN138">
            <v>0</v>
          </cell>
          <cell r="AO138">
            <v>0</v>
          </cell>
          <cell r="AP138">
            <v>0</v>
          </cell>
          <cell r="AQ138">
            <v>2013</v>
          </cell>
          <cell r="AR138">
            <v>2013</v>
          </cell>
        </row>
        <row r="139">
          <cell r="B139" t="str">
            <v>ROU</v>
          </cell>
          <cell r="C139" t="str">
            <v>Romania</v>
          </cell>
          <cell r="D139">
            <v>2005</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1</v>
          </cell>
          <cell r="AE139">
            <v>0</v>
          </cell>
          <cell r="AF139">
            <v>0</v>
          </cell>
          <cell r="AG139">
            <v>0</v>
          </cell>
          <cell r="AH139">
            <v>0</v>
          </cell>
          <cell r="AI139">
            <v>0</v>
          </cell>
          <cell r="AJ139">
            <v>0</v>
          </cell>
          <cell r="AK139">
            <v>0</v>
          </cell>
          <cell r="AL139">
            <v>0</v>
          </cell>
          <cell r="AM139">
            <v>0</v>
          </cell>
          <cell r="AN139">
            <v>0</v>
          </cell>
          <cell r="AO139">
            <v>0</v>
          </cell>
          <cell r="AP139">
            <v>0</v>
          </cell>
          <cell r="AQ139">
            <v>2005</v>
          </cell>
          <cell r="AR139">
            <v>2005</v>
          </cell>
        </row>
        <row r="140">
          <cell r="B140" t="str">
            <v>RUS</v>
          </cell>
          <cell r="C140" t="str">
            <v>Russian Federation</v>
          </cell>
          <cell r="D140">
            <v>2011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1</v>
          </cell>
          <cell r="AK140">
            <v>0</v>
          </cell>
          <cell r="AL140">
            <v>0</v>
          </cell>
          <cell r="AM140">
            <v>0</v>
          </cell>
          <cell r="AN140">
            <v>0</v>
          </cell>
          <cell r="AO140">
            <v>0</v>
          </cell>
          <cell r="AP140">
            <v>0</v>
          </cell>
          <cell r="AQ140">
            <v>2011</v>
          </cell>
          <cell r="AR140">
            <v>2011</v>
          </cell>
        </row>
        <row r="141">
          <cell r="B141" t="str">
            <v>RWA</v>
          </cell>
          <cell r="C141" t="str">
            <v>Rwanda</v>
          </cell>
          <cell r="D141">
            <v>2011</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1</v>
          </cell>
          <cell r="AK141">
            <v>0</v>
          </cell>
          <cell r="AL141">
            <v>0</v>
          </cell>
          <cell r="AM141">
            <v>0</v>
          </cell>
          <cell r="AN141">
            <v>0</v>
          </cell>
          <cell r="AO141">
            <v>0</v>
          </cell>
          <cell r="AP141">
            <v>0</v>
          </cell>
          <cell r="AQ141">
            <v>2011</v>
          </cell>
          <cell r="AR141">
            <v>2011</v>
          </cell>
        </row>
        <row r="142">
          <cell r="B142" t="str">
            <v>WSM</v>
          </cell>
          <cell r="C142" t="str">
            <v>Samoa</v>
          </cell>
          <cell r="D142">
            <v>2009</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1</v>
          </cell>
          <cell r="AI142">
            <v>0</v>
          </cell>
          <cell r="AJ142">
            <v>0</v>
          </cell>
          <cell r="AK142">
            <v>0</v>
          </cell>
          <cell r="AL142">
            <v>0</v>
          </cell>
          <cell r="AM142">
            <v>0</v>
          </cell>
          <cell r="AN142">
            <v>0</v>
          </cell>
          <cell r="AO142">
            <v>0</v>
          </cell>
          <cell r="AP142">
            <v>0</v>
          </cell>
          <cell r="AQ142" t="str">
            <v>2008/09</v>
          </cell>
          <cell r="AR142">
            <v>2009</v>
          </cell>
        </row>
        <row r="143">
          <cell r="B143" t="str">
            <v>SMR</v>
          </cell>
          <cell r="C143" t="str">
            <v>San Marino</v>
          </cell>
          <cell r="D143">
            <v>1990</v>
          </cell>
          <cell r="E143">
            <v>0</v>
          </cell>
          <cell r="F143">
            <v>0</v>
          </cell>
          <cell r="G143">
            <v>0</v>
          </cell>
          <cell r="H143">
            <v>0</v>
          </cell>
          <cell r="I143">
            <v>0</v>
          </cell>
          <cell r="J143">
            <v>0</v>
          </cell>
          <cell r="K143">
            <v>0</v>
          </cell>
          <cell r="L143">
            <v>0</v>
          </cell>
          <cell r="M143">
            <v>0</v>
          </cell>
          <cell r="N143">
            <v>0</v>
          </cell>
          <cell r="O143">
            <v>1</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1990</v>
          </cell>
          <cell r="AR143">
            <v>1990</v>
          </cell>
        </row>
        <row r="144">
          <cell r="B144" t="str">
            <v>STP</v>
          </cell>
          <cell r="C144" t="str">
            <v>São Tomé and Principe</v>
          </cell>
          <cell r="D144">
            <v>2001</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1</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2001</v>
          </cell>
          <cell r="AR144">
            <v>2001</v>
          </cell>
        </row>
        <row r="145">
          <cell r="B145" t="str">
            <v>SAU</v>
          </cell>
          <cell r="C145" t="str">
            <v>Saudi Arabia</v>
          </cell>
          <cell r="D145">
            <v>2010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1</v>
          </cell>
          <cell r="AJ145">
            <v>0</v>
          </cell>
          <cell r="AK145">
            <v>0</v>
          </cell>
          <cell r="AL145">
            <v>0</v>
          </cell>
          <cell r="AM145">
            <v>0</v>
          </cell>
          <cell r="AN145">
            <v>0</v>
          </cell>
          <cell r="AO145">
            <v>0</v>
          </cell>
          <cell r="AP145">
            <v>0</v>
          </cell>
          <cell r="AQ145">
            <v>2010</v>
          </cell>
          <cell r="AR145">
            <v>2010</v>
          </cell>
        </row>
        <row r="146">
          <cell r="B146" t="str">
            <v>SEN</v>
          </cell>
          <cell r="C146" t="str">
            <v>Senegal</v>
          </cell>
          <cell r="D146">
            <v>1999</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1</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1999</v>
          </cell>
          <cell r="AR146">
            <v>1999</v>
          </cell>
        </row>
        <row r="147">
          <cell r="B147" t="str">
            <v>SRB</v>
          </cell>
          <cell r="C147" t="str">
            <v>Serbia</v>
          </cell>
          <cell r="D147" t="str">
            <v>Original chained constant price data are rescaled.</v>
          </cell>
          <cell r="E147">
            <v>100</v>
          </cell>
          <cell r="F147">
            <v>100</v>
          </cell>
          <cell r="G147">
            <v>100</v>
          </cell>
          <cell r="H147">
            <v>100</v>
          </cell>
          <cell r="I147">
            <v>100</v>
          </cell>
          <cell r="J147">
            <v>100</v>
          </cell>
          <cell r="K147">
            <v>100</v>
          </cell>
          <cell r="L147">
            <v>100</v>
          </cell>
          <cell r="M147">
            <v>100</v>
          </cell>
          <cell r="N147">
            <v>100</v>
          </cell>
          <cell r="O147">
            <v>100</v>
          </cell>
          <cell r="P147">
            <v>100</v>
          </cell>
          <cell r="Q147">
            <v>100</v>
          </cell>
          <cell r="R147">
            <v>100</v>
          </cell>
          <cell r="S147">
            <v>100</v>
          </cell>
          <cell r="T147">
            <v>100</v>
          </cell>
          <cell r="U147">
            <v>100</v>
          </cell>
          <cell r="V147">
            <v>100</v>
          </cell>
          <cell r="W147">
            <v>100</v>
          </cell>
          <cell r="X147">
            <v>100</v>
          </cell>
          <cell r="Y147">
            <v>100</v>
          </cell>
          <cell r="Z147">
            <v>100</v>
          </cell>
          <cell r="AA147">
            <v>100</v>
          </cell>
          <cell r="AB147">
            <v>100</v>
          </cell>
          <cell r="AC147">
            <v>100</v>
          </cell>
          <cell r="AD147">
            <v>100</v>
          </cell>
          <cell r="AE147">
            <v>100</v>
          </cell>
          <cell r="AF147">
            <v>100</v>
          </cell>
          <cell r="AG147">
            <v>100</v>
          </cell>
          <cell r="AH147">
            <v>100</v>
          </cell>
          <cell r="AI147">
            <v>100</v>
          </cell>
          <cell r="AJ147">
            <v>100</v>
          </cell>
          <cell r="AK147">
            <v>100</v>
          </cell>
          <cell r="AL147">
            <v>100</v>
          </cell>
          <cell r="AM147">
            <v>100</v>
          </cell>
          <cell r="AN147">
            <v>100</v>
          </cell>
          <cell r="AO147">
            <v>100</v>
          </cell>
          <cell r="AP147">
            <v>100</v>
          </cell>
          <cell r="AQ147" t="str">
            <v>Original chained constant price data are rescaled.</v>
          </cell>
          <cell r="AR147" t="str">
            <v>Original chained constant price data are rescaled.</v>
          </cell>
        </row>
        <row r="148">
          <cell r="B148" t="str">
            <v>SYC</v>
          </cell>
          <cell r="C148" t="str">
            <v>Seychelles</v>
          </cell>
          <cell r="D148">
            <v>2006</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1</v>
          </cell>
          <cell r="AF148">
            <v>0</v>
          </cell>
          <cell r="AG148">
            <v>0</v>
          </cell>
          <cell r="AH148">
            <v>0</v>
          </cell>
          <cell r="AI148">
            <v>0</v>
          </cell>
          <cell r="AJ148">
            <v>0</v>
          </cell>
          <cell r="AK148">
            <v>0</v>
          </cell>
          <cell r="AL148">
            <v>0</v>
          </cell>
          <cell r="AM148">
            <v>0</v>
          </cell>
          <cell r="AN148">
            <v>0</v>
          </cell>
          <cell r="AO148">
            <v>0</v>
          </cell>
          <cell r="AP148">
            <v>0</v>
          </cell>
          <cell r="AQ148">
            <v>2006</v>
          </cell>
          <cell r="AR148">
            <v>2006</v>
          </cell>
        </row>
        <row r="149">
          <cell r="B149" t="str">
            <v>SLE</v>
          </cell>
          <cell r="C149" t="str">
            <v>Sierra Leone</v>
          </cell>
          <cell r="D149">
            <v>2006</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1</v>
          </cell>
          <cell r="AF149">
            <v>0</v>
          </cell>
          <cell r="AG149">
            <v>0</v>
          </cell>
          <cell r="AH149">
            <v>0</v>
          </cell>
          <cell r="AI149">
            <v>0</v>
          </cell>
          <cell r="AJ149">
            <v>0</v>
          </cell>
          <cell r="AK149">
            <v>0</v>
          </cell>
          <cell r="AL149">
            <v>0</v>
          </cell>
          <cell r="AM149">
            <v>0</v>
          </cell>
          <cell r="AN149">
            <v>0</v>
          </cell>
          <cell r="AO149">
            <v>0</v>
          </cell>
          <cell r="AP149">
            <v>0</v>
          </cell>
          <cell r="AQ149">
            <v>2006</v>
          </cell>
          <cell r="AR149">
            <v>2006</v>
          </cell>
        </row>
        <row r="150">
          <cell r="B150" t="str">
            <v>SGP</v>
          </cell>
          <cell r="C150" t="str">
            <v>Singapore</v>
          </cell>
          <cell r="D150">
            <v>2010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1</v>
          </cell>
          <cell r="AJ150">
            <v>0</v>
          </cell>
          <cell r="AK150">
            <v>0</v>
          </cell>
          <cell r="AL150">
            <v>0</v>
          </cell>
          <cell r="AM150">
            <v>0</v>
          </cell>
          <cell r="AN150">
            <v>0</v>
          </cell>
          <cell r="AO150">
            <v>0</v>
          </cell>
          <cell r="AP150">
            <v>0</v>
          </cell>
          <cell r="AQ150">
            <v>2010</v>
          </cell>
          <cell r="AR150">
            <v>2010</v>
          </cell>
        </row>
        <row r="151">
          <cell r="B151" t="str">
            <v>SVK</v>
          </cell>
          <cell r="C151" t="str">
            <v>Slovak Republic</v>
          </cell>
          <cell r="D151" t="str">
            <v>Original chained constant price data are rescaled.</v>
          </cell>
          <cell r="E151">
            <v>100</v>
          </cell>
          <cell r="F151">
            <v>100</v>
          </cell>
          <cell r="G151">
            <v>100</v>
          </cell>
          <cell r="H151">
            <v>100</v>
          </cell>
          <cell r="I151">
            <v>100</v>
          </cell>
          <cell r="J151">
            <v>100</v>
          </cell>
          <cell r="K151">
            <v>100</v>
          </cell>
          <cell r="L151">
            <v>100</v>
          </cell>
          <cell r="M151">
            <v>100</v>
          </cell>
          <cell r="N151">
            <v>100</v>
          </cell>
          <cell r="O151">
            <v>100</v>
          </cell>
          <cell r="P151">
            <v>100</v>
          </cell>
          <cell r="Q151">
            <v>100</v>
          </cell>
          <cell r="R151">
            <v>100</v>
          </cell>
          <cell r="S151">
            <v>100</v>
          </cell>
          <cell r="T151">
            <v>100</v>
          </cell>
          <cell r="U151">
            <v>100</v>
          </cell>
          <cell r="V151">
            <v>100</v>
          </cell>
          <cell r="W151">
            <v>100</v>
          </cell>
          <cell r="X151">
            <v>100</v>
          </cell>
          <cell r="Y151">
            <v>100</v>
          </cell>
          <cell r="Z151">
            <v>100</v>
          </cell>
          <cell r="AA151">
            <v>100</v>
          </cell>
          <cell r="AB151">
            <v>100</v>
          </cell>
          <cell r="AC151">
            <v>100</v>
          </cell>
          <cell r="AD151">
            <v>100</v>
          </cell>
          <cell r="AE151">
            <v>100</v>
          </cell>
          <cell r="AF151">
            <v>100</v>
          </cell>
          <cell r="AG151">
            <v>100</v>
          </cell>
          <cell r="AH151">
            <v>100</v>
          </cell>
          <cell r="AI151">
            <v>100</v>
          </cell>
          <cell r="AJ151">
            <v>100</v>
          </cell>
          <cell r="AK151">
            <v>100</v>
          </cell>
          <cell r="AL151">
            <v>100</v>
          </cell>
          <cell r="AM151">
            <v>100</v>
          </cell>
          <cell r="AN151">
            <v>100</v>
          </cell>
          <cell r="AO151">
            <v>100</v>
          </cell>
          <cell r="AP151">
            <v>100</v>
          </cell>
          <cell r="AQ151" t="str">
            <v>Original chained constant price data are rescaled.</v>
          </cell>
          <cell r="AR151" t="str">
            <v>Original chained constant price data are rescaled.</v>
          </cell>
        </row>
        <row r="152">
          <cell r="B152" t="str">
            <v>SVN</v>
          </cell>
          <cell r="C152" t="str">
            <v>Slovenia</v>
          </cell>
          <cell r="D152" t="str">
            <v>Original chained constant price data are rescaled.</v>
          </cell>
          <cell r="E152">
            <v>100</v>
          </cell>
          <cell r="F152">
            <v>100</v>
          </cell>
          <cell r="G152">
            <v>100</v>
          </cell>
          <cell r="H152">
            <v>100</v>
          </cell>
          <cell r="I152">
            <v>100</v>
          </cell>
          <cell r="J152">
            <v>100</v>
          </cell>
          <cell r="K152">
            <v>100</v>
          </cell>
          <cell r="L152">
            <v>100</v>
          </cell>
          <cell r="M152">
            <v>100</v>
          </cell>
          <cell r="N152">
            <v>100</v>
          </cell>
          <cell r="O152">
            <v>100</v>
          </cell>
          <cell r="P152">
            <v>100</v>
          </cell>
          <cell r="Q152">
            <v>100</v>
          </cell>
          <cell r="R152">
            <v>100</v>
          </cell>
          <cell r="S152">
            <v>100</v>
          </cell>
          <cell r="T152">
            <v>100</v>
          </cell>
          <cell r="U152">
            <v>100</v>
          </cell>
          <cell r="V152">
            <v>100</v>
          </cell>
          <cell r="W152">
            <v>100</v>
          </cell>
          <cell r="X152">
            <v>100</v>
          </cell>
          <cell r="Y152">
            <v>100</v>
          </cell>
          <cell r="Z152">
            <v>100</v>
          </cell>
          <cell r="AA152">
            <v>100</v>
          </cell>
          <cell r="AB152">
            <v>100</v>
          </cell>
          <cell r="AC152">
            <v>100</v>
          </cell>
          <cell r="AD152">
            <v>100</v>
          </cell>
          <cell r="AE152">
            <v>100</v>
          </cell>
          <cell r="AF152">
            <v>100</v>
          </cell>
          <cell r="AG152">
            <v>100</v>
          </cell>
          <cell r="AH152">
            <v>100</v>
          </cell>
          <cell r="AI152">
            <v>100</v>
          </cell>
          <cell r="AJ152">
            <v>100</v>
          </cell>
          <cell r="AK152">
            <v>100</v>
          </cell>
          <cell r="AL152">
            <v>100</v>
          </cell>
          <cell r="AM152">
            <v>100</v>
          </cell>
          <cell r="AN152">
            <v>100</v>
          </cell>
          <cell r="AO152">
            <v>100</v>
          </cell>
          <cell r="AP152">
            <v>100</v>
          </cell>
          <cell r="AQ152" t="str">
            <v>Original chained constant price data are rescaled.</v>
          </cell>
          <cell r="AR152" t="str">
            <v>Original chained constant price data are rescaled.</v>
          </cell>
        </row>
        <row r="153">
          <cell r="B153" t="str">
            <v>SLB</v>
          </cell>
          <cell r="C153" t="str">
            <v>Solomon Islands</v>
          </cell>
          <cell r="D153">
            <v>2004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1</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2004</v>
          </cell>
          <cell r="AR153">
            <v>2004</v>
          </cell>
        </row>
        <row r="154">
          <cell r="B154" t="str">
            <v>SOM</v>
          </cell>
          <cell r="C154" t="str">
            <v>Somalia</v>
          </cell>
          <cell r="D154">
            <v>1985</v>
          </cell>
          <cell r="E154">
            <v>0</v>
          </cell>
          <cell r="F154">
            <v>0</v>
          </cell>
          <cell r="G154">
            <v>0</v>
          </cell>
          <cell r="H154">
            <v>0</v>
          </cell>
          <cell r="I154">
            <v>0</v>
          </cell>
          <cell r="J154">
            <v>1</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1985</v>
          </cell>
          <cell r="AR154">
            <v>1985</v>
          </cell>
        </row>
        <row r="155">
          <cell r="B155" t="str">
            <v>ZAF</v>
          </cell>
          <cell r="C155" t="str">
            <v>South Africa</v>
          </cell>
          <cell r="D155">
            <v>2010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1</v>
          </cell>
          <cell r="AJ155">
            <v>0</v>
          </cell>
          <cell r="AK155">
            <v>0</v>
          </cell>
          <cell r="AL155">
            <v>0</v>
          </cell>
          <cell r="AM155">
            <v>0</v>
          </cell>
          <cell r="AN155">
            <v>0</v>
          </cell>
          <cell r="AO155">
            <v>0</v>
          </cell>
          <cell r="AP155">
            <v>0</v>
          </cell>
          <cell r="AQ155">
            <v>2010</v>
          </cell>
          <cell r="AR155">
            <v>2010</v>
          </cell>
        </row>
        <row r="156">
          <cell r="B156" t="str">
            <v>SSD</v>
          </cell>
          <cell r="C156" t="str">
            <v>South Sudan</v>
          </cell>
          <cell r="D156">
            <v>2009</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1</v>
          </cell>
          <cell r="AI156">
            <v>0</v>
          </cell>
          <cell r="AJ156">
            <v>0</v>
          </cell>
          <cell r="AK156">
            <v>0</v>
          </cell>
          <cell r="AL156">
            <v>0</v>
          </cell>
          <cell r="AM156">
            <v>0</v>
          </cell>
          <cell r="AN156">
            <v>0</v>
          </cell>
          <cell r="AO156">
            <v>0</v>
          </cell>
          <cell r="AP156">
            <v>0</v>
          </cell>
          <cell r="AQ156">
            <v>2009</v>
          </cell>
          <cell r="AR156">
            <v>2009</v>
          </cell>
        </row>
        <row r="157">
          <cell r="B157" t="str">
            <v>ESP</v>
          </cell>
          <cell r="C157" t="str">
            <v>Spain</v>
          </cell>
          <cell r="D157" t="str">
            <v>Original chained constant price data are rescaled.</v>
          </cell>
          <cell r="E157">
            <v>100</v>
          </cell>
          <cell r="F157">
            <v>100</v>
          </cell>
          <cell r="G157">
            <v>100</v>
          </cell>
          <cell r="H157">
            <v>100</v>
          </cell>
          <cell r="I157">
            <v>100</v>
          </cell>
          <cell r="J157">
            <v>100</v>
          </cell>
          <cell r="K157">
            <v>100</v>
          </cell>
          <cell r="L157">
            <v>100</v>
          </cell>
          <cell r="M157">
            <v>100</v>
          </cell>
          <cell r="N157">
            <v>100</v>
          </cell>
          <cell r="O157">
            <v>100</v>
          </cell>
          <cell r="P157">
            <v>100</v>
          </cell>
          <cell r="Q157">
            <v>100</v>
          </cell>
          <cell r="R157">
            <v>100</v>
          </cell>
          <cell r="S157">
            <v>100</v>
          </cell>
          <cell r="T157">
            <v>100</v>
          </cell>
          <cell r="U157">
            <v>100</v>
          </cell>
          <cell r="V157">
            <v>100</v>
          </cell>
          <cell r="W157">
            <v>100</v>
          </cell>
          <cell r="X157">
            <v>100</v>
          </cell>
          <cell r="Y157">
            <v>100</v>
          </cell>
          <cell r="Z157">
            <v>100</v>
          </cell>
          <cell r="AA157">
            <v>100</v>
          </cell>
          <cell r="AB157">
            <v>100</v>
          </cell>
          <cell r="AC157">
            <v>100</v>
          </cell>
          <cell r="AD157">
            <v>100</v>
          </cell>
          <cell r="AE157">
            <v>100</v>
          </cell>
          <cell r="AF157">
            <v>100</v>
          </cell>
          <cell r="AG157">
            <v>100</v>
          </cell>
          <cell r="AH157">
            <v>100</v>
          </cell>
          <cell r="AI157">
            <v>100</v>
          </cell>
          <cell r="AJ157">
            <v>100</v>
          </cell>
          <cell r="AK157">
            <v>100</v>
          </cell>
          <cell r="AL157">
            <v>100</v>
          </cell>
          <cell r="AM157">
            <v>100</v>
          </cell>
          <cell r="AN157">
            <v>100</v>
          </cell>
          <cell r="AO157">
            <v>100</v>
          </cell>
          <cell r="AP157">
            <v>100</v>
          </cell>
          <cell r="AQ157" t="str">
            <v>Original chained constant price data are rescaled.</v>
          </cell>
          <cell r="AR157" t="str">
            <v>Original chained constant price data are rescaled.</v>
          </cell>
        </row>
        <row r="158">
          <cell r="B158" t="str">
            <v>LKA</v>
          </cell>
          <cell r="C158" t="str">
            <v>Sri Lanka</v>
          </cell>
          <cell r="D158">
            <v>2010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1</v>
          </cell>
          <cell r="AJ158">
            <v>0</v>
          </cell>
          <cell r="AK158">
            <v>0</v>
          </cell>
          <cell r="AL158">
            <v>0</v>
          </cell>
          <cell r="AM158">
            <v>0</v>
          </cell>
          <cell r="AN158">
            <v>0</v>
          </cell>
          <cell r="AO158">
            <v>0</v>
          </cell>
          <cell r="AP158">
            <v>0</v>
          </cell>
          <cell r="AQ158">
            <v>2010</v>
          </cell>
          <cell r="AR158">
            <v>2010</v>
          </cell>
        </row>
        <row r="159">
          <cell r="B159" t="str">
            <v>KNA</v>
          </cell>
          <cell r="C159" t="str">
            <v>St. Kitts and Nevis</v>
          </cell>
          <cell r="D159">
            <v>2006</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1</v>
          </cell>
          <cell r="AF159">
            <v>0</v>
          </cell>
          <cell r="AG159">
            <v>0</v>
          </cell>
          <cell r="AH159">
            <v>0</v>
          </cell>
          <cell r="AI159">
            <v>0</v>
          </cell>
          <cell r="AJ159">
            <v>0</v>
          </cell>
          <cell r="AK159">
            <v>0</v>
          </cell>
          <cell r="AL159">
            <v>0</v>
          </cell>
          <cell r="AM159">
            <v>0</v>
          </cell>
          <cell r="AN159">
            <v>0</v>
          </cell>
          <cell r="AO159">
            <v>0</v>
          </cell>
          <cell r="AP159">
            <v>0</v>
          </cell>
          <cell r="AQ159">
            <v>2006</v>
          </cell>
          <cell r="AR159">
            <v>2006</v>
          </cell>
        </row>
        <row r="160">
          <cell r="B160" t="str">
            <v>LCA</v>
          </cell>
          <cell r="C160" t="str">
            <v>St. Lucia</v>
          </cell>
          <cell r="D160">
            <v>2006</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1</v>
          </cell>
          <cell r="AF160">
            <v>0</v>
          </cell>
          <cell r="AG160">
            <v>0</v>
          </cell>
          <cell r="AH160">
            <v>0</v>
          </cell>
          <cell r="AI160">
            <v>0</v>
          </cell>
          <cell r="AJ160">
            <v>0</v>
          </cell>
          <cell r="AK160">
            <v>0</v>
          </cell>
          <cell r="AL160">
            <v>0</v>
          </cell>
          <cell r="AM160">
            <v>0</v>
          </cell>
          <cell r="AN160">
            <v>0</v>
          </cell>
          <cell r="AO160">
            <v>0</v>
          </cell>
          <cell r="AP160">
            <v>0</v>
          </cell>
          <cell r="AQ160">
            <v>2006</v>
          </cell>
          <cell r="AR160">
            <v>2006</v>
          </cell>
        </row>
        <row r="161">
          <cell r="B161" t="str">
            <v>VCT</v>
          </cell>
          <cell r="C161" t="str">
            <v>St. Vincent and the Grenadines</v>
          </cell>
          <cell r="D161">
            <v>2006</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1</v>
          </cell>
          <cell r="AF161">
            <v>0</v>
          </cell>
          <cell r="AG161">
            <v>0</v>
          </cell>
          <cell r="AH161">
            <v>0</v>
          </cell>
          <cell r="AI161">
            <v>0</v>
          </cell>
          <cell r="AJ161">
            <v>0</v>
          </cell>
          <cell r="AK161">
            <v>0</v>
          </cell>
          <cell r="AL161">
            <v>0</v>
          </cell>
          <cell r="AM161">
            <v>0</v>
          </cell>
          <cell r="AN161">
            <v>0</v>
          </cell>
          <cell r="AO161">
            <v>0</v>
          </cell>
          <cell r="AP161">
            <v>0</v>
          </cell>
          <cell r="AQ161">
            <v>2006</v>
          </cell>
          <cell r="AR161">
            <v>2006</v>
          </cell>
        </row>
        <row r="162">
          <cell r="B162" t="str">
            <v>SDN</v>
          </cell>
          <cell r="C162" t="str">
            <v>Sudan</v>
          </cell>
          <cell r="D162">
            <v>1982</v>
          </cell>
          <cell r="E162">
            <v>0</v>
          </cell>
          <cell r="F162">
            <v>0</v>
          </cell>
          <cell r="G162">
            <v>1</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t="str">
            <v>1981/82. Reporting period switch from fiscal year to calendar year from 1996. Pre-1996 data converted to calendar year.</v>
          </cell>
          <cell r="AR162">
            <v>1982</v>
          </cell>
        </row>
        <row r="163">
          <cell r="B163" t="str">
            <v>SUR</v>
          </cell>
          <cell r="C163" t="str">
            <v>Suriname</v>
          </cell>
          <cell r="D163">
            <v>2007</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1</v>
          </cell>
          <cell r="AG163">
            <v>0</v>
          </cell>
          <cell r="AH163">
            <v>0</v>
          </cell>
          <cell r="AI163">
            <v>0</v>
          </cell>
          <cell r="AJ163">
            <v>0</v>
          </cell>
          <cell r="AK163">
            <v>0</v>
          </cell>
          <cell r="AL163">
            <v>0</v>
          </cell>
          <cell r="AM163">
            <v>0</v>
          </cell>
          <cell r="AN163">
            <v>0</v>
          </cell>
          <cell r="AO163">
            <v>0</v>
          </cell>
          <cell r="AP163">
            <v>0</v>
          </cell>
          <cell r="AQ163">
            <v>2007</v>
          </cell>
          <cell r="AR163">
            <v>2007</v>
          </cell>
        </row>
        <row r="164">
          <cell r="B164" t="str">
            <v>SWZ</v>
          </cell>
          <cell r="C164" t="str">
            <v>Eswatini</v>
          </cell>
          <cell r="D164">
            <v>2011</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1</v>
          </cell>
          <cell r="AK164">
            <v>0</v>
          </cell>
          <cell r="AL164">
            <v>0</v>
          </cell>
          <cell r="AM164">
            <v>0</v>
          </cell>
          <cell r="AN164">
            <v>0</v>
          </cell>
          <cell r="AO164">
            <v>0</v>
          </cell>
          <cell r="AP164">
            <v>0</v>
          </cell>
          <cell r="AQ164">
            <v>2011</v>
          </cell>
          <cell r="AR164">
            <v>2011</v>
          </cell>
        </row>
        <row r="165">
          <cell r="B165" t="str">
            <v>SWE</v>
          </cell>
          <cell r="C165" t="str">
            <v>Sweden</v>
          </cell>
          <cell r="D165" t="str">
            <v>Original chained constant price data are rescaled.</v>
          </cell>
          <cell r="E165">
            <v>100</v>
          </cell>
          <cell r="F165">
            <v>100</v>
          </cell>
          <cell r="G165">
            <v>100</v>
          </cell>
          <cell r="H165">
            <v>100</v>
          </cell>
          <cell r="I165">
            <v>100</v>
          </cell>
          <cell r="J165">
            <v>100</v>
          </cell>
          <cell r="K165">
            <v>100</v>
          </cell>
          <cell r="L165">
            <v>100</v>
          </cell>
          <cell r="M165">
            <v>100</v>
          </cell>
          <cell r="N165">
            <v>100</v>
          </cell>
          <cell r="O165">
            <v>100</v>
          </cell>
          <cell r="P165">
            <v>100</v>
          </cell>
          <cell r="Q165">
            <v>100</v>
          </cell>
          <cell r="R165">
            <v>100</v>
          </cell>
          <cell r="S165">
            <v>100</v>
          </cell>
          <cell r="T165">
            <v>100</v>
          </cell>
          <cell r="U165">
            <v>100</v>
          </cell>
          <cell r="V165">
            <v>100</v>
          </cell>
          <cell r="W165">
            <v>100</v>
          </cell>
          <cell r="X165">
            <v>100</v>
          </cell>
          <cell r="Y165">
            <v>100</v>
          </cell>
          <cell r="Z165">
            <v>100</v>
          </cell>
          <cell r="AA165">
            <v>100</v>
          </cell>
          <cell r="AB165">
            <v>100</v>
          </cell>
          <cell r="AC165">
            <v>100</v>
          </cell>
          <cell r="AD165">
            <v>100</v>
          </cell>
          <cell r="AE165">
            <v>100</v>
          </cell>
          <cell r="AF165">
            <v>100</v>
          </cell>
          <cell r="AG165">
            <v>100</v>
          </cell>
          <cell r="AH165">
            <v>100</v>
          </cell>
          <cell r="AI165">
            <v>100</v>
          </cell>
          <cell r="AJ165">
            <v>100</v>
          </cell>
          <cell r="AK165">
            <v>100</v>
          </cell>
          <cell r="AL165">
            <v>100</v>
          </cell>
          <cell r="AM165">
            <v>100</v>
          </cell>
          <cell r="AN165">
            <v>100</v>
          </cell>
          <cell r="AO165">
            <v>100</v>
          </cell>
          <cell r="AP165">
            <v>100</v>
          </cell>
          <cell r="AQ165" t="str">
            <v>Original chained constant price data are rescaled.</v>
          </cell>
          <cell r="AR165" t="str">
            <v>Original chained constant price data are rescaled.</v>
          </cell>
        </row>
        <row r="166">
          <cell r="B166" t="str">
            <v>CHE</v>
          </cell>
          <cell r="C166" t="str">
            <v>Switzerland</v>
          </cell>
          <cell r="D166" t="str">
            <v>Original chained constant price data are rescaled.</v>
          </cell>
          <cell r="E166">
            <v>100</v>
          </cell>
          <cell r="F166">
            <v>100</v>
          </cell>
          <cell r="G166">
            <v>100</v>
          </cell>
          <cell r="H166">
            <v>100</v>
          </cell>
          <cell r="I166">
            <v>100</v>
          </cell>
          <cell r="J166">
            <v>100</v>
          </cell>
          <cell r="K166">
            <v>100</v>
          </cell>
          <cell r="L166">
            <v>100</v>
          </cell>
          <cell r="M166">
            <v>100</v>
          </cell>
          <cell r="N166">
            <v>100</v>
          </cell>
          <cell r="O166">
            <v>100</v>
          </cell>
          <cell r="P166">
            <v>100</v>
          </cell>
          <cell r="Q166">
            <v>100</v>
          </cell>
          <cell r="R166">
            <v>100</v>
          </cell>
          <cell r="S166">
            <v>100</v>
          </cell>
          <cell r="T166">
            <v>100</v>
          </cell>
          <cell r="U166">
            <v>100</v>
          </cell>
          <cell r="V166">
            <v>100</v>
          </cell>
          <cell r="W166">
            <v>100</v>
          </cell>
          <cell r="X166">
            <v>100</v>
          </cell>
          <cell r="Y166">
            <v>100</v>
          </cell>
          <cell r="Z166">
            <v>100</v>
          </cell>
          <cell r="AA166">
            <v>100</v>
          </cell>
          <cell r="AB166">
            <v>100</v>
          </cell>
          <cell r="AC166">
            <v>100</v>
          </cell>
          <cell r="AD166">
            <v>100</v>
          </cell>
          <cell r="AE166">
            <v>100</v>
          </cell>
          <cell r="AF166">
            <v>100</v>
          </cell>
          <cell r="AG166">
            <v>100</v>
          </cell>
          <cell r="AH166">
            <v>100</v>
          </cell>
          <cell r="AI166">
            <v>100</v>
          </cell>
          <cell r="AJ166">
            <v>100</v>
          </cell>
          <cell r="AK166">
            <v>100</v>
          </cell>
          <cell r="AL166">
            <v>100</v>
          </cell>
          <cell r="AM166">
            <v>100</v>
          </cell>
          <cell r="AN166">
            <v>100</v>
          </cell>
          <cell r="AO166">
            <v>100</v>
          </cell>
          <cell r="AP166">
            <v>100</v>
          </cell>
          <cell r="AQ166" t="str">
            <v>Original chained constant price data are rescaled.</v>
          </cell>
          <cell r="AR166" t="str">
            <v>Original chained constant price data are rescaled.</v>
          </cell>
        </row>
        <row r="167">
          <cell r="B167" t="str">
            <v>SYR</v>
          </cell>
          <cell r="C167" t="str">
            <v>Syrian Arab Republic</v>
          </cell>
          <cell r="D167">
            <v>2000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1</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2000</v>
          </cell>
          <cell r="AR167">
            <v>2000</v>
          </cell>
        </row>
        <row r="168">
          <cell r="B168" t="str">
            <v>TJK</v>
          </cell>
          <cell r="C168" t="str">
            <v>Tajikistan</v>
          </cell>
          <cell r="D168" t="str">
            <v>Original chained constant price data are rescaled.</v>
          </cell>
          <cell r="E168">
            <v>100</v>
          </cell>
          <cell r="F168">
            <v>100</v>
          </cell>
          <cell r="G168">
            <v>100</v>
          </cell>
          <cell r="H168">
            <v>100</v>
          </cell>
          <cell r="I168">
            <v>100</v>
          </cell>
          <cell r="J168">
            <v>100</v>
          </cell>
          <cell r="K168">
            <v>100</v>
          </cell>
          <cell r="L168">
            <v>100</v>
          </cell>
          <cell r="M168">
            <v>100</v>
          </cell>
          <cell r="N168">
            <v>100</v>
          </cell>
          <cell r="O168">
            <v>100</v>
          </cell>
          <cell r="P168">
            <v>100</v>
          </cell>
          <cell r="Q168">
            <v>100</v>
          </cell>
          <cell r="R168">
            <v>100</v>
          </cell>
          <cell r="S168">
            <v>100</v>
          </cell>
          <cell r="T168">
            <v>100</v>
          </cell>
          <cell r="U168">
            <v>100</v>
          </cell>
          <cell r="V168">
            <v>100</v>
          </cell>
          <cell r="W168">
            <v>100</v>
          </cell>
          <cell r="X168">
            <v>100</v>
          </cell>
          <cell r="Y168">
            <v>100</v>
          </cell>
          <cell r="Z168">
            <v>100</v>
          </cell>
          <cell r="AA168">
            <v>100</v>
          </cell>
          <cell r="AB168">
            <v>100</v>
          </cell>
          <cell r="AC168">
            <v>100</v>
          </cell>
          <cell r="AD168">
            <v>100</v>
          </cell>
          <cell r="AE168">
            <v>100</v>
          </cell>
          <cell r="AF168">
            <v>100</v>
          </cell>
          <cell r="AG168">
            <v>100</v>
          </cell>
          <cell r="AH168">
            <v>100</v>
          </cell>
          <cell r="AI168">
            <v>100</v>
          </cell>
          <cell r="AJ168">
            <v>100</v>
          </cell>
          <cell r="AK168">
            <v>100</v>
          </cell>
          <cell r="AL168">
            <v>100</v>
          </cell>
          <cell r="AM168">
            <v>100</v>
          </cell>
          <cell r="AN168">
            <v>100</v>
          </cell>
          <cell r="AO168">
            <v>100</v>
          </cell>
          <cell r="AP168">
            <v>100</v>
          </cell>
          <cell r="AQ168" t="str">
            <v>Original chained constant price data are rescaled.</v>
          </cell>
          <cell r="AR168" t="str">
            <v>Original chained constant price data are rescaled.</v>
          </cell>
        </row>
        <row r="169">
          <cell r="B169" t="str">
            <v>TZA</v>
          </cell>
          <cell r="C169" t="str">
            <v>Tanzania</v>
          </cell>
          <cell r="D169">
            <v>2007</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1</v>
          </cell>
          <cell r="AG169">
            <v>0</v>
          </cell>
          <cell r="AH169">
            <v>0</v>
          </cell>
          <cell r="AI169">
            <v>0</v>
          </cell>
          <cell r="AJ169">
            <v>0</v>
          </cell>
          <cell r="AK169">
            <v>0</v>
          </cell>
          <cell r="AL169">
            <v>0</v>
          </cell>
          <cell r="AM169">
            <v>0</v>
          </cell>
          <cell r="AN169">
            <v>0</v>
          </cell>
          <cell r="AO169">
            <v>0</v>
          </cell>
          <cell r="AP169">
            <v>0</v>
          </cell>
          <cell r="AQ169">
            <v>2007</v>
          </cell>
          <cell r="AR169">
            <v>2007</v>
          </cell>
        </row>
        <row r="170">
          <cell r="B170" t="str">
            <v>THA</v>
          </cell>
          <cell r="C170" t="str">
            <v>Thailand</v>
          </cell>
          <cell r="D170">
            <v>2002</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1</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2002</v>
          </cell>
          <cell r="AR170">
            <v>2002</v>
          </cell>
        </row>
        <row r="171">
          <cell r="B171" t="str">
            <v>TLS</v>
          </cell>
          <cell r="C171" t="str">
            <v>Timor-Leste</v>
          </cell>
          <cell r="D171">
            <v>2010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1</v>
          </cell>
          <cell r="AJ171">
            <v>0</v>
          </cell>
          <cell r="AK171">
            <v>0</v>
          </cell>
          <cell r="AL171">
            <v>0</v>
          </cell>
          <cell r="AM171">
            <v>0</v>
          </cell>
          <cell r="AN171">
            <v>0</v>
          </cell>
          <cell r="AO171">
            <v>0</v>
          </cell>
          <cell r="AP171">
            <v>0</v>
          </cell>
          <cell r="AQ171">
            <v>2010</v>
          </cell>
          <cell r="AR171">
            <v>2010</v>
          </cell>
        </row>
        <row r="172">
          <cell r="B172" t="str">
            <v>TGO</v>
          </cell>
          <cell r="C172" t="str">
            <v>Togo</v>
          </cell>
          <cell r="D172">
            <v>2000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1</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2000</v>
          </cell>
          <cell r="AR172">
            <v>2000</v>
          </cell>
        </row>
        <row r="173">
          <cell r="B173" t="str">
            <v>TON</v>
          </cell>
          <cell r="C173" t="str">
            <v>Tonga</v>
          </cell>
          <cell r="D173">
            <v>2011</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1</v>
          </cell>
          <cell r="AK173">
            <v>0</v>
          </cell>
          <cell r="AL173">
            <v>0</v>
          </cell>
          <cell r="AM173">
            <v>0</v>
          </cell>
          <cell r="AN173">
            <v>0</v>
          </cell>
          <cell r="AO173">
            <v>0</v>
          </cell>
          <cell r="AP173">
            <v>0</v>
          </cell>
          <cell r="AQ173" t="str">
            <v>2010/11</v>
          </cell>
          <cell r="AR173">
            <v>2011</v>
          </cell>
        </row>
        <row r="174">
          <cell r="B174" t="str">
            <v>TTO</v>
          </cell>
          <cell r="C174" t="str">
            <v>Trinidad and Tobago</v>
          </cell>
          <cell r="D174">
            <v>2000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1</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2000</v>
          </cell>
          <cell r="AR174">
            <v>2000</v>
          </cell>
        </row>
        <row r="175">
          <cell r="B175" t="str">
            <v>TUN</v>
          </cell>
          <cell r="C175" t="str">
            <v>Tunisia</v>
          </cell>
          <cell r="D175">
            <v>2010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1</v>
          </cell>
          <cell r="AJ175">
            <v>0</v>
          </cell>
          <cell r="AK175">
            <v>0</v>
          </cell>
          <cell r="AL175">
            <v>0</v>
          </cell>
          <cell r="AM175">
            <v>0</v>
          </cell>
          <cell r="AN175">
            <v>0</v>
          </cell>
          <cell r="AO175">
            <v>0</v>
          </cell>
          <cell r="AP175">
            <v>0</v>
          </cell>
          <cell r="AQ175">
            <v>2010</v>
          </cell>
          <cell r="AR175">
            <v>2010</v>
          </cell>
        </row>
        <row r="176">
          <cell r="B176" t="str">
            <v>TUR</v>
          </cell>
          <cell r="C176" t="str">
            <v>Turkey</v>
          </cell>
          <cell r="D176">
            <v>1998</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1</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1998</v>
          </cell>
          <cell r="AR176">
            <v>1998</v>
          </cell>
        </row>
        <row r="177">
          <cell r="B177" t="str">
            <v>TKM</v>
          </cell>
          <cell r="C177" t="str">
            <v>Turkmenistan</v>
          </cell>
          <cell r="D177">
            <v>2005</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1</v>
          </cell>
          <cell r="AE177">
            <v>0</v>
          </cell>
          <cell r="AF177">
            <v>0</v>
          </cell>
          <cell r="AG177">
            <v>0</v>
          </cell>
          <cell r="AH177">
            <v>0</v>
          </cell>
          <cell r="AI177">
            <v>0</v>
          </cell>
          <cell r="AJ177">
            <v>0</v>
          </cell>
          <cell r="AK177">
            <v>0</v>
          </cell>
          <cell r="AL177">
            <v>0</v>
          </cell>
          <cell r="AM177">
            <v>0</v>
          </cell>
          <cell r="AN177">
            <v>0</v>
          </cell>
          <cell r="AO177">
            <v>0</v>
          </cell>
          <cell r="AP177">
            <v>0</v>
          </cell>
          <cell r="AQ177">
            <v>2005</v>
          </cell>
          <cell r="AR177">
            <v>2005</v>
          </cell>
        </row>
        <row r="178">
          <cell r="B178" t="str">
            <v>TUV</v>
          </cell>
          <cell r="C178" t="str">
            <v>Tuvalu</v>
          </cell>
          <cell r="D178">
            <v>2005</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v>
          </cell>
          <cell r="AE178">
            <v>0</v>
          </cell>
          <cell r="AF178">
            <v>0</v>
          </cell>
          <cell r="AG178">
            <v>0</v>
          </cell>
          <cell r="AH178">
            <v>0</v>
          </cell>
          <cell r="AI178">
            <v>0</v>
          </cell>
          <cell r="AJ178">
            <v>0</v>
          </cell>
          <cell r="AK178">
            <v>0</v>
          </cell>
          <cell r="AL178">
            <v>0</v>
          </cell>
          <cell r="AM178">
            <v>0</v>
          </cell>
          <cell r="AN178">
            <v>0</v>
          </cell>
          <cell r="AO178">
            <v>0</v>
          </cell>
          <cell r="AP178">
            <v>0</v>
          </cell>
          <cell r="AQ178">
            <v>2005</v>
          </cell>
          <cell r="AR178">
            <v>2005</v>
          </cell>
        </row>
        <row r="179">
          <cell r="B179" t="str">
            <v>UGA</v>
          </cell>
          <cell r="C179" t="str">
            <v>Uganda</v>
          </cell>
          <cell r="D179">
            <v>2010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1</v>
          </cell>
          <cell r="AJ179">
            <v>0</v>
          </cell>
          <cell r="AK179">
            <v>0</v>
          </cell>
          <cell r="AL179">
            <v>0</v>
          </cell>
          <cell r="AM179">
            <v>0</v>
          </cell>
          <cell r="AN179">
            <v>0</v>
          </cell>
          <cell r="AO179">
            <v>0</v>
          </cell>
          <cell r="AP179">
            <v>0</v>
          </cell>
          <cell r="AQ179" t="str">
            <v>2009/10</v>
          </cell>
          <cell r="AR179">
            <v>2010</v>
          </cell>
        </row>
        <row r="180">
          <cell r="B180" t="str">
            <v>UKR</v>
          </cell>
          <cell r="C180" t="str">
            <v>Ukraine</v>
          </cell>
          <cell r="D180" t="str">
            <v>Original chained constant price data are rescaled.</v>
          </cell>
          <cell r="E180">
            <v>100</v>
          </cell>
          <cell r="F180">
            <v>100</v>
          </cell>
          <cell r="G180">
            <v>100</v>
          </cell>
          <cell r="H180">
            <v>100</v>
          </cell>
          <cell r="I180">
            <v>100</v>
          </cell>
          <cell r="J180">
            <v>100</v>
          </cell>
          <cell r="K180">
            <v>100</v>
          </cell>
          <cell r="L180">
            <v>100</v>
          </cell>
          <cell r="M180">
            <v>100</v>
          </cell>
          <cell r="N180">
            <v>100</v>
          </cell>
          <cell r="O180">
            <v>100</v>
          </cell>
          <cell r="P180">
            <v>100</v>
          </cell>
          <cell r="Q180">
            <v>100</v>
          </cell>
          <cell r="R180">
            <v>100</v>
          </cell>
          <cell r="S180">
            <v>100</v>
          </cell>
          <cell r="T180">
            <v>100</v>
          </cell>
          <cell r="U180">
            <v>100</v>
          </cell>
          <cell r="V180">
            <v>100</v>
          </cell>
          <cell r="W180">
            <v>100</v>
          </cell>
          <cell r="X180">
            <v>100</v>
          </cell>
          <cell r="Y180">
            <v>100</v>
          </cell>
          <cell r="Z180">
            <v>100</v>
          </cell>
          <cell r="AA180">
            <v>100</v>
          </cell>
          <cell r="AB180">
            <v>100</v>
          </cell>
          <cell r="AC180">
            <v>100</v>
          </cell>
          <cell r="AD180">
            <v>100</v>
          </cell>
          <cell r="AE180">
            <v>100</v>
          </cell>
          <cell r="AF180">
            <v>100</v>
          </cell>
          <cell r="AG180">
            <v>100</v>
          </cell>
          <cell r="AH180">
            <v>100</v>
          </cell>
          <cell r="AI180">
            <v>100</v>
          </cell>
          <cell r="AJ180">
            <v>100</v>
          </cell>
          <cell r="AK180">
            <v>100</v>
          </cell>
          <cell r="AL180">
            <v>100</v>
          </cell>
          <cell r="AM180">
            <v>100</v>
          </cell>
          <cell r="AN180">
            <v>100</v>
          </cell>
          <cell r="AO180">
            <v>100</v>
          </cell>
          <cell r="AP180">
            <v>100</v>
          </cell>
          <cell r="AQ180" t="str">
            <v>Original chained constant price data are rescaled.</v>
          </cell>
          <cell r="AR180" t="str">
            <v>Original chained constant price data are rescaled.</v>
          </cell>
        </row>
        <row r="181">
          <cell r="B181" t="str">
            <v>ARE</v>
          </cell>
          <cell r="C181" t="str">
            <v>United Arab Emirates</v>
          </cell>
          <cell r="D181">
            <v>2007</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1</v>
          </cell>
          <cell r="AG181">
            <v>0</v>
          </cell>
          <cell r="AH181">
            <v>0</v>
          </cell>
          <cell r="AI181">
            <v>0</v>
          </cell>
          <cell r="AJ181">
            <v>0</v>
          </cell>
          <cell r="AK181">
            <v>0</v>
          </cell>
          <cell r="AL181">
            <v>0</v>
          </cell>
          <cell r="AM181">
            <v>0</v>
          </cell>
          <cell r="AN181">
            <v>0</v>
          </cell>
          <cell r="AO181">
            <v>0</v>
          </cell>
          <cell r="AP181">
            <v>0</v>
          </cell>
          <cell r="AQ181">
            <v>2007</v>
          </cell>
          <cell r="AR181">
            <v>2007</v>
          </cell>
        </row>
        <row r="182">
          <cell r="B182" t="str">
            <v>GBR</v>
          </cell>
          <cell r="C182" t="str">
            <v>United Kingdom</v>
          </cell>
          <cell r="D182" t="str">
            <v>Original chained constant price data are rescaled.</v>
          </cell>
          <cell r="E182">
            <v>100</v>
          </cell>
          <cell r="F182">
            <v>100</v>
          </cell>
          <cell r="G182">
            <v>100</v>
          </cell>
          <cell r="H182">
            <v>100</v>
          </cell>
          <cell r="I182">
            <v>100</v>
          </cell>
          <cell r="J182">
            <v>100</v>
          </cell>
          <cell r="K182">
            <v>100</v>
          </cell>
          <cell r="L182">
            <v>100</v>
          </cell>
          <cell r="M182">
            <v>100</v>
          </cell>
          <cell r="N182">
            <v>100</v>
          </cell>
          <cell r="O182">
            <v>100</v>
          </cell>
          <cell r="P182">
            <v>100</v>
          </cell>
          <cell r="Q182">
            <v>100</v>
          </cell>
          <cell r="R182">
            <v>100</v>
          </cell>
          <cell r="S182">
            <v>100</v>
          </cell>
          <cell r="T182">
            <v>100</v>
          </cell>
          <cell r="U182">
            <v>100</v>
          </cell>
          <cell r="V182">
            <v>100</v>
          </cell>
          <cell r="W182">
            <v>100</v>
          </cell>
          <cell r="X182">
            <v>100</v>
          </cell>
          <cell r="Y182">
            <v>100</v>
          </cell>
          <cell r="Z182">
            <v>100</v>
          </cell>
          <cell r="AA182">
            <v>100</v>
          </cell>
          <cell r="AB182">
            <v>100</v>
          </cell>
          <cell r="AC182">
            <v>100</v>
          </cell>
          <cell r="AD182">
            <v>100</v>
          </cell>
          <cell r="AE182">
            <v>100</v>
          </cell>
          <cell r="AF182">
            <v>100</v>
          </cell>
          <cell r="AG182">
            <v>100</v>
          </cell>
          <cell r="AH182">
            <v>100</v>
          </cell>
          <cell r="AI182">
            <v>100</v>
          </cell>
          <cell r="AJ182">
            <v>100</v>
          </cell>
          <cell r="AK182">
            <v>100</v>
          </cell>
          <cell r="AL182">
            <v>100</v>
          </cell>
          <cell r="AM182">
            <v>100</v>
          </cell>
          <cell r="AN182">
            <v>100</v>
          </cell>
          <cell r="AO182">
            <v>100</v>
          </cell>
          <cell r="AP182">
            <v>100</v>
          </cell>
          <cell r="AQ182" t="str">
            <v>Original chained constant price data are rescaled.</v>
          </cell>
          <cell r="AR182" t="str">
            <v>Original chained constant price data are rescaled.</v>
          </cell>
        </row>
        <row r="183">
          <cell r="B183" t="str">
            <v>USA</v>
          </cell>
          <cell r="C183" t="str">
            <v>United States</v>
          </cell>
          <cell r="D183" t="str">
            <v>Original chained constant price data are rescaled.</v>
          </cell>
          <cell r="E183">
            <v>100</v>
          </cell>
          <cell r="F183">
            <v>100</v>
          </cell>
          <cell r="G183">
            <v>100</v>
          </cell>
          <cell r="H183">
            <v>100</v>
          </cell>
          <cell r="I183">
            <v>100</v>
          </cell>
          <cell r="J183">
            <v>100</v>
          </cell>
          <cell r="K183">
            <v>100</v>
          </cell>
          <cell r="L183">
            <v>100</v>
          </cell>
          <cell r="M183">
            <v>100</v>
          </cell>
          <cell r="N183">
            <v>100</v>
          </cell>
          <cell r="O183">
            <v>100</v>
          </cell>
          <cell r="P183">
            <v>100</v>
          </cell>
          <cell r="Q183">
            <v>100</v>
          </cell>
          <cell r="R183">
            <v>100</v>
          </cell>
          <cell r="S183">
            <v>100</v>
          </cell>
          <cell r="T183">
            <v>100</v>
          </cell>
          <cell r="U183">
            <v>100</v>
          </cell>
          <cell r="V183">
            <v>100</v>
          </cell>
          <cell r="W183">
            <v>100</v>
          </cell>
          <cell r="X183">
            <v>100</v>
          </cell>
          <cell r="Y183">
            <v>100</v>
          </cell>
          <cell r="Z183">
            <v>100</v>
          </cell>
          <cell r="AA183">
            <v>100</v>
          </cell>
          <cell r="AB183">
            <v>100</v>
          </cell>
          <cell r="AC183">
            <v>100</v>
          </cell>
          <cell r="AD183">
            <v>100</v>
          </cell>
          <cell r="AE183">
            <v>100</v>
          </cell>
          <cell r="AF183">
            <v>100</v>
          </cell>
          <cell r="AG183">
            <v>100</v>
          </cell>
          <cell r="AH183">
            <v>100</v>
          </cell>
          <cell r="AI183">
            <v>100</v>
          </cell>
          <cell r="AJ183">
            <v>100</v>
          </cell>
          <cell r="AK183">
            <v>100</v>
          </cell>
          <cell r="AL183">
            <v>100</v>
          </cell>
          <cell r="AM183">
            <v>100</v>
          </cell>
          <cell r="AN183">
            <v>100</v>
          </cell>
          <cell r="AO183">
            <v>100</v>
          </cell>
          <cell r="AP183">
            <v>100</v>
          </cell>
          <cell r="AQ183" t="str">
            <v>Original chained constant price data are rescaled.</v>
          </cell>
          <cell r="AR183" t="str">
            <v>Original chained constant price data are rescaled.</v>
          </cell>
        </row>
        <row r="184">
          <cell r="B184" t="str">
            <v>URY</v>
          </cell>
          <cell r="C184" t="str">
            <v>Uruguay</v>
          </cell>
          <cell r="D184">
            <v>2005</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1</v>
          </cell>
          <cell r="AE184">
            <v>0</v>
          </cell>
          <cell r="AF184">
            <v>0</v>
          </cell>
          <cell r="AG184">
            <v>0</v>
          </cell>
          <cell r="AH184">
            <v>0</v>
          </cell>
          <cell r="AI184">
            <v>0</v>
          </cell>
          <cell r="AJ184">
            <v>0</v>
          </cell>
          <cell r="AK184">
            <v>0</v>
          </cell>
          <cell r="AL184">
            <v>0</v>
          </cell>
          <cell r="AM184">
            <v>0</v>
          </cell>
          <cell r="AN184">
            <v>0</v>
          </cell>
          <cell r="AO184">
            <v>0</v>
          </cell>
          <cell r="AP184">
            <v>0</v>
          </cell>
          <cell r="AQ184">
            <v>2005</v>
          </cell>
          <cell r="AR184">
            <v>2005</v>
          </cell>
        </row>
        <row r="185">
          <cell r="B185" t="str">
            <v>UZB</v>
          </cell>
          <cell r="C185" t="str">
            <v>Uzbekistan</v>
          </cell>
          <cell r="D185" t="str">
            <v>Original chained constant price data are rescaled.</v>
          </cell>
          <cell r="E185">
            <v>100</v>
          </cell>
          <cell r="F185">
            <v>100</v>
          </cell>
          <cell r="G185">
            <v>100</v>
          </cell>
          <cell r="H185">
            <v>100</v>
          </cell>
          <cell r="I185">
            <v>100</v>
          </cell>
          <cell r="J185">
            <v>100</v>
          </cell>
          <cell r="K185">
            <v>100</v>
          </cell>
          <cell r="L185">
            <v>100</v>
          </cell>
          <cell r="M185">
            <v>100</v>
          </cell>
          <cell r="N185">
            <v>100</v>
          </cell>
          <cell r="O185">
            <v>100</v>
          </cell>
          <cell r="P185">
            <v>100</v>
          </cell>
          <cell r="Q185">
            <v>100</v>
          </cell>
          <cell r="R185">
            <v>100</v>
          </cell>
          <cell r="S185">
            <v>100</v>
          </cell>
          <cell r="T185">
            <v>100</v>
          </cell>
          <cell r="U185">
            <v>100</v>
          </cell>
          <cell r="V185">
            <v>100</v>
          </cell>
          <cell r="W185">
            <v>100</v>
          </cell>
          <cell r="X185">
            <v>100</v>
          </cell>
          <cell r="Y185">
            <v>100</v>
          </cell>
          <cell r="Z185">
            <v>100</v>
          </cell>
          <cell r="AA185">
            <v>100</v>
          </cell>
          <cell r="AB185">
            <v>100</v>
          </cell>
          <cell r="AC185">
            <v>100</v>
          </cell>
          <cell r="AD185">
            <v>100</v>
          </cell>
          <cell r="AE185">
            <v>100</v>
          </cell>
          <cell r="AF185">
            <v>100</v>
          </cell>
          <cell r="AG185">
            <v>100</v>
          </cell>
          <cell r="AH185">
            <v>100</v>
          </cell>
          <cell r="AI185">
            <v>100</v>
          </cell>
          <cell r="AJ185">
            <v>100</v>
          </cell>
          <cell r="AK185">
            <v>100</v>
          </cell>
          <cell r="AL185">
            <v>100</v>
          </cell>
          <cell r="AM185">
            <v>100</v>
          </cell>
          <cell r="AN185">
            <v>100</v>
          </cell>
          <cell r="AO185">
            <v>100</v>
          </cell>
          <cell r="AP185">
            <v>100</v>
          </cell>
          <cell r="AQ185" t="str">
            <v>Original chained constant price data are rescaled.</v>
          </cell>
          <cell r="AR185" t="str">
            <v>Original chained constant price data are rescaled.</v>
          </cell>
        </row>
        <row r="186">
          <cell r="B186" t="str">
            <v>VUT</v>
          </cell>
          <cell r="C186" t="str">
            <v>Vanuatu</v>
          </cell>
          <cell r="D186">
            <v>2006</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1</v>
          </cell>
          <cell r="AF186">
            <v>0</v>
          </cell>
          <cell r="AG186">
            <v>0</v>
          </cell>
          <cell r="AH186">
            <v>0</v>
          </cell>
          <cell r="AI186">
            <v>0</v>
          </cell>
          <cell r="AJ186">
            <v>0</v>
          </cell>
          <cell r="AK186">
            <v>0</v>
          </cell>
          <cell r="AL186">
            <v>0</v>
          </cell>
          <cell r="AM186">
            <v>0</v>
          </cell>
          <cell r="AN186">
            <v>0</v>
          </cell>
          <cell r="AO186">
            <v>0</v>
          </cell>
          <cell r="AP186">
            <v>0</v>
          </cell>
          <cell r="AQ186">
            <v>2006</v>
          </cell>
          <cell r="AR186">
            <v>2006</v>
          </cell>
        </row>
        <row r="187">
          <cell r="B187" t="str">
            <v>VEN</v>
          </cell>
          <cell r="C187" t="str">
            <v>Venezuela, RB</v>
          </cell>
          <cell r="D187">
            <v>1997</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1</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1997</v>
          </cell>
          <cell r="AR187">
            <v>1997</v>
          </cell>
        </row>
        <row r="188">
          <cell r="B188" t="str">
            <v>VNM</v>
          </cell>
          <cell r="C188" t="str">
            <v>Vietnam</v>
          </cell>
          <cell r="D188">
            <v>2010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1</v>
          </cell>
          <cell r="AJ188">
            <v>0</v>
          </cell>
          <cell r="AK188">
            <v>0</v>
          </cell>
          <cell r="AL188">
            <v>0</v>
          </cell>
          <cell r="AM188">
            <v>0</v>
          </cell>
          <cell r="AN188">
            <v>0</v>
          </cell>
          <cell r="AO188">
            <v>0</v>
          </cell>
          <cell r="AP188">
            <v>0</v>
          </cell>
          <cell r="AQ188">
            <v>2010</v>
          </cell>
          <cell r="AR188">
            <v>2010</v>
          </cell>
        </row>
        <row r="189">
          <cell r="B189" t="str">
            <v>YEM</v>
          </cell>
          <cell r="C189" t="str">
            <v>Yemen, Rep.</v>
          </cell>
          <cell r="D189">
            <v>2007</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1</v>
          </cell>
          <cell r="AG189">
            <v>0</v>
          </cell>
          <cell r="AH189">
            <v>0</v>
          </cell>
          <cell r="AI189">
            <v>0</v>
          </cell>
          <cell r="AJ189">
            <v>0</v>
          </cell>
          <cell r="AK189">
            <v>0</v>
          </cell>
          <cell r="AL189">
            <v>0</v>
          </cell>
          <cell r="AM189">
            <v>0</v>
          </cell>
          <cell r="AN189">
            <v>0</v>
          </cell>
          <cell r="AO189">
            <v>0</v>
          </cell>
          <cell r="AP189">
            <v>0</v>
          </cell>
          <cell r="AQ189">
            <v>2007</v>
          </cell>
          <cell r="AR189">
            <v>2007</v>
          </cell>
        </row>
        <row r="190">
          <cell r="B190" t="str">
            <v>ZMB</v>
          </cell>
          <cell r="C190" t="str">
            <v>Zambia</v>
          </cell>
          <cell r="D190">
            <v>2010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1</v>
          </cell>
          <cell r="AJ190">
            <v>0</v>
          </cell>
          <cell r="AK190">
            <v>0</v>
          </cell>
          <cell r="AL190">
            <v>0</v>
          </cell>
          <cell r="AM190">
            <v>0</v>
          </cell>
          <cell r="AN190">
            <v>0</v>
          </cell>
          <cell r="AO190">
            <v>0</v>
          </cell>
          <cell r="AP190">
            <v>0</v>
          </cell>
          <cell r="AQ190">
            <v>2010</v>
          </cell>
          <cell r="AR190">
            <v>2010</v>
          </cell>
        </row>
        <row r="191">
          <cell r="B191" t="str">
            <v>ZWE</v>
          </cell>
          <cell r="C191" t="str">
            <v>Zimbabwe</v>
          </cell>
          <cell r="D191">
            <v>2009</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1</v>
          </cell>
          <cell r="AI191">
            <v>0</v>
          </cell>
          <cell r="AJ191">
            <v>0</v>
          </cell>
          <cell r="AK191">
            <v>0</v>
          </cell>
          <cell r="AL191">
            <v>0</v>
          </cell>
          <cell r="AM191">
            <v>0</v>
          </cell>
          <cell r="AN191">
            <v>0</v>
          </cell>
          <cell r="AO191">
            <v>0</v>
          </cell>
          <cell r="AP191">
            <v>0</v>
          </cell>
          <cell r="AQ191">
            <v>2009</v>
          </cell>
          <cell r="AR191">
            <v>2009</v>
          </cell>
        </row>
        <row r="192">
          <cell r="B192" t="str">
            <v>PSE</v>
          </cell>
          <cell r="C192" t="str">
            <v>West Bank nad Gaza</v>
          </cell>
          <cell r="D192">
            <v>2004</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1</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2004</v>
          </cell>
          <cell r="AR192">
            <v>2004</v>
          </cell>
        </row>
        <row r="197">
          <cell r="C197" t="str">
            <v>Costa Rica</v>
          </cell>
        </row>
        <row r="198">
          <cell r="C198" t="str">
            <v>Georgia</v>
          </cell>
        </row>
        <row r="199">
          <cell r="C199" t="str">
            <v>Kyrgyz Republic</v>
          </cell>
        </row>
        <row r="200">
          <cell r="C200" t="str">
            <v>Lebanon</v>
          </cell>
        </row>
        <row r="201">
          <cell r="C201" t="str">
            <v>Malta</v>
          </cell>
        </row>
        <row r="202">
          <cell r="C202" t="str">
            <v>Myanmar</v>
          </cell>
        </row>
        <row r="203">
          <cell r="C203" t="str">
            <v>Nicaragua</v>
          </cell>
        </row>
        <row r="204">
          <cell r="C204" t="str">
            <v>Poland</v>
          </cell>
        </row>
        <row r="205">
          <cell r="C205" t="str">
            <v>Serbia</v>
          </cell>
        </row>
        <row r="206">
          <cell r="C206" t="str">
            <v>Turkey</v>
          </cell>
        </row>
        <row r="207">
          <cell r="C207" t="str">
            <v>Ukraine</v>
          </cell>
        </row>
        <row r="208">
          <cell r="C208" t="str">
            <v>Moldova</v>
          </cell>
        </row>
        <row r="209">
          <cell r="C209" t="str">
            <v>Yemen, Rep.</v>
          </cell>
        </row>
        <row r="210">
          <cell r="C210"/>
        </row>
        <row r="211">
          <cell r="C211"/>
        </row>
        <row r="212">
          <cell r="C212"/>
        </row>
        <row r="213">
          <cell r="C213"/>
        </row>
        <row r="214">
          <cell r="C214"/>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2.NABY"/>
      <sheetName val="2017 SPI DATA D1-2.NABY"/>
      <sheetName val="2017 data"/>
    </sheetNames>
    <sheetDataSet>
      <sheetData sheetId="0"/>
      <sheetData sheetId="1"/>
      <sheetData sheetId="2">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row>
        <row r="2">
          <cell r="B2" t="str">
            <v>Code</v>
          </cell>
          <cell r="C2" t="str">
            <v>Country</v>
          </cell>
          <cell r="D2" t="str">
            <v>na base year</v>
          </cell>
          <cell r="E2">
            <v>1980</v>
          </cell>
          <cell r="F2">
            <v>1981</v>
          </cell>
          <cell r="G2">
            <v>1982</v>
          </cell>
          <cell r="H2">
            <v>1983</v>
          </cell>
          <cell r="I2">
            <v>1984</v>
          </cell>
          <cell r="J2">
            <v>1985</v>
          </cell>
          <cell r="K2">
            <v>1986</v>
          </cell>
          <cell r="L2">
            <v>1987</v>
          </cell>
          <cell r="M2">
            <v>1988</v>
          </cell>
          <cell r="N2">
            <v>1989</v>
          </cell>
          <cell r="O2">
            <v>1990</v>
          </cell>
          <cell r="P2">
            <v>1991</v>
          </cell>
          <cell r="Q2">
            <v>1992</v>
          </cell>
          <cell r="R2">
            <v>1993</v>
          </cell>
          <cell r="S2">
            <v>1994</v>
          </cell>
          <cell r="T2">
            <v>1995</v>
          </cell>
          <cell r="U2">
            <v>1996</v>
          </cell>
          <cell r="V2">
            <v>1997</v>
          </cell>
          <cell r="W2">
            <v>1998</v>
          </cell>
          <cell r="X2">
            <v>1999</v>
          </cell>
          <cell r="Y2">
            <v>2000</v>
          </cell>
          <cell r="Z2">
            <v>2001</v>
          </cell>
          <cell r="AA2">
            <v>2002</v>
          </cell>
          <cell r="AB2">
            <v>2003</v>
          </cell>
          <cell r="AC2">
            <v>2004</v>
          </cell>
          <cell r="AD2">
            <v>2005</v>
          </cell>
          <cell r="AE2">
            <v>2006</v>
          </cell>
          <cell r="AF2">
            <v>2007</v>
          </cell>
          <cell r="AG2">
            <v>2008</v>
          </cell>
          <cell r="AH2">
            <v>2009</v>
          </cell>
          <cell r="AI2">
            <v>2010</v>
          </cell>
          <cell r="AJ2">
            <v>2011</v>
          </cell>
          <cell r="AK2">
            <v>2012</v>
          </cell>
          <cell r="AL2">
            <v>2013</v>
          </cell>
          <cell r="AM2">
            <v>2014</v>
          </cell>
          <cell r="AN2">
            <v>2015</v>
          </cell>
          <cell r="AO2">
            <v>2016</v>
          </cell>
          <cell r="AP2">
            <v>2017</v>
          </cell>
          <cell r="AQ2"/>
          <cell r="AR2" t="str">
            <v>WDI-OCT2017</v>
          </cell>
        </row>
        <row r="3">
          <cell r="B3" t="str">
            <v>AFG</v>
          </cell>
          <cell r="C3" t="str">
            <v>Afghanistan</v>
          </cell>
          <cell r="D3">
            <v>2003</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1</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t="str">
            <v>2002/03</v>
          </cell>
          <cell r="AR3">
            <v>2003</v>
          </cell>
        </row>
        <row r="4">
          <cell r="B4" t="str">
            <v>ALB</v>
          </cell>
          <cell r="C4" t="str">
            <v>Albania</v>
          </cell>
          <cell r="D4" t="str">
            <v>Original chained constant price data are rescaled.</v>
          </cell>
          <cell r="E4">
            <v>100</v>
          </cell>
          <cell r="F4">
            <v>100</v>
          </cell>
          <cell r="G4">
            <v>100</v>
          </cell>
          <cell r="H4">
            <v>100</v>
          </cell>
          <cell r="I4">
            <v>100</v>
          </cell>
          <cell r="J4">
            <v>100</v>
          </cell>
          <cell r="K4">
            <v>100</v>
          </cell>
          <cell r="L4">
            <v>100</v>
          </cell>
          <cell r="M4">
            <v>100</v>
          </cell>
          <cell r="N4">
            <v>100</v>
          </cell>
          <cell r="O4">
            <v>100</v>
          </cell>
          <cell r="P4">
            <v>100</v>
          </cell>
          <cell r="Q4">
            <v>100</v>
          </cell>
          <cell r="R4">
            <v>100</v>
          </cell>
          <cell r="S4">
            <v>100</v>
          </cell>
          <cell r="T4">
            <v>100</v>
          </cell>
          <cell r="U4">
            <v>100</v>
          </cell>
          <cell r="V4">
            <v>100</v>
          </cell>
          <cell r="W4">
            <v>100</v>
          </cell>
          <cell r="X4">
            <v>100</v>
          </cell>
          <cell r="Y4">
            <v>100</v>
          </cell>
          <cell r="Z4">
            <v>100</v>
          </cell>
          <cell r="AA4">
            <v>100</v>
          </cell>
          <cell r="AB4">
            <v>100</v>
          </cell>
          <cell r="AC4">
            <v>100</v>
          </cell>
          <cell r="AD4">
            <v>100</v>
          </cell>
          <cell r="AE4">
            <v>100</v>
          </cell>
          <cell r="AF4">
            <v>100</v>
          </cell>
          <cell r="AG4">
            <v>100</v>
          </cell>
          <cell r="AH4">
            <v>100</v>
          </cell>
          <cell r="AI4">
            <v>100</v>
          </cell>
          <cell r="AJ4">
            <v>100</v>
          </cell>
          <cell r="AK4">
            <v>100</v>
          </cell>
          <cell r="AL4">
            <v>100</v>
          </cell>
          <cell r="AM4">
            <v>100</v>
          </cell>
          <cell r="AN4">
            <v>100</v>
          </cell>
          <cell r="AO4">
            <v>100</v>
          </cell>
          <cell r="AP4">
            <v>100</v>
          </cell>
          <cell r="AQ4" t="str">
            <v>Original chained constant price data are rescaled.</v>
          </cell>
          <cell r="AR4" t="str">
            <v>Original chained constant price data are rescaled.</v>
          </cell>
        </row>
        <row r="5">
          <cell r="B5" t="str">
            <v>DZA</v>
          </cell>
          <cell r="C5" t="str">
            <v>Algeria</v>
          </cell>
          <cell r="D5">
            <v>1999</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1</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1999</v>
          </cell>
          <cell r="AR5">
            <v>1999</v>
          </cell>
        </row>
        <row r="6">
          <cell r="B6" t="str">
            <v>AGO</v>
          </cell>
          <cell r="C6" t="str">
            <v>Angola</v>
          </cell>
          <cell r="D6">
            <v>2002</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1</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2002</v>
          </cell>
          <cell r="AR6">
            <v>2002</v>
          </cell>
        </row>
        <row r="7">
          <cell r="B7" t="str">
            <v>ATG</v>
          </cell>
          <cell r="C7" t="str">
            <v>Antigua and Barbuda</v>
          </cell>
          <cell r="D7">
            <v>2006</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v>
          </cell>
          <cell r="AF7">
            <v>0</v>
          </cell>
          <cell r="AG7">
            <v>0</v>
          </cell>
          <cell r="AH7">
            <v>0</v>
          </cell>
          <cell r="AI7">
            <v>0</v>
          </cell>
          <cell r="AJ7">
            <v>0</v>
          </cell>
          <cell r="AK7">
            <v>0</v>
          </cell>
          <cell r="AL7">
            <v>0</v>
          </cell>
          <cell r="AM7">
            <v>0</v>
          </cell>
          <cell r="AN7">
            <v>0</v>
          </cell>
          <cell r="AO7">
            <v>0</v>
          </cell>
          <cell r="AP7">
            <v>0</v>
          </cell>
          <cell r="AQ7">
            <v>2006</v>
          </cell>
          <cell r="AR7">
            <v>2006</v>
          </cell>
        </row>
        <row r="8">
          <cell r="B8" t="str">
            <v>ARG</v>
          </cell>
          <cell r="C8" t="str">
            <v>Argentina</v>
          </cell>
          <cell r="D8">
            <v>2004</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1</v>
          </cell>
          <cell r="AD8">
            <v>0</v>
          </cell>
          <cell r="AE8">
            <v>0</v>
          </cell>
          <cell r="AF8">
            <v>0</v>
          </cell>
          <cell r="AG8">
            <v>0</v>
          </cell>
          <cell r="AH8">
            <v>0</v>
          </cell>
          <cell r="AI8">
            <v>0</v>
          </cell>
          <cell r="AJ8">
            <v>0</v>
          </cell>
          <cell r="AK8">
            <v>0</v>
          </cell>
          <cell r="AL8">
            <v>0</v>
          </cell>
          <cell r="AM8">
            <v>0</v>
          </cell>
          <cell r="AN8">
            <v>0</v>
          </cell>
          <cell r="AO8">
            <v>0</v>
          </cell>
          <cell r="AP8">
            <v>0</v>
          </cell>
          <cell r="AQ8">
            <v>2004</v>
          </cell>
          <cell r="AR8">
            <v>2004</v>
          </cell>
        </row>
        <row r="9">
          <cell r="B9" t="str">
            <v>ARM</v>
          </cell>
          <cell r="C9" t="str">
            <v>Armenia</v>
          </cell>
          <cell r="D9" t="str">
            <v>Original chained constant price data are rescaled.</v>
          </cell>
          <cell r="E9">
            <v>100</v>
          </cell>
          <cell r="F9">
            <v>100</v>
          </cell>
          <cell r="G9">
            <v>100</v>
          </cell>
          <cell r="H9">
            <v>100</v>
          </cell>
          <cell r="I9">
            <v>100</v>
          </cell>
          <cell r="J9">
            <v>100</v>
          </cell>
          <cell r="K9">
            <v>100</v>
          </cell>
          <cell r="L9">
            <v>100</v>
          </cell>
          <cell r="M9">
            <v>100</v>
          </cell>
          <cell r="N9">
            <v>100</v>
          </cell>
          <cell r="O9">
            <v>100</v>
          </cell>
          <cell r="P9">
            <v>100</v>
          </cell>
          <cell r="Q9">
            <v>100</v>
          </cell>
          <cell r="R9">
            <v>100</v>
          </cell>
          <cell r="S9">
            <v>100</v>
          </cell>
          <cell r="T9">
            <v>100</v>
          </cell>
          <cell r="U9">
            <v>100</v>
          </cell>
          <cell r="V9">
            <v>100</v>
          </cell>
          <cell r="W9">
            <v>100</v>
          </cell>
          <cell r="X9">
            <v>100</v>
          </cell>
          <cell r="Y9">
            <v>100</v>
          </cell>
          <cell r="Z9">
            <v>100</v>
          </cell>
          <cell r="AA9">
            <v>100</v>
          </cell>
          <cell r="AB9">
            <v>100</v>
          </cell>
          <cell r="AC9">
            <v>100</v>
          </cell>
          <cell r="AD9">
            <v>100</v>
          </cell>
          <cell r="AE9">
            <v>100</v>
          </cell>
          <cell r="AF9">
            <v>100</v>
          </cell>
          <cell r="AG9">
            <v>100</v>
          </cell>
          <cell r="AH9">
            <v>100</v>
          </cell>
          <cell r="AI9">
            <v>100</v>
          </cell>
          <cell r="AJ9">
            <v>100</v>
          </cell>
          <cell r="AK9">
            <v>100</v>
          </cell>
          <cell r="AL9">
            <v>100</v>
          </cell>
          <cell r="AM9">
            <v>100</v>
          </cell>
          <cell r="AN9">
            <v>100</v>
          </cell>
          <cell r="AO9">
            <v>100</v>
          </cell>
          <cell r="AP9">
            <v>100</v>
          </cell>
          <cell r="AQ9" t="str">
            <v>Original chained constant price data are rescaled.</v>
          </cell>
          <cell r="AR9" t="str">
            <v>Original chained constant price data are rescaled.</v>
          </cell>
        </row>
        <row r="10">
          <cell r="B10" t="str">
            <v>AUS</v>
          </cell>
          <cell r="C10" t="str">
            <v>Australia</v>
          </cell>
          <cell r="D10" t="str">
            <v>Original chained constant price data are rescaled.</v>
          </cell>
          <cell r="E10">
            <v>100</v>
          </cell>
          <cell r="F10">
            <v>100</v>
          </cell>
          <cell r="G10">
            <v>100</v>
          </cell>
          <cell r="H10">
            <v>100</v>
          </cell>
          <cell r="I10">
            <v>100</v>
          </cell>
          <cell r="J10">
            <v>100</v>
          </cell>
          <cell r="K10">
            <v>100</v>
          </cell>
          <cell r="L10">
            <v>100</v>
          </cell>
          <cell r="M10">
            <v>100</v>
          </cell>
          <cell r="N10">
            <v>100</v>
          </cell>
          <cell r="O10">
            <v>100</v>
          </cell>
          <cell r="P10">
            <v>100</v>
          </cell>
          <cell r="Q10">
            <v>100</v>
          </cell>
          <cell r="R10">
            <v>100</v>
          </cell>
          <cell r="S10">
            <v>100</v>
          </cell>
          <cell r="T10">
            <v>100</v>
          </cell>
          <cell r="U10">
            <v>100</v>
          </cell>
          <cell r="V10">
            <v>100</v>
          </cell>
          <cell r="W10">
            <v>100</v>
          </cell>
          <cell r="X10">
            <v>100</v>
          </cell>
          <cell r="Y10">
            <v>100</v>
          </cell>
          <cell r="Z10">
            <v>100</v>
          </cell>
          <cell r="AA10">
            <v>100</v>
          </cell>
          <cell r="AB10">
            <v>100</v>
          </cell>
          <cell r="AC10">
            <v>100</v>
          </cell>
          <cell r="AD10">
            <v>100</v>
          </cell>
          <cell r="AE10">
            <v>100</v>
          </cell>
          <cell r="AF10">
            <v>100</v>
          </cell>
          <cell r="AG10">
            <v>100</v>
          </cell>
          <cell r="AH10">
            <v>100</v>
          </cell>
          <cell r="AI10">
            <v>100</v>
          </cell>
          <cell r="AJ10">
            <v>100</v>
          </cell>
          <cell r="AK10">
            <v>100</v>
          </cell>
          <cell r="AL10">
            <v>100</v>
          </cell>
          <cell r="AM10">
            <v>100</v>
          </cell>
          <cell r="AN10">
            <v>100</v>
          </cell>
          <cell r="AO10">
            <v>100</v>
          </cell>
          <cell r="AP10">
            <v>100</v>
          </cell>
          <cell r="AQ10" t="str">
            <v>Original chained constant price data are rescaled.</v>
          </cell>
          <cell r="AR10" t="str">
            <v>Original chained constant price data are rescaled.</v>
          </cell>
        </row>
        <row r="11">
          <cell r="B11" t="str">
            <v>AUT</v>
          </cell>
          <cell r="C11" t="str">
            <v>Austria</v>
          </cell>
          <cell r="D11" t="str">
            <v>Original chained constant price data are rescaled.</v>
          </cell>
          <cell r="E11">
            <v>100</v>
          </cell>
          <cell r="F11">
            <v>100</v>
          </cell>
          <cell r="G11">
            <v>100</v>
          </cell>
          <cell r="H11">
            <v>100</v>
          </cell>
          <cell r="I11">
            <v>100</v>
          </cell>
          <cell r="J11">
            <v>100</v>
          </cell>
          <cell r="K11">
            <v>100</v>
          </cell>
          <cell r="L11">
            <v>100</v>
          </cell>
          <cell r="M11">
            <v>100</v>
          </cell>
          <cell r="N11">
            <v>100</v>
          </cell>
          <cell r="O11">
            <v>100</v>
          </cell>
          <cell r="P11">
            <v>100</v>
          </cell>
          <cell r="Q11">
            <v>100</v>
          </cell>
          <cell r="R11">
            <v>100</v>
          </cell>
          <cell r="S11">
            <v>100</v>
          </cell>
          <cell r="T11">
            <v>100</v>
          </cell>
          <cell r="U11">
            <v>100</v>
          </cell>
          <cell r="V11">
            <v>100</v>
          </cell>
          <cell r="W11">
            <v>100</v>
          </cell>
          <cell r="X11">
            <v>100</v>
          </cell>
          <cell r="Y11">
            <v>100</v>
          </cell>
          <cell r="Z11">
            <v>100</v>
          </cell>
          <cell r="AA11">
            <v>100</v>
          </cell>
          <cell r="AB11">
            <v>100</v>
          </cell>
          <cell r="AC11">
            <v>100</v>
          </cell>
          <cell r="AD11">
            <v>100</v>
          </cell>
          <cell r="AE11">
            <v>100</v>
          </cell>
          <cell r="AF11">
            <v>100</v>
          </cell>
          <cell r="AG11">
            <v>100</v>
          </cell>
          <cell r="AH11">
            <v>100</v>
          </cell>
          <cell r="AI11">
            <v>100</v>
          </cell>
          <cell r="AJ11">
            <v>100</v>
          </cell>
          <cell r="AK11">
            <v>100</v>
          </cell>
          <cell r="AL11">
            <v>100</v>
          </cell>
          <cell r="AM11">
            <v>100</v>
          </cell>
          <cell r="AN11">
            <v>100</v>
          </cell>
          <cell r="AO11">
            <v>100</v>
          </cell>
          <cell r="AP11">
            <v>100</v>
          </cell>
          <cell r="AQ11" t="str">
            <v>Original chained constant price data are rescaled.</v>
          </cell>
          <cell r="AR11" t="str">
            <v>Original chained constant price data are rescaled.</v>
          </cell>
        </row>
        <row r="12">
          <cell r="B12" t="str">
            <v>AZE</v>
          </cell>
          <cell r="C12" t="str">
            <v>Azerbaijan</v>
          </cell>
          <cell r="D12" t="str">
            <v>Original chained constant price data are rescaled.</v>
          </cell>
          <cell r="E12">
            <v>100</v>
          </cell>
          <cell r="F12">
            <v>100</v>
          </cell>
          <cell r="G12">
            <v>100</v>
          </cell>
          <cell r="H12">
            <v>100</v>
          </cell>
          <cell r="I12">
            <v>100</v>
          </cell>
          <cell r="J12">
            <v>100</v>
          </cell>
          <cell r="K12">
            <v>100</v>
          </cell>
          <cell r="L12">
            <v>100</v>
          </cell>
          <cell r="M12">
            <v>100</v>
          </cell>
          <cell r="N12">
            <v>100</v>
          </cell>
          <cell r="O12">
            <v>100</v>
          </cell>
          <cell r="P12">
            <v>100</v>
          </cell>
          <cell r="Q12">
            <v>100</v>
          </cell>
          <cell r="R12">
            <v>100</v>
          </cell>
          <cell r="S12">
            <v>100</v>
          </cell>
          <cell r="T12">
            <v>100</v>
          </cell>
          <cell r="U12">
            <v>100</v>
          </cell>
          <cell r="V12">
            <v>100</v>
          </cell>
          <cell r="W12">
            <v>100</v>
          </cell>
          <cell r="X12">
            <v>100</v>
          </cell>
          <cell r="Y12">
            <v>100</v>
          </cell>
          <cell r="Z12">
            <v>100</v>
          </cell>
          <cell r="AA12">
            <v>100</v>
          </cell>
          <cell r="AB12">
            <v>100</v>
          </cell>
          <cell r="AC12">
            <v>100</v>
          </cell>
          <cell r="AD12">
            <v>100</v>
          </cell>
          <cell r="AE12">
            <v>100</v>
          </cell>
          <cell r="AF12">
            <v>100</v>
          </cell>
          <cell r="AG12">
            <v>100</v>
          </cell>
          <cell r="AH12">
            <v>100</v>
          </cell>
          <cell r="AI12">
            <v>100</v>
          </cell>
          <cell r="AJ12">
            <v>100</v>
          </cell>
          <cell r="AK12">
            <v>100</v>
          </cell>
          <cell r="AL12">
            <v>100</v>
          </cell>
          <cell r="AM12">
            <v>100</v>
          </cell>
          <cell r="AN12">
            <v>100</v>
          </cell>
          <cell r="AO12">
            <v>100</v>
          </cell>
          <cell r="AP12">
            <v>100</v>
          </cell>
          <cell r="AQ12">
            <v>2000</v>
          </cell>
          <cell r="AR12">
            <v>2000</v>
          </cell>
        </row>
        <row r="13">
          <cell r="B13" t="str">
            <v>BHS</v>
          </cell>
          <cell r="C13" t="str">
            <v>Bahamas, The</v>
          </cell>
          <cell r="D13">
            <v>2012</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1</v>
          </cell>
          <cell r="AL13">
            <v>0</v>
          </cell>
          <cell r="AM13">
            <v>0</v>
          </cell>
          <cell r="AN13">
            <v>0</v>
          </cell>
          <cell r="AO13">
            <v>0</v>
          </cell>
          <cell r="AP13">
            <v>0</v>
          </cell>
          <cell r="AQ13">
            <v>2006</v>
          </cell>
          <cell r="AR13">
            <v>2006</v>
          </cell>
        </row>
        <row r="14">
          <cell r="B14" t="str">
            <v>BHR</v>
          </cell>
          <cell r="C14" t="str">
            <v>Bahrain</v>
          </cell>
          <cell r="D14">
            <v>2010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1</v>
          </cell>
          <cell r="AJ14">
            <v>0</v>
          </cell>
          <cell r="AK14">
            <v>0</v>
          </cell>
          <cell r="AL14">
            <v>0</v>
          </cell>
          <cell r="AM14">
            <v>0</v>
          </cell>
          <cell r="AN14">
            <v>0</v>
          </cell>
          <cell r="AO14">
            <v>0</v>
          </cell>
          <cell r="AP14">
            <v>0</v>
          </cell>
          <cell r="AQ14">
            <v>2010</v>
          </cell>
          <cell r="AR14">
            <v>2010</v>
          </cell>
        </row>
        <row r="15">
          <cell r="B15" t="str">
            <v>BGD</v>
          </cell>
          <cell r="C15" t="str">
            <v>Bangladesh</v>
          </cell>
          <cell r="D15" t="str">
            <v>2005/06</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1</v>
          </cell>
          <cell r="AE15">
            <v>0</v>
          </cell>
          <cell r="AF15">
            <v>0</v>
          </cell>
          <cell r="AG15">
            <v>0</v>
          </cell>
          <cell r="AH15">
            <v>0</v>
          </cell>
          <cell r="AI15">
            <v>0</v>
          </cell>
          <cell r="AJ15">
            <v>0</v>
          </cell>
          <cell r="AK15">
            <v>0</v>
          </cell>
          <cell r="AL15">
            <v>0</v>
          </cell>
          <cell r="AM15">
            <v>0</v>
          </cell>
          <cell r="AN15">
            <v>0</v>
          </cell>
          <cell r="AO15">
            <v>0</v>
          </cell>
          <cell r="AP15">
            <v>0</v>
          </cell>
          <cell r="AQ15" t="str">
            <v>2005/06</v>
          </cell>
          <cell r="AR15">
            <v>2006</v>
          </cell>
        </row>
        <row r="16">
          <cell r="B16" t="str">
            <v>BRB</v>
          </cell>
          <cell r="C16" t="str">
            <v>Barbados</v>
          </cell>
          <cell r="D16">
            <v>1974</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1974</v>
          </cell>
          <cell r="AR16">
            <v>1974</v>
          </cell>
        </row>
        <row r="17">
          <cell r="B17" t="str">
            <v>BLR</v>
          </cell>
          <cell r="C17" t="str">
            <v>Belarus</v>
          </cell>
          <cell r="D17" t="str">
            <v>Original chained constant price data are rescaled.</v>
          </cell>
          <cell r="E17">
            <v>100</v>
          </cell>
          <cell r="F17">
            <v>100</v>
          </cell>
          <cell r="G17">
            <v>100</v>
          </cell>
          <cell r="H17">
            <v>100</v>
          </cell>
          <cell r="I17">
            <v>100</v>
          </cell>
          <cell r="J17">
            <v>100</v>
          </cell>
          <cell r="K17">
            <v>100</v>
          </cell>
          <cell r="L17">
            <v>100</v>
          </cell>
          <cell r="M17">
            <v>100</v>
          </cell>
          <cell r="N17">
            <v>100</v>
          </cell>
          <cell r="O17">
            <v>100</v>
          </cell>
          <cell r="P17">
            <v>100</v>
          </cell>
          <cell r="Q17">
            <v>100</v>
          </cell>
          <cell r="R17">
            <v>100</v>
          </cell>
          <cell r="S17">
            <v>100</v>
          </cell>
          <cell r="T17">
            <v>100</v>
          </cell>
          <cell r="U17">
            <v>100</v>
          </cell>
          <cell r="V17">
            <v>100</v>
          </cell>
          <cell r="W17">
            <v>100</v>
          </cell>
          <cell r="X17">
            <v>100</v>
          </cell>
          <cell r="Y17">
            <v>100</v>
          </cell>
          <cell r="Z17">
            <v>100</v>
          </cell>
          <cell r="AA17">
            <v>100</v>
          </cell>
          <cell r="AB17">
            <v>100</v>
          </cell>
          <cell r="AC17">
            <v>100</v>
          </cell>
          <cell r="AD17">
            <v>100</v>
          </cell>
          <cell r="AE17">
            <v>100</v>
          </cell>
          <cell r="AF17">
            <v>100</v>
          </cell>
          <cell r="AG17">
            <v>100</v>
          </cell>
          <cell r="AH17">
            <v>100</v>
          </cell>
          <cell r="AI17">
            <v>100</v>
          </cell>
          <cell r="AJ17">
            <v>100</v>
          </cell>
          <cell r="AK17">
            <v>100</v>
          </cell>
          <cell r="AL17">
            <v>100</v>
          </cell>
          <cell r="AM17">
            <v>100</v>
          </cell>
          <cell r="AN17">
            <v>100</v>
          </cell>
          <cell r="AO17">
            <v>100</v>
          </cell>
          <cell r="AP17">
            <v>100</v>
          </cell>
          <cell r="AQ17" t="str">
            <v>Original chained constant price data are rescaled.</v>
          </cell>
          <cell r="AR17" t="str">
            <v>Original chained constant price data are rescaled.</v>
          </cell>
        </row>
        <row r="18">
          <cell r="B18" t="str">
            <v>BEL</v>
          </cell>
          <cell r="C18" t="str">
            <v>Belgium</v>
          </cell>
          <cell r="D18" t="str">
            <v>Original chained constant price data are rescaled.</v>
          </cell>
          <cell r="E18">
            <v>100</v>
          </cell>
          <cell r="F18">
            <v>100</v>
          </cell>
          <cell r="G18">
            <v>100</v>
          </cell>
          <cell r="H18">
            <v>100</v>
          </cell>
          <cell r="I18">
            <v>100</v>
          </cell>
          <cell r="J18">
            <v>100</v>
          </cell>
          <cell r="K18">
            <v>100</v>
          </cell>
          <cell r="L18">
            <v>100</v>
          </cell>
          <cell r="M18">
            <v>100</v>
          </cell>
          <cell r="N18">
            <v>100</v>
          </cell>
          <cell r="O18">
            <v>100</v>
          </cell>
          <cell r="P18">
            <v>100</v>
          </cell>
          <cell r="Q18">
            <v>100</v>
          </cell>
          <cell r="R18">
            <v>100</v>
          </cell>
          <cell r="S18">
            <v>100</v>
          </cell>
          <cell r="T18">
            <v>100</v>
          </cell>
          <cell r="U18">
            <v>100</v>
          </cell>
          <cell r="V18">
            <v>100</v>
          </cell>
          <cell r="W18">
            <v>100</v>
          </cell>
          <cell r="X18">
            <v>100</v>
          </cell>
          <cell r="Y18">
            <v>100</v>
          </cell>
          <cell r="Z18">
            <v>100</v>
          </cell>
          <cell r="AA18">
            <v>100</v>
          </cell>
          <cell r="AB18">
            <v>100</v>
          </cell>
          <cell r="AC18">
            <v>100</v>
          </cell>
          <cell r="AD18">
            <v>100</v>
          </cell>
          <cell r="AE18">
            <v>100</v>
          </cell>
          <cell r="AF18">
            <v>100</v>
          </cell>
          <cell r="AG18">
            <v>100</v>
          </cell>
          <cell r="AH18">
            <v>100</v>
          </cell>
          <cell r="AI18">
            <v>100</v>
          </cell>
          <cell r="AJ18">
            <v>100</v>
          </cell>
          <cell r="AK18">
            <v>100</v>
          </cell>
          <cell r="AL18">
            <v>100</v>
          </cell>
          <cell r="AM18">
            <v>100</v>
          </cell>
          <cell r="AN18">
            <v>100</v>
          </cell>
          <cell r="AO18">
            <v>100</v>
          </cell>
          <cell r="AP18">
            <v>100</v>
          </cell>
          <cell r="AQ18" t="str">
            <v>Original chained constant price data are rescaled.</v>
          </cell>
          <cell r="AR18" t="str">
            <v>Original chained constant price data are rescaled.</v>
          </cell>
        </row>
        <row r="19">
          <cell r="B19" t="str">
            <v>BLZ</v>
          </cell>
          <cell r="C19" t="str">
            <v>Belize</v>
          </cell>
          <cell r="D19">
            <v>2000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1</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2000</v>
          </cell>
          <cell r="AR19">
            <v>2000</v>
          </cell>
        </row>
        <row r="20">
          <cell r="B20" t="str">
            <v>BEN</v>
          </cell>
          <cell r="C20" t="str">
            <v>Benin</v>
          </cell>
          <cell r="D20">
            <v>2007</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1</v>
          </cell>
          <cell r="AG20">
            <v>0</v>
          </cell>
          <cell r="AH20">
            <v>0</v>
          </cell>
          <cell r="AI20">
            <v>0</v>
          </cell>
          <cell r="AJ20">
            <v>0</v>
          </cell>
          <cell r="AK20">
            <v>0</v>
          </cell>
          <cell r="AL20">
            <v>0</v>
          </cell>
          <cell r="AM20">
            <v>0</v>
          </cell>
          <cell r="AN20">
            <v>0</v>
          </cell>
          <cell r="AO20">
            <v>0</v>
          </cell>
          <cell r="AP20">
            <v>0</v>
          </cell>
          <cell r="AQ20">
            <v>2007</v>
          </cell>
          <cell r="AR20">
            <v>2007</v>
          </cell>
        </row>
        <row r="21">
          <cell r="B21" t="str">
            <v>BTN</v>
          </cell>
          <cell r="C21" t="str">
            <v>Bhutan</v>
          </cell>
          <cell r="D21">
            <v>2000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1</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2000</v>
          </cell>
          <cell r="AR21">
            <v>2000</v>
          </cell>
        </row>
        <row r="22">
          <cell r="B22" t="str">
            <v>BOL</v>
          </cell>
          <cell r="C22" t="str">
            <v>Bolivia</v>
          </cell>
          <cell r="D22">
            <v>1990</v>
          </cell>
          <cell r="E22">
            <v>0</v>
          </cell>
          <cell r="F22">
            <v>0</v>
          </cell>
          <cell r="G22">
            <v>0</v>
          </cell>
          <cell r="H22">
            <v>0</v>
          </cell>
          <cell r="I22">
            <v>0</v>
          </cell>
          <cell r="J22">
            <v>0</v>
          </cell>
          <cell r="K22">
            <v>0</v>
          </cell>
          <cell r="L22">
            <v>0</v>
          </cell>
          <cell r="M22">
            <v>0</v>
          </cell>
          <cell r="N22">
            <v>0</v>
          </cell>
          <cell r="O22">
            <v>1</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1990</v>
          </cell>
          <cell r="AR22">
            <v>1990</v>
          </cell>
        </row>
        <row r="23">
          <cell r="B23" t="str">
            <v>BIH</v>
          </cell>
          <cell r="C23" t="str">
            <v>Bosnia and Herzegovina</v>
          </cell>
          <cell r="D23" t="str">
            <v>Original chained constant price data are rescaled.</v>
          </cell>
          <cell r="E23">
            <v>100</v>
          </cell>
          <cell r="F23">
            <v>100</v>
          </cell>
          <cell r="G23">
            <v>100</v>
          </cell>
          <cell r="H23">
            <v>100</v>
          </cell>
          <cell r="I23">
            <v>100</v>
          </cell>
          <cell r="J23">
            <v>100</v>
          </cell>
          <cell r="K23">
            <v>100</v>
          </cell>
          <cell r="L23">
            <v>100</v>
          </cell>
          <cell r="M23">
            <v>100</v>
          </cell>
          <cell r="N23">
            <v>100</v>
          </cell>
          <cell r="O23">
            <v>100</v>
          </cell>
          <cell r="P23">
            <v>100</v>
          </cell>
          <cell r="Q23">
            <v>100</v>
          </cell>
          <cell r="R23">
            <v>100</v>
          </cell>
          <cell r="S23">
            <v>100</v>
          </cell>
          <cell r="T23">
            <v>100</v>
          </cell>
          <cell r="U23">
            <v>100</v>
          </cell>
          <cell r="V23">
            <v>100</v>
          </cell>
          <cell r="W23">
            <v>100</v>
          </cell>
          <cell r="X23">
            <v>100</v>
          </cell>
          <cell r="Y23">
            <v>100</v>
          </cell>
          <cell r="Z23">
            <v>100</v>
          </cell>
          <cell r="AA23">
            <v>100</v>
          </cell>
          <cell r="AB23">
            <v>100</v>
          </cell>
          <cell r="AC23">
            <v>100</v>
          </cell>
          <cell r="AD23">
            <v>100</v>
          </cell>
          <cell r="AE23">
            <v>100</v>
          </cell>
          <cell r="AF23">
            <v>100</v>
          </cell>
          <cell r="AG23">
            <v>100</v>
          </cell>
          <cell r="AH23">
            <v>100</v>
          </cell>
          <cell r="AI23">
            <v>100</v>
          </cell>
          <cell r="AJ23">
            <v>100</v>
          </cell>
          <cell r="AK23">
            <v>100</v>
          </cell>
          <cell r="AL23">
            <v>100</v>
          </cell>
          <cell r="AM23">
            <v>100</v>
          </cell>
          <cell r="AN23">
            <v>100</v>
          </cell>
          <cell r="AO23">
            <v>100</v>
          </cell>
          <cell r="AP23">
            <v>100</v>
          </cell>
          <cell r="AQ23" t="str">
            <v>Original chained constant price data are rescaled.</v>
          </cell>
          <cell r="AR23" t="str">
            <v>Original chained constant price data are rescaled.</v>
          </cell>
        </row>
        <row r="24">
          <cell r="B24" t="str">
            <v>BWA</v>
          </cell>
          <cell r="C24" t="str">
            <v>Botswana</v>
          </cell>
          <cell r="D24">
            <v>2006</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1</v>
          </cell>
          <cell r="AF24">
            <v>0</v>
          </cell>
          <cell r="AG24">
            <v>0</v>
          </cell>
          <cell r="AH24">
            <v>0</v>
          </cell>
          <cell r="AI24">
            <v>0</v>
          </cell>
          <cell r="AJ24">
            <v>0</v>
          </cell>
          <cell r="AK24">
            <v>0</v>
          </cell>
          <cell r="AL24">
            <v>0</v>
          </cell>
          <cell r="AM24">
            <v>0</v>
          </cell>
          <cell r="AN24">
            <v>0</v>
          </cell>
          <cell r="AO24">
            <v>0</v>
          </cell>
          <cell r="AP24">
            <v>0</v>
          </cell>
          <cell r="AQ24">
            <v>2006</v>
          </cell>
          <cell r="AR24">
            <v>2006</v>
          </cell>
        </row>
        <row r="25">
          <cell r="B25" t="str">
            <v>BRA</v>
          </cell>
          <cell r="C25" t="str">
            <v>Brazil</v>
          </cell>
          <cell r="D25">
            <v>1995</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1</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1995</v>
          </cell>
          <cell r="AR25">
            <v>1995</v>
          </cell>
        </row>
        <row r="26">
          <cell r="B26" t="str">
            <v>BRN</v>
          </cell>
          <cell r="C26" t="str">
            <v>Brunei Darussalam</v>
          </cell>
          <cell r="D26">
            <v>2010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1</v>
          </cell>
          <cell r="AJ26">
            <v>0</v>
          </cell>
          <cell r="AK26">
            <v>0</v>
          </cell>
          <cell r="AL26">
            <v>0</v>
          </cell>
          <cell r="AM26">
            <v>0</v>
          </cell>
          <cell r="AN26">
            <v>0</v>
          </cell>
          <cell r="AO26">
            <v>0</v>
          </cell>
          <cell r="AP26">
            <v>0</v>
          </cell>
          <cell r="AQ26">
            <v>2010</v>
          </cell>
          <cell r="AR26">
            <v>2010</v>
          </cell>
        </row>
        <row r="27">
          <cell r="B27" t="str">
            <v>BGR</v>
          </cell>
          <cell r="C27" t="str">
            <v>Bulgaria</v>
          </cell>
          <cell r="D27" t="str">
            <v>Original chained constant price data are rescaled.</v>
          </cell>
          <cell r="E27">
            <v>100</v>
          </cell>
          <cell r="F27">
            <v>100</v>
          </cell>
          <cell r="G27">
            <v>100</v>
          </cell>
          <cell r="H27">
            <v>100</v>
          </cell>
          <cell r="I27">
            <v>100</v>
          </cell>
          <cell r="J27">
            <v>100</v>
          </cell>
          <cell r="K27">
            <v>100</v>
          </cell>
          <cell r="L27">
            <v>100</v>
          </cell>
          <cell r="M27">
            <v>100</v>
          </cell>
          <cell r="N27">
            <v>100</v>
          </cell>
          <cell r="O27">
            <v>100</v>
          </cell>
          <cell r="P27">
            <v>100</v>
          </cell>
          <cell r="Q27">
            <v>100</v>
          </cell>
          <cell r="R27">
            <v>100</v>
          </cell>
          <cell r="S27">
            <v>100</v>
          </cell>
          <cell r="T27">
            <v>100</v>
          </cell>
          <cell r="U27">
            <v>100</v>
          </cell>
          <cell r="V27">
            <v>100</v>
          </cell>
          <cell r="W27">
            <v>100</v>
          </cell>
          <cell r="X27">
            <v>100</v>
          </cell>
          <cell r="Y27">
            <v>100</v>
          </cell>
          <cell r="Z27">
            <v>100</v>
          </cell>
          <cell r="AA27">
            <v>100</v>
          </cell>
          <cell r="AB27">
            <v>100</v>
          </cell>
          <cell r="AC27">
            <v>100</v>
          </cell>
          <cell r="AD27">
            <v>100</v>
          </cell>
          <cell r="AE27">
            <v>100</v>
          </cell>
          <cell r="AF27">
            <v>100</v>
          </cell>
          <cell r="AG27">
            <v>100</v>
          </cell>
          <cell r="AH27">
            <v>100</v>
          </cell>
          <cell r="AI27">
            <v>100</v>
          </cell>
          <cell r="AJ27">
            <v>100</v>
          </cell>
          <cell r="AK27">
            <v>100</v>
          </cell>
          <cell r="AL27">
            <v>100</v>
          </cell>
          <cell r="AM27">
            <v>100</v>
          </cell>
          <cell r="AN27">
            <v>100</v>
          </cell>
          <cell r="AO27">
            <v>100</v>
          </cell>
          <cell r="AP27">
            <v>100</v>
          </cell>
          <cell r="AQ27" t="str">
            <v>Original chained constant price data are rescaled.</v>
          </cell>
          <cell r="AR27" t="str">
            <v>Original chained constant price data are rescaled.</v>
          </cell>
        </row>
        <row r="28">
          <cell r="B28" t="str">
            <v>BFA</v>
          </cell>
          <cell r="C28" t="str">
            <v>Burkina Faso</v>
          </cell>
          <cell r="D28">
            <v>1999</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1</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1999</v>
          </cell>
          <cell r="AR28">
            <v>1999</v>
          </cell>
        </row>
        <row r="29">
          <cell r="B29" t="str">
            <v>BDI</v>
          </cell>
          <cell r="C29" t="str">
            <v>Burundi</v>
          </cell>
          <cell r="D29">
            <v>2005</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1</v>
          </cell>
          <cell r="AE29">
            <v>0</v>
          </cell>
          <cell r="AF29">
            <v>0</v>
          </cell>
          <cell r="AG29">
            <v>0</v>
          </cell>
          <cell r="AH29">
            <v>0</v>
          </cell>
          <cell r="AI29">
            <v>0</v>
          </cell>
          <cell r="AJ29">
            <v>0</v>
          </cell>
          <cell r="AK29">
            <v>0</v>
          </cell>
          <cell r="AL29">
            <v>0</v>
          </cell>
          <cell r="AM29">
            <v>0</v>
          </cell>
          <cell r="AN29">
            <v>0</v>
          </cell>
          <cell r="AO29">
            <v>0</v>
          </cell>
          <cell r="AP29">
            <v>0</v>
          </cell>
          <cell r="AQ29">
            <v>2005</v>
          </cell>
          <cell r="AR29">
            <v>2005</v>
          </cell>
        </row>
        <row r="30">
          <cell r="B30" t="str">
            <v>CPV</v>
          </cell>
          <cell r="C30" t="str">
            <v>Cabo Verde</v>
          </cell>
          <cell r="D30">
            <v>2007</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1</v>
          </cell>
          <cell r="AG30">
            <v>0</v>
          </cell>
          <cell r="AH30">
            <v>0</v>
          </cell>
          <cell r="AI30">
            <v>0</v>
          </cell>
          <cell r="AJ30">
            <v>0</v>
          </cell>
          <cell r="AK30">
            <v>0</v>
          </cell>
          <cell r="AL30">
            <v>0</v>
          </cell>
          <cell r="AM30">
            <v>0</v>
          </cell>
          <cell r="AN30">
            <v>0</v>
          </cell>
          <cell r="AO30">
            <v>0</v>
          </cell>
          <cell r="AP30">
            <v>0</v>
          </cell>
          <cell r="AQ30">
            <v>2007</v>
          </cell>
          <cell r="AR30">
            <v>2007</v>
          </cell>
        </row>
        <row r="31">
          <cell r="B31" t="str">
            <v>KHM</v>
          </cell>
          <cell r="C31" t="str">
            <v>Cambodia</v>
          </cell>
          <cell r="D31">
            <v>2000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1</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2000</v>
          </cell>
          <cell r="AR31">
            <v>2000</v>
          </cell>
        </row>
        <row r="32">
          <cell r="B32" t="str">
            <v>CMR</v>
          </cell>
          <cell r="C32" t="str">
            <v>Cameroon</v>
          </cell>
          <cell r="D32">
            <v>2005</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1</v>
          </cell>
          <cell r="AE32">
            <v>0</v>
          </cell>
          <cell r="AF32">
            <v>0</v>
          </cell>
          <cell r="AG32">
            <v>0</v>
          </cell>
          <cell r="AH32">
            <v>0</v>
          </cell>
          <cell r="AI32">
            <v>0</v>
          </cell>
          <cell r="AJ32">
            <v>0</v>
          </cell>
          <cell r="AK32">
            <v>0</v>
          </cell>
          <cell r="AL32">
            <v>0</v>
          </cell>
          <cell r="AM32">
            <v>0</v>
          </cell>
          <cell r="AN32">
            <v>0</v>
          </cell>
          <cell r="AO32">
            <v>0</v>
          </cell>
          <cell r="AP32">
            <v>0</v>
          </cell>
          <cell r="AQ32">
            <v>2000</v>
          </cell>
          <cell r="AR32">
            <v>2000</v>
          </cell>
        </row>
        <row r="33">
          <cell r="B33" t="str">
            <v>CAN</v>
          </cell>
          <cell r="C33" t="str">
            <v>Canada</v>
          </cell>
          <cell r="D33" t="str">
            <v>Original chained constant price data are rescaled.</v>
          </cell>
          <cell r="E33">
            <v>100</v>
          </cell>
          <cell r="F33">
            <v>100</v>
          </cell>
          <cell r="G33">
            <v>100</v>
          </cell>
          <cell r="H33">
            <v>100</v>
          </cell>
          <cell r="I33">
            <v>100</v>
          </cell>
          <cell r="J33">
            <v>100</v>
          </cell>
          <cell r="K33">
            <v>100</v>
          </cell>
          <cell r="L33">
            <v>100</v>
          </cell>
          <cell r="M33">
            <v>100</v>
          </cell>
          <cell r="N33">
            <v>100</v>
          </cell>
          <cell r="O33">
            <v>100</v>
          </cell>
          <cell r="P33">
            <v>100</v>
          </cell>
          <cell r="Q33">
            <v>100</v>
          </cell>
          <cell r="R33">
            <v>100</v>
          </cell>
          <cell r="S33">
            <v>100</v>
          </cell>
          <cell r="T33">
            <v>100</v>
          </cell>
          <cell r="U33">
            <v>100</v>
          </cell>
          <cell r="V33">
            <v>100</v>
          </cell>
          <cell r="W33">
            <v>100</v>
          </cell>
          <cell r="X33">
            <v>100</v>
          </cell>
          <cell r="Y33">
            <v>100</v>
          </cell>
          <cell r="Z33">
            <v>100</v>
          </cell>
          <cell r="AA33">
            <v>100</v>
          </cell>
          <cell r="AB33">
            <v>100</v>
          </cell>
          <cell r="AC33">
            <v>100</v>
          </cell>
          <cell r="AD33">
            <v>100</v>
          </cell>
          <cell r="AE33">
            <v>100</v>
          </cell>
          <cell r="AF33">
            <v>100</v>
          </cell>
          <cell r="AG33">
            <v>100</v>
          </cell>
          <cell r="AH33">
            <v>100</v>
          </cell>
          <cell r="AI33">
            <v>100</v>
          </cell>
          <cell r="AJ33">
            <v>100</v>
          </cell>
          <cell r="AK33">
            <v>100</v>
          </cell>
          <cell r="AL33">
            <v>100</v>
          </cell>
          <cell r="AM33">
            <v>100</v>
          </cell>
          <cell r="AN33">
            <v>100</v>
          </cell>
          <cell r="AO33">
            <v>100</v>
          </cell>
          <cell r="AP33">
            <v>100</v>
          </cell>
          <cell r="AQ33" t="str">
            <v>Original chained constant price data are rescaled.</v>
          </cell>
          <cell r="AR33" t="str">
            <v>Original chained constant price data are rescaled.</v>
          </cell>
        </row>
        <row r="34">
          <cell r="B34" t="str">
            <v>CAF</v>
          </cell>
          <cell r="C34" t="str">
            <v>Central African Republic</v>
          </cell>
          <cell r="D34">
            <v>2005</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1</v>
          </cell>
          <cell r="AE34">
            <v>0</v>
          </cell>
          <cell r="AF34">
            <v>0</v>
          </cell>
          <cell r="AG34">
            <v>0</v>
          </cell>
          <cell r="AH34">
            <v>0</v>
          </cell>
          <cell r="AI34">
            <v>0</v>
          </cell>
          <cell r="AJ34">
            <v>0</v>
          </cell>
          <cell r="AK34">
            <v>0</v>
          </cell>
          <cell r="AL34">
            <v>0</v>
          </cell>
          <cell r="AM34">
            <v>0</v>
          </cell>
          <cell r="AN34">
            <v>0</v>
          </cell>
          <cell r="AO34">
            <v>0</v>
          </cell>
          <cell r="AP34">
            <v>0</v>
          </cell>
          <cell r="AQ34">
            <v>1985</v>
          </cell>
          <cell r="AR34">
            <v>1985</v>
          </cell>
        </row>
        <row r="35">
          <cell r="B35" t="str">
            <v>TCD</v>
          </cell>
          <cell r="C35" t="str">
            <v>Chad</v>
          </cell>
          <cell r="D35">
            <v>2005</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1</v>
          </cell>
          <cell r="AE35">
            <v>0</v>
          </cell>
          <cell r="AF35">
            <v>0</v>
          </cell>
          <cell r="AG35">
            <v>0</v>
          </cell>
          <cell r="AH35">
            <v>0</v>
          </cell>
          <cell r="AI35">
            <v>0</v>
          </cell>
          <cell r="AJ35">
            <v>0</v>
          </cell>
          <cell r="AK35">
            <v>0</v>
          </cell>
          <cell r="AL35">
            <v>0</v>
          </cell>
          <cell r="AM35">
            <v>0</v>
          </cell>
          <cell r="AN35">
            <v>0</v>
          </cell>
          <cell r="AO35">
            <v>0</v>
          </cell>
          <cell r="AP35">
            <v>0</v>
          </cell>
          <cell r="AQ35">
            <v>2005</v>
          </cell>
          <cell r="AR35">
            <v>2005</v>
          </cell>
        </row>
        <row r="36">
          <cell r="B36" t="str">
            <v>CHL</v>
          </cell>
          <cell r="C36" t="str">
            <v>Chile</v>
          </cell>
          <cell r="D36" t="str">
            <v>Original chained constant price data are rescaled.</v>
          </cell>
          <cell r="E36">
            <v>100</v>
          </cell>
          <cell r="F36">
            <v>100</v>
          </cell>
          <cell r="G36">
            <v>100</v>
          </cell>
          <cell r="H36">
            <v>100</v>
          </cell>
          <cell r="I36">
            <v>100</v>
          </cell>
          <cell r="J36">
            <v>100</v>
          </cell>
          <cell r="K36">
            <v>100</v>
          </cell>
          <cell r="L36">
            <v>100</v>
          </cell>
          <cell r="M36">
            <v>100</v>
          </cell>
          <cell r="N36">
            <v>100</v>
          </cell>
          <cell r="O36">
            <v>100</v>
          </cell>
          <cell r="P36">
            <v>100</v>
          </cell>
          <cell r="Q36">
            <v>100</v>
          </cell>
          <cell r="R36">
            <v>100</v>
          </cell>
          <cell r="S36">
            <v>100</v>
          </cell>
          <cell r="T36">
            <v>100</v>
          </cell>
          <cell r="U36">
            <v>100</v>
          </cell>
          <cell r="V36">
            <v>100</v>
          </cell>
          <cell r="W36">
            <v>100</v>
          </cell>
          <cell r="X36">
            <v>100</v>
          </cell>
          <cell r="Y36">
            <v>100</v>
          </cell>
          <cell r="Z36">
            <v>100</v>
          </cell>
          <cell r="AA36">
            <v>100</v>
          </cell>
          <cell r="AB36">
            <v>100</v>
          </cell>
          <cell r="AC36">
            <v>100</v>
          </cell>
          <cell r="AD36">
            <v>100</v>
          </cell>
          <cell r="AE36">
            <v>100</v>
          </cell>
          <cell r="AF36">
            <v>100</v>
          </cell>
          <cell r="AG36">
            <v>100</v>
          </cell>
          <cell r="AH36">
            <v>100</v>
          </cell>
          <cell r="AI36">
            <v>100</v>
          </cell>
          <cell r="AJ36">
            <v>100</v>
          </cell>
          <cell r="AK36">
            <v>100</v>
          </cell>
          <cell r="AL36">
            <v>100</v>
          </cell>
          <cell r="AM36">
            <v>100</v>
          </cell>
          <cell r="AN36">
            <v>100</v>
          </cell>
          <cell r="AO36">
            <v>100</v>
          </cell>
          <cell r="AP36">
            <v>100</v>
          </cell>
          <cell r="AQ36">
            <v>2013</v>
          </cell>
          <cell r="AR36">
            <v>2013</v>
          </cell>
        </row>
        <row r="37">
          <cell r="B37" t="str">
            <v>CHN</v>
          </cell>
          <cell r="C37" t="str">
            <v>China</v>
          </cell>
          <cell r="D37">
            <v>2015</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1</v>
          </cell>
          <cell r="AO37">
            <v>0</v>
          </cell>
          <cell r="AP37">
            <v>0</v>
          </cell>
          <cell r="AQ37">
            <v>2010</v>
          </cell>
          <cell r="AR37">
            <v>2010</v>
          </cell>
        </row>
        <row r="38">
          <cell r="B38" t="str">
            <v>COL</v>
          </cell>
          <cell r="C38" t="str">
            <v>Colombia</v>
          </cell>
          <cell r="D38">
            <v>2005</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1</v>
          </cell>
          <cell r="AE38">
            <v>0</v>
          </cell>
          <cell r="AF38">
            <v>0</v>
          </cell>
          <cell r="AG38">
            <v>0</v>
          </cell>
          <cell r="AH38">
            <v>0</v>
          </cell>
          <cell r="AI38">
            <v>0</v>
          </cell>
          <cell r="AJ38">
            <v>0</v>
          </cell>
          <cell r="AK38">
            <v>0</v>
          </cell>
          <cell r="AL38">
            <v>0</v>
          </cell>
          <cell r="AM38">
            <v>0</v>
          </cell>
          <cell r="AN38">
            <v>0</v>
          </cell>
          <cell r="AO38">
            <v>0</v>
          </cell>
          <cell r="AP38">
            <v>0</v>
          </cell>
          <cell r="AQ38">
            <v>2005</v>
          </cell>
          <cell r="AR38">
            <v>2005</v>
          </cell>
        </row>
        <row r="39">
          <cell r="B39" t="str">
            <v>COM</v>
          </cell>
          <cell r="C39" t="str">
            <v>Comoros</v>
          </cell>
          <cell r="D39">
            <v>1990</v>
          </cell>
          <cell r="E39">
            <v>0</v>
          </cell>
          <cell r="F39">
            <v>0</v>
          </cell>
          <cell r="G39">
            <v>0</v>
          </cell>
          <cell r="H39">
            <v>0</v>
          </cell>
          <cell r="I39">
            <v>0</v>
          </cell>
          <cell r="J39">
            <v>0</v>
          </cell>
          <cell r="K39">
            <v>0</v>
          </cell>
          <cell r="L39">
            <v>0</v>
          </cell>
          <cell r="M39">
            <v>0</v>
          </cell>
          <cell r="N39">
            <v>0</v>
          </cell>
          <cell r="O39">
            <v>1</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1990</v>
          </cell>
          <cell r="AR39">
            <v>1990</v>
          </cell>
        </row>
        <row r="40">
          <cell r="B40" t="str">
            <v>COD</v>
          </cell>
          <cell r="C40" t="str">
            <v>Congo, Dem. Rep.</v>
          </cell>
          <cell r="D40">
            <v>2005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1</v>
          </cell>
          <cell r="AE40">
            <v>0</v>
          </cell>
          <cell r="AF40">
            <v>0</v>
          </cell>
          <cell r="AG40">
            <v>0</v>
          </cell>
          <cell r="AH40">
            <v>0</v>
          </cell>
          <cell r="AI40">
            <v>0</v>
          </cell>
          <cell r="AJ40">
            <v>0</v>
          </cell>
          <cell r="AK40">
            <v>0</v>
          </cell>
          <cell r="AL40">
            <v>0</v>
          </cell>
          <cell r="AM40">
            <v>0</v>
          </cell>
          <cell r="AN40">
            <v>0</v>
          </cell>
          <cell r="AO40">
            <v>0</v>
          </cell>
          <cell r="AP40">
            <v>0</v>
          </cell>
          <cell r="AQ40">
            <v>2005</v>
          </cell>
          <cell r="AR40">
            <v>2005</v>
          </cell>
        </row>
        <row r="41">
          <cell r="B41" t="str">
            <v>COG</v>
          </cell>
          <cell r="C41" t="str">
            <v>Congo, Rep.</v>
          </cell>
          <cell r="D41">
            <v>1990</v>
          </cell>
          <cell r="E41">
            <v>0</v>
          </cell>
          <cell r="F41">
            <v>0</v>
          </cell>
          <cell r="G41">
            <v>0</v>
          </cell>
          <cell r="H41">
            <v>0</v>
          </cell>
          <cell r="I41">
            <v>0</v>
          </cell>
          <cell r="J41">
            <v>0</v>
          </cell>
          <cell r="K41">
            <v>0</v>
          </cell>
          <cell r="L41">
            <v>0</v>
          </cell>
          <cell r="M41">
            <v>0</v>
          </cell>
          <cell r="N41">
            <v>0</v>
          </cell>
          <cell r="O41">
            <v>1</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1990</v>
          </cell>
          <cell r="AR41">
            <v>1990</v>
          </cell>
        </row>
        <row r="42">
          <cell r="B42" t="str">
            <v>CRI</v>
          </cell>
          <cell r="C42" t="str">
            <v>Costa Rica</v>
          </cell>
          <cell r="D42">
            <v>2012</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1</v>
          </cell>
          <cell r="AL42">
            <v>0</v>
          </cell>
          <cell r="AM42">
            <v>0</v>
          </cell>
          <cell r="AN42">
            <v>0</v>
          </cell>
          <cell r="AO42">
            <v>0</v>
          </cell>
          <cell r="AP42">
            <v>0</v>
          </cell>
          <cell r="AQ42" t="str">
            <v>Original chained constant price data are rescaled.</v>
          </cell>
          <cell r="AR42" t="str">
            <v>Original chained constant price data are rescaled.</v>
          </cell>
        </row>
        <row r="43">
          <cell r="B43" t="str">
            <v>CIV</v>
          </cell>
          <cell r="C43" t="str">
            <v>Côte d'Ivoire</v>
          </cell>
          <cell r="D43">
            <v>2009</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1</v>
          </cell>
          <cell r="AI43">
            <v>0</v>
          </cell>
          <cell r="AJ43">
            <v>0</v>
          </cell>
          <cell r="AK43">
            <v>0</v>
          </cell>
          <cell r="AL43">
            <v>0</v>
          </cell>
          <cell r="AM43">
            <v>0</v>
          </cell>
          <cell r="AN43">
            <v>0</v>
          </cell>
          <cell r="AO43">
            <v>0</v>
          </cell>
          <cell r="AP43">
            <v>0</v>
          </cell>
          <cell r="AQ43">
            <v>2009</v>
          </cell>
          <cell r="AR43">
            <v>2009</v>
          </cell>
        </row>
        <row r="44">
          <cell r="B44" t="str">
            <v>HRV</v>
          </cell>
          <cell r="C44" t="str">
            <v>Croatia</v>
          </cell>
          <cell r="D44" t="str">
            <v>Original chained constant price data are rescaled.</v>
          </cell>
          <cell r="E44">
            <v>100</v>
          </cell>
          <cell r="F44">
            <v>100</v>
          </cell>
          <cell r="G44">
            <v>100</v>
          </cell>
          <cell r="H44">
            <v>100</v>
          </cell>
          <cell r="I44">
            <v>100</v>
          </cell>
          <cell r="J44">
            <v>100</v>
          </cell>
          <cell r="K44">
            <v>100</v>
          </cell>
          <cell r="L44">
            <v>100</v>
          </cell>
          <cell r="M44">
            <v>100</v>
          </cell>
          <cell r="N44">
            <v>100</v>
          </cell>
          <cell r="O44">
            <v>100</v>
          </cell>
          <cell r="P44">
            <v>100</v>
          </cell>
          <cell r="Q44">
            <v>100</v>
          </cell>
          <cell r="R44">
            <v>100</v>
          </cell>
          <cell r="S44">
            <v>100</v>
          </cell>
          <cell r="T44">
            <v>100</v>
          </cell>
          <cell r="U44">
            <v>100</v>
          </cell>
          <cell r="V44">
            <v>100</v>
          </cell>
          <cell r="W44">
            <v>100</v>
          </cell>
          <cell r="X44">
            <v>100</v>
          </cell>
          <cell r="Y44">
            <v>100</v>
          </cell>
          <cell r="Z44">
            <v>100</v>
          </cell>
          <cell r="AA44">
            <v>100</v>
          </cell>
          <cell r="AB44">
            <v>100</v>
          </cell>
          <cell r="AC44">
            <v>100</v>
          </cell>
          <cell r="AD44">
            <v>100</v>
          </cell>
          <cell r="AE44">
            <v>100</v>
          </cell>
          <cell r="AF44">
            <v>100</v>
          </cell>
          <cell r="AG44">
            <v>100</v>
          </cell>
          <cell r="AH44">
            <v>100</v>
          </cell>
          <cell r="AI44">
            <v>100</v>
          </cell>
          <cell r="AJ44">
            <v>100</v>
          </cell>
          <cell r="AK44">
            <v>100</v>
          </cell>
          <cell r="AL44">
            <v>100</v>
          </cell>
          <cell r="AM44">
            <v>100</v>
          </cell>
          <cell r="AN44">
            <v>100</v>
          </cell>
          <cell r="AO44">
            <v>100</v>
          </cell>
          <cell r="AP44">
            <v>100</v>
          </cell>
          <cell r="AQ44" t="str">
            <v>Original chained constant price data are rescaled.</v>
          </cell>
          <cell r="AR44" t="str">
            <v>Original chained constant price data are rescaled.</v>
          </cell>
        </row>
        <row r="45">
          <cell r="B45" t="str">
            <v>CYP</v>
          </cell>
          <cell r="C45" t="str">
            <v>Cyprus</v>
          </cell>
          <cell r="D45" t="str">
            <v>Original chained constant price data are rescaled.</v>
          </cell>
          <cell r="E45">
            <v>100</v>
          </cell>
          <cell r="F45">
            <v>100</v>
          </cell>
          <cell r="G45">
            <v>100</v>
          </cell>
          <cell r="H45">
            <v>100</v>
          </cell>
          <cell r="I45">
            <v>100</v>
          </cell>
          <cell r="J45">
            <v>100</v>
          </cell>
          <cell r="K45">
            <v>100</v>
          </cell>
          <cell r="L45">
            <v>100</v>
          </cell>
          <cell r="M45">
            <v>100</v>
          </cell>
          <cell r="N45">
            <v>100</v>
          </cell>
          <cell r="O45">
            <v>100</v>
          </cell>
          <cell r="P45">
            <v>100</v>
          </cell>
          <cell r="Q45">
            <v>100</v>
          </cell>
          <cell r="R45">
            <v>100</v>
          </cell>
          <cell r="S45">
            <v>100</v>
          </cell>
          <cell r="T45">
            <v>100</v>
          </cell>
          <cell r="U45">
            <v>100</v>
          </cell>
          <cell r="V45">
            <v>100</v>
          </cell>
          <cell r="W45">
            <v>100</v>
          </cell>
          <cell r="X45">
            <v>100</v>
          </cell>
          <cell r="Y45">
            <v>100</v>
          </cell>
          <cell r="Z45">
            <v>100</v>
          </cell>
          <cell r="AA45">
            <v>100</v>
          </cell>
          <cell r="AB45">
            <v>100</v>
          </cell>
          <cell r="AC45">
            <v>100</v>
          </cell>
          <cell r="AD45">
            <v>100</v>
          </cell>
          <cell r="AE45">
            <v>100</v>
          </cell>
          <cell r="AF45">
            <v>100</v>
          </cell>
          <cell r="AG45">
            <v>100</v>
          </cell>
          <cell r="AH45">
            <v>100</v>
          </cell>
          <cell r="AI45">
            <v>100</v>
          </cell>
          <cell r="AJ45">
            <v>100</v>
          </cell>
          <cell r="AK45">
            <v>100</v>
          </cell>
          <cell r="AL45">
            <v>100</v>
          </cell>
          <cell r="AM45">
            <v>100</v>
          </cell>
          <cell r="AN45">
            <v>100</v>
          </cell>
          <cell r="AO45">
            <v>100</v>
          </cell>
          <cell r="AP45">
            <v>100</v>
          </cell>
          <cell r="AQ45" t="str">
            <v>Original chained constant price data are rescaled.</v>
          </cell>
          <cell r="AR45" t="str">
            <v>Original chained constant price data are rescaled.</v>
          </cell>
        </row>
        <row r="46">
          <cell r="B46" t="str">
            <v>CZE</v>
          </cell>
          <cell r="C46" t="str">
            <v>Czech Republic</v>
          </cell>
          <cell r="D46" t="str">
            <v>Original chained constant price data are rescaled.</v>
          </cell>
          <cell r="E46">
            <v>100</v>
          </cell>
          <cell r="F46">
            <v>100</v>
          </cell>
          <cell r="G46">
            <v>100</v>
          </cell>
          <cell r="H46">
            <v>100</v>
          </cell>
          <cell r="I46">
            <v>100</v>
          </cell>
          <cell r="J46">
            <v>100</v>
          </cell>
          <cell r="K46">
            <v>100</v>
          </cell>
          <cell r="L46">
            <v>100</v>
          </cell>
          <cell r="M46">
            <v>100</v>
          </cell>
          <cell r="N46">
            <v>100</v>
          </cell>
          <cell r="O46">
            <v>100</v>
          </cell>
          <cell r="P46">
            <v>100</v>
          </cell>
          <cell r="Q46">
            <v>100</v>
          </cell>
          <cell r="R46">
            <v>100</v>
          </cell>
          <cell r="S46">
            <v>100</v>
          </cell>
          <cell r="T46">
            <v>100</v>
          </cell>
          <cell r="U46">
            <v>100</v>
          </cell>
          <cell r="V46">
            <v>100</v>
          </cell>
          <cell r="W46">
            <v>100</v>
          </cell>
          <cell r="X46">
            <v>100</v>
          </cell>
          <cell r="Y46">
            <v>100</v>
          </cell>
          <cell r="Z46">
            <v>100</v>
          </cell>
          <cell r="AA46">
            <v>100</v>
          </cell>
          <cell r="AB46">
            <v>100</v>
          </cell>
          <cell r="AC46">
            <v>100</v>
          </cell>
          <cell r="AD46">
            <v>100</v>
          </cell>
          <cell r="AE46">
            <v>100</v>
          </cell>
          <cell r="AF46">
            <v>100</v>
          </cell>
          <cell r="AG46">
            <v>100</v>
          </cell>
          <cell r="AH46">
            <v>100</v>
          </cell>
          <cell r="AI46">
            <v>100</v>
          </cell>
          <cell r="AJ46">
            <v>100</v>
          </cell>
          <cell r="AK46">
            <v>100</v>
          </cell>
          <cell r="AL46">
            <v>100</v>
          </cell>
          <cell r="AM46">
            <v>100</v>
          </cell>
          <cell r="AN46">
            <v>100</v>
          </cell>
          <cell r="AO46">
            <v>100</v>
          </cell>
          <cell r="AP46">
            <v>100</v>
          </cell>
          <cell r="AQ46" t="str">
            <v>Original chained constant price data are rescaled.</v>
          </cell>
          <cell r="AR46" t="str">
            <v>Original chained constant price data are rescaled.</v>
          </cell>
        </row>
        <row r="47">
          <cell r="B47" t="str">
            <v>DNK</v>
          </cell>
          <cell r="C47" t="str">
            <v>Denmark</v>
          </cell>
          <cell r="D47" t="str">
            <v>Original chained constant price data are rescaled.</v>
          </cell>
          <cell r="E47">
            <v>100</v>
          </cell>
          <cell r="F47">
            <v>100</v>
          </cell>
          <cell r="G47">
            <v>100</v>
          </cell>
          <cell r="H47">
            <v>100</v>
          </cell>
          <cell r="I47">
            <v>100</v>
          </cell>
          <cell r="J47">
            <v>100</v>
          </cell>
          <cell r="K47">
            <v>100</v>
          </cell>
          <cell r="L47">
            <v>100</v>
          </cell>
          <cell r="M47">
            <v>100</v>
          </cell>
          <cell r="N47">
            <v>100</v>
          </cell>
          <cell r="O47">
            <v>100</v>
          </cell>
          <cell r="P47">
            <v>100</v>
          </cell>
          <cell r="Q47">
            <v>100</v>
          </cell>
          <cell r="R47">
            <v>100</v>
          </cell>
          <cell r="S47">
            <v>100</v>
          </cell>
          <cell r="T47">
            <v>100</v>
          </cell>
          <cell r="U47">
            <v>100</v>
          </cell>
          <cell r="V47">
            <v>100</v>
          </cell>
          <cell r="W47">
            <v>100</v>
          </cell>
          <cell r="X47">
            <v>100</v>
          </cell>
          <cell r="Y47">
            <v>100</v>
          </cell>
          <cell r="Z47">
            <v>100</v>
          </cell>
          <cell r="AA47">
            <v>100</v>
          </cell>
          <cell r="AB47">
            <v>100</v>
          </cell>
          <cell r="AC47">
            <v>100</v>
          </cell>
          <cell r="AD47">
            <v>100</v>
          </cell>
          <cell r="AE47">
            <v>100</v>
          </cell>
          <cell r="AF47">
            <v>100</v>
          </cell>
          <cell r="AG47">
            <v>100</v>
          </cell>
          <cell r="AH47">
            <v>100</v>
          </cell>
          <cell r="AI47">
            <v>100</v>
          </cell>
          <cell r="AJ47">
            <v>100</v>
          </cell>
          <cell r="AK47">
            <v>100</v>
          </cell>
          <cell r="AL47">
            <v>100</v>
          </cell>
          <cell r="AM47">
            <v>100</v>
          </cell>
          <cell r="AN47">
            <v>100</v>
          </cell>
          <cell r="AO47">
            <v>100</v>
          </cell>
          <cell r="AP47">
            <v>100</v>
          </cell>
          <cell r="AQ47" t="str">
            <v>Original chained constant price data are rescaled.</v>
          </cell>
          <cell r="AR47" t="str">
            <v>Original chained constant price data are rescaled.</v>
          </cell>
        </row>
        <row r="48">
          <cell r="B48" t="str">
            <v>DJI</v>
          </cell>
          <cell r="C48" t="str">
            <v>Djibouti</v>
          </cell>
          <cell r="D48">
            <v>1990</v>
          </cell>
          <cell r="E48">
            <v>0</v>
          </cell>
          <cell r="F48">
            <v>0</v>
          </cell>
          <cell r="G48">
            <v>0</v>
          </cell>
          <cell r="H48">
            <v>0</v>
          </cell>
          <cell r="I48">
            <v>0</v>
          </cell>
          <cell r="J48">
            <v>0</v>
          </cell>
          <cell r="K48">
            <v>0</v>
          </cell>
          <cell r="L48">
            <v>0</v>
          </cell>
          <cell r="M48">
            <v>0</v>
          </cell>
          <cell r="N48">
            <v>0</v>
          </cell>
          <cell r="O48">
            <v>1</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1990</v>
          </cell>
          <cell r="AR48">
            <v>1990</v>
          </cell>
        </row>
        <row r="49">
          <cell r="B49" t="str">
            <v>DMA</v>
          </cell>
          <cell r="C49" t="str">
            <v>Dominica</v>
          </cell>
          <cell r="D49">
            <v>2006</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1</v>
          </cell>
          <cell r="AF49">
            <v>0</v>
          </cell>
          <cell r="AG49">
            <v>0</v>
          </cell>
          <cell r="AH49">
            <v>0</v>
          </cell>
          <cell r="AI49">
            <v>0</v>
          </cell>
          <cell r="AJ49">
            <v>0</v>
          </cell>
          <cell r="AK49">
            <v>0</v>
          </cell>
          <cell r="AL49">
            <v>0</v>
          </cell>
          <cell r="AM49">
            <v>0</v>
          </cell>
          <cell r="AN49">
            <v>0</v>
          </cell>
          <cell r="AO49">
            <v>0</v>
          </cell>
          <cell r="AP49">
            <v>0</v>
          </cell>
          <cell r="AQ49">
            <v>2006</v>
          </cell>
          <cell r="AR49">
            <v>2006</v>
          </cell>
        </row>
        <row r="50">
          <cell r="B50" t="str">
            <v>DOM</v>
          </cell>
          <cell r="C50" t="str">
            <v>Dominican Republic</v>
          </cell>
          <cell r="D50">
            <v>2007</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1</v>
          </cell>
          <cell r="AG50">
            <v>0</v>
          </cell>
          <cell r="AH50">
            <v>0</v>
          </cell>
          <cell r="AI50">
            <v>0</v>
          </cell>
          <cell r="AJ50">
            <v>0</v>
          </cell>
          <cell r="AK50">
            <v>0</v>
          </cell>
          <cell r="AL50">
            <v>0</v>
          </cell>
          <cell r="AM50">
            <v>0</v>
          </cell>
          <cell r="AN50">
            <v>0</v>
          </cell>
          <cell r="AO50">
            <v>0</v>
          </cell>
          <cell r="AP50">
            <v>0</v>
          </cell>
          <cell r="AQ50">
            <v>2007</v>
          </cell>
          <cell r="AR50">
            <v>2007</v>
          </cell>
        </row>
        <row r="51">
          <cell r="B51" t="str">
            <v>ECU</v>
          </cell>
          <cell r="C51" t="str">
            <v>Ecuador</v>
          </cell>
          <cell r="D51">
            <v>2007</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1</v>
          </cell>
          <cell r="AG51">
            <v>0</v>
          </cell>
          <cell r="AH51">
            <v>0</v>
          </cell>
          <cell r="AI51">
            <v>0</v>
          </cell>
          <cell r="AJ51">
            <v>0</v>
          </cell>
          <cell r="AK51">
            <v>0</v>
          </cell>
          <cell r="AL51">
            <v>0</v>
          </cell>
          <cell r="AM51">
            <v>0</v>
          </cell>
          <cell r="AN51">
            <v>0</v>
          </cell>
          <cell r="AO51">
            <v>0</v>
          </cell>
          <cell r="AP51">
            <v>0</v>
          </cell>
          <cell r="AQ51">
            <v>2007</v>
          </cell>
          <cell r="AR51">
            <v>2007</v>
          </cell>
        </row>
        <row r="52">
          <cell r="B52" t="str">
            <v>EGY</v>
          </cell>
          <cell r="C52" t="str">
            <v>Egypt, Arab Rep.</v>
          </cell>
          <cell r="D52" t="str">
            <v>2011/12</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1</v>
          </cell>
          <cell r="AK52">
            <v>0</v>
          </cell>
          <cell r="AL52">
            <v>0</v>
          </cell>
          <cell r="AM52">
            <v>0</v>
          </cell>
          <cell r="AN52">
            <v>0</v>
          </cell>
          <cell r="AO52">
            <v>0</v>
          </cell>
          <cell r="AP52">
            <v>0</v>
          </cell>
          <cell r="AQ52" t="str">
            <v>2011/12</v>
          </cell>
          <cell r="AR52">
            <v>2012</v>
          </cell>
        </row>
        <row r="53">
          <cell r="B53" t="str">
            <v>SLV</v>
          </cell>
          <cell r="C53" t="str">
            <v>El Salvador</v>
          </cell>
          <cell r="D53">
            <v>1990</v>
          </cell>
          <cell r="E53">
            <v>0</v>
          </cell>
          <cell r="F53">
            <v>0</v>
          </cell>
          <cell r="G53">
            <v>0</v>
          </cell>
          <cell r="H53">
            <v>0</v>
          </cell>
          <cell r="I53">
            <v>0</v>
          </cell>
          <cell r="J53">
            <v>0</v>
          </cell>
          <cell r="K53">
            <v>0</v>
          </cell>
          <cell r="L53">
            <v>0</v>
          </cell>
          <cell r="M53">
            <v>0</v>
          </cell>
          <cell r="N53">
            <v>0</v>
          </cell>
          <cell r="O53">
            <v>1</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1990</v>
          </cell>
          <cell r="AR53">
            <v>1990</v>
          </cell>
        </row>
        <row r="54">
          <cell r="B54" t="str">
            <v>GNQ</v>
          </cell>
          <cell r="C54" t="str">
            <v>Equatorial Guinea</v>
          </cell>
          <cell r="D54">
            <v>2006</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1</v>
          </cell>
          <cell r="AF54">
            <v>0</v>
          </cell>
          <cell r="AG54">
            <v>0</v>
          </cell>
          <cell r="AH54">
            <v>0</v>
          </cell>
          <cell r="AI54">
            <v>0</v>
          </cell>
          <cell r="AJ54">
            <v>0</v>
          </cell>
          <cell r="AK54">
            <v>0</v>
          </cell>
          <cell r="AL54">
            <v>0</v>
          </cell>
          <cell r="AM54">
            <v>0</v>
          </cell>
          <cell r="AN54">
            <v>0</v>
          </cell>
          <cell r="AO54">
            <v>0</v>
          </cell>
          <cell r="AP54">
            <v>0</v>
          </cell>
          <cell r="AQ54">
            <v>2006</v>
          </cell>
          <cell r="AR54">
            <v>2006</v>
          </cell>
        </row>
        <row r="55">
          <cell r="B55" t="str">
            <v>ERI</v>
          </cell>
          <cell r="C55" t="str">
            <v>Eritrea</v>
          </cell>
          <cell r="D55">
            <v>2000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2000</v>
          </cell>
          <cell r="AR55">
            <v>2000</v>
          </cell>
        </row>
        <row r="56">
          <cell r="B56" t="str">
            <v>EST</v>
          </cell>
          <cell r="C56" t="str">
            <v>Estonia</v>
          </cell>
          <cell r="D56" t="str">
            <v>Original chained constant price data are rescaled.</v>
          </cell>
          <cell r="E56">
            <v>100</v>
          </cell>
          <cell r="F56">
            <v>100</v>
          </cell>
          <cell r="G56">
            <v>100</v>
          </cell>
          <cell r="H56">
            <v>100</v>
          </cell>
          <cell r="I56">
            <v>100</v>
          </cell>
          <cell r="J56">
            <v>100</v>
          </cell>
          <cell r="K56">
            <v>100</v>
          </cell>
          <cell r="L56">
            <v>100</v>
          </cell>
          <cell r="M56">
            <v>100</v>
          </cell>
          <cell r="N56">
            <v>100</v>
          </cell>
          <cell r="O56">
            <v>100</v>
          </cell>
          <cell r="P56">
            <v>100</v>
          </cell>
          <cell r="Q56">
            <v>100</v>
          </cell>
          <cell r="R56">
            <v>100</v>
          </cell>
          <cell r="S56">
            <v>100</v>
          </cell>
          <cell r="T56">
            <v>100</v>
          </cell>
          <cell r="U56">
            <v>100</v>
          </cell>
          <cell r="V56">
            <v>100</v>
          </cell>
          <cell r="W56">
            <v>100</v>
          </cell>
          <cell r="X56">
            <v>100</v>
          </cell>
          <cell r="Y56">
            <v>100</v>
          </cell>
          <cell r="Z56">
            <v>100</v>
          </cell>
          <cell r="AA56">
            <v>100</v>
          </cell>
          <cell r="AB56">
            <v>100</v>
          </cell>
          <cell r="AC56">
            <v>100</v>
          </cell>
          <cell r="AD56">
            <v>100</v>
          </cell>
          <cell r="AE56">
            <v>100</v>
          </cell>
          <cell r="AF56">
            <v>100</v>
          </cell>
          <cell r="AG56">
            <v>100</v>
          </cell>
          <cell r="AH56">
            <v>100</v>
          </cell>
          <cell r="AI56">
            <v>100</v>
          </cell>
          <cell r="AJ56">
            <v>100</v>
          </cell>
          <cell r="AK56">
            <v>100</v>
          </cell>
          <cell r="AL56">
            <v>100</v>
          </cell>
          <cell r="AM56">
            <v>100</v>
          </cell>
          <cell r="AN56">
            <v>100</v>
          </cell>
          <cell r="AO56">
            <v>100</v>
          </cell>
          <cell r="AP56">
            <v>100</v>
          </cell>
          <cell r="AQ56" t="str">
            <v>Original chained constant price data are rescaled.</v>
          </cell>
          <cell r="AR56" t="str">
            <v>Original chained constant price data are rescaled.</v>
          </cell>
        </row>
        <row r="57">
          <cell r="B57" t="str">
            <v>ETH</v>
          </cell>
          <cell r="C57" t="str">
            <v>Ethiopia</v>
          </cell>
          <cell r="D57" t="str">
            <v>2010/11</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1</v>
          </cell>
          <cell r="AJ57">
            <v>0</v>
          </cell>
          <cell r="AK57">
            <v>0</v>
          </cell>
          <cell r="AL57">
            <v>0</v>
          </cell>
          <cell r="AM57">
            <v>0</v>
          </cell>
          <cell r="AN57">
            <v>0</v>
          </cell>
          <cell r="AO57">
            <v>0</v>
          </cell>
          <cell r="AP57">
            <v>0</v>
          </cell>
          <cell r="AQ57" t="str">
            <v>2010/11</v>
          </cell>
          <cell r="AR57">
            <v>2011</v>
          </cell>
        </row>
        <row r="58">
          <cell r="B58" t="str">
            <v>FJI</v>
          </cell>
          <cell r="C58" t="str">
            <v>Fiji</v>
          </cell>
          <cell r="D58">
            <v>2011</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1</v>
          </cell>
          <cell r="AK58">
            <v>0</v>
          </cell>
          <cell r="AL58">
            <v>0</v>
          </cell>
          <cell r="AM58">
            <v>0</v>
          </cell>
          <cell r="AN58">
            <v>0</v>
          </cell>
          <cell r="AO58">
            <v>0</v>
          </cell>
          <cell r="AP58">
            <v>0</v>
          </cell>
          <cell r="AQ58">
            <v>2011</v>
          </cell>
          <cell r="AR58">
            <v>2011</v>
          </cell>
        </row>
        <row r="59">
          <cell r="B59" t="str">
            <v>FIN</v>
          </cell>
          <cell r="C59" t="str">
            <v>Finland</v>
          </cell>
          <cell r="D59" t="str">
            <v>Original chained constant price data are rescaled.</v>
          </cell>
          <cell r="E59">
            <v>100</v>
          </cell>
          <cell r="F59">
            <v>100</v>
          </cell>
          <cell r="G59">
            <v>100</v>
          </cell>
          <cell r="H59">
            <v>100</v>
          </cell>
          <cell r="I59">
            <v>100</v>
          </cell>
          <cell r="J59">
            <v>100</v>
          </cell>
          <cell r="K59">
            <v>100</v>
          </cell>
          <cell r="L59">
            <v>100</v>
          </cell>
          <cell r="M59">
            <v>100</v>
          </cell>
          <cell r="N59">
            <v>100</v>
          </cell>
          <cell r="O59">
            <v>100</v>
          </cell>
          <cell r="P59">
            <v>100</v>
          </cell>
          <cell r="Q59">
            <v>100</v>
          </cell>
          <cell r="R59">
            <v>100</v>
          </cell>
          <cell r="S59">
            <v>100</v>
          </cell>
          <cell r="T59">
            <v>100</v>
          </cell>
          <cell r="U59">
            <v>100</v>
          </cell>
          <cell r="V59">
            <v>100</v>
          </cell>
          <cell r="W59">
            <v>100</v>
          </cell>
          <cell r="X59">
            <v>100</v>
          </cell>
          <cell r="Y59">
            <v>100</v>
          </cell>
          <cell r="Z59">
            <v>100</v>
          </cell>
          <cell r="AA59">
            <v>100</v>
          </cell>
          <cell r="AB59">
            <v>100</v>
          </cell>
          <cell r="AC59">
            <v>100</v>
          </cell>
          <cell r="AD59">
            <v>100</v>
          </cell>
          <cell r="AE59">
            <v>100</v>
          </cell>
          <cell r="AF59">
            <v>100</v>
          </cell>
          <cell r="AG59">
            <v>100</v>
          </cell>
          <cell r="AH59">
            <v>100</v>
          </cell>
          <cell r="AI59">
            <v>100</v>
          </cell>
          <cell r="AJ59">
            <v>100</v>
          </cell>
          <cell r="AK59">
            <v>100</v>
          </cell>
          <cell r="AL59">
            <v>100</v>
          </cell>
          <cell r="AM59">
            <v>100</v>
          </cell>
          <cell r="AN59">
            <v>100</v>
          </cell>
          <cell r="AO59">
            <v>100</v>
          </cell>
          <cell r="AP59">
            <v>100</v>
          </cell>
          <cell r="AQ59" t="str">
            <v>Original chained constant price data are rescaled.</v>
          </cell>
          <cell r="AR59" t="str">
            <v>Original chained constant price data are rescaled.</v>
          </cell>
        </row>
        <row r="60">
          <cell r="B60" t="str">
            <v>FRA</v>
          </cell>
          <cell r="C60" t="str">
            <v>France</v>
          </cell>
          <cell r="D60" t="str">
            <v>Original chained constant price data are rescaled.</v>
          </cell>
          <cell r="E60">
            <v>100</v>
          </cell>
          <cell r="F60">
            <v>100</v>
          </cell>
          <cell r="G60">
            <v>100</v>
          </cell>
          <cell r="H60">
            <v>100</v>
          </cell>
          <cell r="I60">
            <v>100</v>
          </cell>
          <cell r="J60">
            <v>100</v>
          </cell>
          <cell r="K60">
            <v>100</v>
          </cell>
          <cell r="L60">
            <v>100</v>
          </cell>
          <cell r="M60">
            <v>100</v>
          </cell>
          <cell r="N60">
            <v>100</v>
          </cell>
          <cell r="O60">
            <v>100</v>
          </cell>
          <cell r="P60">
            <v>100</v>
          </cell>
          <cell r="Q60">
            <v>100</v>
          </cell>
          <cell r="R60">
            <v>100</v>
          </cell>
          <cell r="S60">
            <v>100</v>
          </cell>
          <cell r="T60">
            <v>100</v>
          </cell>
          <cell r="U60">
            <v>100</v>
          </cell>
          <cell r="V60">
            <v>100</v>
          </cell>
          <cell r="W60">
            <v>100</v>
          </cell>
          <cell r="X60">
            <v>100</v>
          </cell>
          <cell r="Y60">
            <v>100</v>
          </cell>
          <cell r="Z60">
            <v>100</v>
          </cell>
          <cell r="AA60">
            <v>100</v>
          </cell>
          <cell r="AB60">
            <v>100</v>
          </cell>
          <cell r="AC60">
            <v>100</v>
          </cell>
          <cell r="AD60">
            <v>100</v>
          </cell>
          <cell r="AE60">
            <v>100</v>
          </cell>
          <cell r="AF60">
            <v>100</v>
          </cell>
          <cell r="AG60">
            <v>100</v>
          </cell>
          <cell r="AH60">
            <v>100</v>
          </cell>
          <cell r="AI60">
            <v>100</v>
          </cell>
          <cell r="AJ60">
            <v>100</v>
          </cell>
          <cell r="AK60">
            <v>100</v>
          </cell>
          <cell r="AL60">
            <v>100</v>
          </cell>
          <cell r="AM60">
            <v>100</v>
          </cell>
          <cell r="AN60">
            <v>100</v>
          </cell>
          <cell r="AO60">
            <v>100</v>
          </cell>
          <cell r="AP60">
            <v>100</v>
          </cell>
          <cell r="AQ60" t="str">
            <v>Original chained constant price data are rescaled.</v>
          </cell>
          <cell r="AR60" t="str">
            <v>Original chained constant price data are rescaled.</v>
          </cell>
        </row>
        <row r="61">
          <cell r="B61" t="str">
            <v>GAB</v>
          </cell>
          <cell r="C61" t="str">
            <v>Gabon</v>
          </cell>
          <cell r="D61">
            <v>2001</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1</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2001</v>
          </cell>
          <cell r="AR61">
            <v>2001</v>
          </cell>
        </row>
        <row r="62">
          <cell r="B62" t="str">
            <v>GMB</v>
          </cell>
          <cell r="C62" t="str">
            <v>Gambia, The</v>
          </cell>
          <cell r="D62">
            <v>2004</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1</v>
          </cell>
          <cell r="AD62">
            <v>0</v>
          </cell>
          <cell r="AE62">
            <v>0</v>
          </cell>
          <cell r="AF62">
            <v>0</v>
          </cell>
          <cell r="AG62">
            <v>0</v>
          </cell>
          <cell r="AH62">
            <v>0</v>
          </cell>
          <cell r="AI62">
            <v>0</v>
          </cell>
          <cell r="AJ62">
            <v>0</v>
          </cell>
          <cell r="AK62">
            <v>0</v>
          </cell>
          <cell r="AL62">
            <v>0</v>
          </cell>
          <cell r="AM62">
            <v>0</v>
          </cell>
          <cell r="AN62">
            <v>0</v>
          </cell>
          <cell r="AO62">
            <v>0</v>
          </cell>
          <cell r="AP62">
            <v>0</v>
          </cell>
          <cell r="AQ62">
            <v>2004</v>
          </cell>
          <cell r="AR62">
            <v>2004</v>
          </cell>
        </row>
        <row r="63">
          <cell r="B63" t="str">
            <v>GEO</v>
          </cell>
          <cell r="C63" t="str">
            <v>Georgia</v>
          </cell>
          <cell r="D63" t="str">
            <v>Original chained constant price data are rescaled.</v>
          </cell>
          <cell r="E63">
            <v>100</v>
          </cell>
          <cell r="F63">
            <v>100</v>
          </cell>
          <cell r="G63">
            <v>100</v>
          </cell>
          <cell r="H63">
            <v>100</v>
          </cell>
          <cell r="I63">
            <v>100</v>
          </cell>
          <cell r="J63">
            <v>100</v>
          </cell>
          <cell r="K63">
            <v>100</v>
          </cell>
          <cell r="L63">
            <v>100</v>
          </cell>
          <cell r="M63">
            <v>100</v>
          </cell>
          <cell r="N63">
            <v>100</v>
          </cell>
          <cell r="O63">
            <v>100</v>
          </cell>
          <cell r="P63">
            <v>100</v>
          </cell>
          <cell r="Q63">
            <v>100</v>
          </cell>
          <cell r="R63">
            <v>100</v>
          </cell>
          <cell r="S63">
            <v>100</v>
          </cell>
          <cell r="T63">
            <v>100</v>
          </cell>
          <cell r="U63">
            <v>100</v>
          </cell>
          <cell r="V63">
            <v>100</v>
          </cell>
          <cell r="W63">
            <v>100</v>
          </cell>
          <cell r="X63">
            <v>100</v>
          </cell>
          <cell r="Y63">
            <v>100</v>
          </cell>
          <cell r="Z63">
            <v>100</v>
          </cell>
          <cell r="AA63">
            <v>100</v>
          </cell>
          <cell r="AB63">
            <v>100</v>
          </cell>
          <cell r="AC63">
            <v>100</v>
          </cell>
          <cell r="AD63">
            <v>100</v>
          </cell>
          <cell r="AE63">
            <v>100</v>
          </cell>
          <cell r="AF63">
            <v>100</v>
          </cell>
          <cell r="AG63">
            <v>100</v>
          </cell>
          <cell r="AH63">
            <v>100</v>
          </cell>
          <cell r="AI63">
            <v>100</v>
          </cell>
          <cell r="AJ63">
            <v>100</v>
          </cell>
          <cell r="AK63">
            <v>100</v>
          </cell>
          <cell r="AL63">
            <v>100</v>
          </cell>
          <cell r="AM63">
            <v>100</v>
          </cell>
          <cell r="AN63">
            <v>100</v>
          </cell>
          <cell r="AO63">
            <v>100</v>
          </cell>
          <cell r="AP63">
            <v>100</v>
          </cell>
          <cell r="AQ63" t="str">
            <v>Original chained constant price data are rescaled.</v>
          </cell>
          <cell r="AR63" t="str">
            <v>Original chained constant price data are rescaled.</v>
          </cell>
        </row>
        <row r="64">
          <cell r="B64" t="str">
            <v>DEU</v>
          </cell>
          <cell r="C64" t="str">
            <v>Germany</v>
          </cell>
          <cell r="D64" t="str">
            <v>Original chained constant price data are rescaled.</v>
          </cell>
          <cell r="E64">
            <v>100</v>
          </cell>
          <cell r="F64">
            <v>100</v>
          </cell>
          <cell r="G64">
            <v>100</v>
          </cell>
          <cell r="H64">
            <v>100</v>
          </cell>
          <cell r="I64">
            <v>100</v>
          </cell>
          <cell r="J64">
            <v>100</v>
          </cell>
          <cell r="K64">
            <v>100</v>
          </cell>
          <cell r="L64">
            <v>100</v>
          </cell>
          <cell r="M64">
            <v>100</v>
          </cell>
          <cell r="N64">
            <v>100</v>
          </cell>
          <cell r="O64">
            <v>100</v>
          </cell>
          <cell r="P64">
            <v>100</v>
          </cell>
          <cell r="Q64">
            <v>100</v>
          </cell>
          <cell r="R64">
            <v>100</v>
          </cell>
          <cell r="S64">
            <v>100</v>
          </cell>
          <cell r="T64">
            <v>100</v>
          </cell>
          <cell r="U64">
            <v>100</v>
          </cell>
          <cell r="V64">
            <v>100</v>
          </cell>
          <cell r="W64">
            <v>100</v>
          </cell>
          <cell r="X64">
            <v>100</v>
          </cell>
          <cell r="Y64">
            <v>100</v>
          </cell>
          <cell r="Z64">
            <v>100</v>
          </cell>
          <cell r="AA64">
            <v>100</v>
          </cell>
          <cell r="AB64">
            <v>100</v>
          </cell>
          <cell r="AC64">
            <v>100</v>
          </cell>
          <cell r="AD64">
            <v>100</v>
          </cell>
          <cell r="AE64">
            <v>100</v>
          </cell>
          <cell r="AF64">
            <v>100</v>
          </cell>
          <cell r="AG64">
            <v>100</v>
          </cell>
          <cell r="AH64">
            <v>100</v>
          </cell>
          <cell r="AI64">
            <v>100</v>
          </cell>
          <cell r="AJ64">
            <v>100</v>
          </cell>
          <cell r="AK64">
            <v>100</v>
          </cell>
          <cell r="AL64">
            <v>100</v>
          </cell>
          <cell r="AM64">
            <v>100</v>
          </cell>
          <cell r="AN64">
            <v>100</v>
          </cell>
          <cell r="AO64">
            <v>100</v>
          </cell>
          <cell r="AP64">
            <v>100</v>
          </cell>
          <cell r="AQ64" t="str">
            <v>Original chained constant price data are rescaled.</v>
          </cell>
          <cell r="AR64" t="str">
            <v>Original chained constant price data are rescaled.</v>
          </cell>
        </row>
        <row r="65">
          <cell r="B65" t="str">
            <v>GHA</v>
          </cell>
          <cell r="C65" t="str">
            <v>Ghana</v>
          </cell>
          <cell r="D65">
            <v>2006</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1</v>
          </cell>
          <cell r="AF65">
            <v>0</v>
          </cell>
          <cell r="AG65">
            <v>0</v>
          </cell>
          <cell r="AH65">
            <v>0</v>
          </cell>
          <cell r="AI65">
            <v>0</v>
          </cell>
          <cell r="AJ65">
            <v>0</v>
          </cell>
          <cell r="AK65">
            <v>0</v>
          </cell>
          <cell r="AL65">
            <v>0</v>
          </cell>
          <cell r="AM65">
            <v>0</v>
          </cell>
          <cell r="AN65">
            <v>0</v>
          </cell>
          <cell r="AO65">
            <v>0</v>
          </cell>
          <cell r="AP65">
            <v>0</v>
          </cell>
          <cell r="AQ65">
            <v>2006</v>
          </cell>
          <cell r="AR65">
            <v>2006</v>
          </cell>
        </row>
        <row r="66">
          <cell r="B66" t="str">
            <v>GRC</v>
          </cell>
          <cell r="C66" t="str">
            <v>Greece</v>
          </cell>
          <cell r="D66" t="str">
            <v>Original chained constant price data are rescaled.</v>
          </cell>
          <cell r="E66">
            <v>100</v>
          </cell>
          <cell r="F66">
            <v>100</v>
          </cell>
          <cell r="G66">
            <v>100</v>
          </cell>
          <cell r="H66">
            <v>100</v>
          </cell>
          <cell r="I66">
            <v>100</v>
          </cell>
          <cell r="J66">
            <v>100</v>
          </cell>
          <cell r="K66">
            <v>100</v>
          </cell>
          <cell r="L66">
            <v>100</v>
          </cell>
          <cell r="M66">
            <v>100</v>
          </cell>
          <cell r="N66">
            <v>100</v>
          </cell>
          <cell r="O66">
            <v>100</v>
          </cell>
          <cell r="P66">
            <v>100</v>
          </cell>
          <cell r="Q66">
            <v>100</v>
          </cell>
          <cell r="R66">
            <v>100</v>
          </cell>
          <cell r="S66">
            <v>100</v>
          </cell>
          <cell r="T66">
            <v>100</v>
          </cell>
          <cell r="U66">
            <v>100</v>
          </cell>
          <cell r="V66">
            <v>100</v>
          </cell>
          <cell r="W66">
            <v>100</v>
          </cell>
          <cell r="X66">
            <v>100</v>
          </cell>
          <cell r="Y66">
            <v>100</v>
          </cell>
          <cell r="Z66">
            <v>100</v>
          </cell>
          <cell r="AA66">
            <v>100</v>
          </cell>
          <cell r="AB66">
            <v>100</v>
          </cell>
          <cell r="AC66">
            <v>100</v>
          </cell>
          <cell r="AD66">
            <v>100</v>
          </cell>
          <cell r="AE66">
            <v>100</v>
          </cell>
          <cell r="AF66">
            <v>100</v>
          </cell>
          <cell r="AG66">
            <v>100</v>
          </cell>
          <cell r="AH66">
            <v>100</v>
          </cell>
          <cell r="AI66">
            <v>100</v>
          </cell>
          <cell r="AJ66">
            <v>100</v>
          </cell>
          <cell r="AK66">
            <v>100</v>
          </cell>
          <cell r="AL66">
            <v>100</v>
          </cell>
          <cell r="AM66">
            <v>100</v>
          </cell>
          <cell r="AN66">
            <v>100</v>
          </cell>
          <cell r="AO66">
            <v>100</v>
          </cell>
          <cell r="AP66">
            <v>100</v>
          </cell>
          <cell r="AQ66" t="str">
            <v>Original chained constant price data are rescaled.</v>
          </cell>
          <cell r="AR66" t="str">
            <v>Original chained constant price data are rescaled.</v>
          </cell>
        </row>
        <row r="67">
          <cell r="B67" t="str">
            <v>GRD</v>
          </cell>
          <cell r="C67" t="str">
            <v>Grenada</v>
          </cell>
          <cell r="D67">
            <v>2006</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1</v>
          </cell>
          <cell r="AF67">
            <v>0</v>
          </cell>
          <cell r="AG67">
            <v>0</v>
          </cell>
          <cell r="AH67">
            <v>0</v>
          </cell>
          <cell r="AI67">
            <v>0</v>
          </cell>
          <cell r="AJ67">
            <v>0</v>
          </cell>
          <cell r="AK67">
            <v>0</v>
          </cell>
          <cell r="AL67">
            <v>0</v>
          </cell>
          <cell r="AM67">
            <v>0</v>
          </cell>
          <cell r="AN67">
            <v>0</v>
          </cell>
          <cell r="AO67">
            <v>0</v>
          </cell>
          <cell r="AP67">
            <v>0</v>
          </cell>
          <cell r="AQ67">
            <v>2006</v>
          </cell>
          <cell r="AR67">
            <v>2006</v>
          </cell>
        </row>
        <row r="68">
          <cell r="B68" t="str">
            <v>GTM</v>
          </cell>
          <cell r="C68" t="str">
            <v>Guatemala</v>
          </cell>
          <cell r="D68">
            <v>2001</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1</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2001</v>
          </cell>
          <cell r="AR68">
            <v>2001</v>
          </cell>
        </row>
        <row r="69">
          <cell r="B69" t="str">
            <v>GIN</v>
          </cell>
          <cell r="C69" t="str">
            <v>Guinea</v>
          </cell>
          <cell r="D69">
            <v>2003</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1</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2003</v>
          </cell>
          <cell r="AR69">
            <v>2003</v>
          </cell>
        </row>
        <row r="70">
          <cell r="B70" t="str">
            <v>GNB</v>
          </cell>
          <cell r="C70" t="str">
            <v>Guinea-Bissau</v>
          </cell>
          <cell r="D70">
            <v>2005</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1</v>
          </cell>
          <cell r="AE70">
            <v>0</v>
          </cell>
          <cell r="AF70">
            <v>0</v>
          </cell>
          <cell r="AG70">
            <v>0</v>
          </cell>
          <cell r="AH70">
            <v>0</v>
          </cell>
          <cell r="AI70">
            <v>0</v>
          </cell>
          <cell r="AJ70">
            <v>0</v>
          </cell>
          <cell r="AK70">
            <v>0</v>
          </cell>
          <cell r="AL70">
            <v>0</v>
          </cell>
          <cell r="AM70">
            <v>0</v>
          </cell>
          <cell r="AN70">
            <v>0</v>
          </cell>
          <cell r="AO70">
            <v>0</v>
          </cell>
          <cell r="AP70">
            <v>0</v>
          </cell>
          <cell r="AQ70">
            <v>2005</v>
          </cell>
          <cell r="AR70">
            <v>2005</v>
          </cell>
        </row>
        <row r="71">
          <cell r="B71" t="str">
            <v>GUY</v>
          </cell>
          <cell r="C71" t="str">
            <v>Guyana</v>
          </cell>
          <cell r="D71">
            <v>2006</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1</v>
          </cell>
          <cell r="AF71">
            <v>0</v>
          </cell>
          <cell r="AG71">
            <v>0</v>
          </cell>
          <cell r="AH71">
            <v>0</v>
          </cell>
          <cell r="AI71">
            <v>0</v>
          </cell>
          <cell r="AJ71">
            <v>0</v>
          </cell>
          <cell r="AK71">
            <v>0</v>
          </cell>
          <cell r="AL71">
            <v>0</v>
          </cell>
          <cell r="AM71">
            <v>0</v>
          </cell>
          <cell r="AN71">
            <v>0</v>
          </cell>
          <cell r="AO71">
            <v>0</v>
          </cell>
          <cell r="AP71">
            <v>0</v>
          </cell>
          <cell r="AQ71">
            <v>2006</v>
          </cell>
          <cell r="AR71">
            <v>2006</v>
          </cell>
        </row>
        <row r="72">
          <cell r="B72" t="str">
            <v>HTI</v>
          </cell>
          <cell r="C72" t="str">
            <v>Haiti</v>
          </cell>
          <cell r="D72" t="str">
            <v>1986/87</v>
          </cell>
          <cell r="E72">
            <v>0</v>
          </cell>
          <cell r="F72">
            <v>0</v>
          </cell>
          <cell r="G72">
            <v>0</v>
          </cell>
          <cell r="H72">
            <v>0</v>
          </cell>
          <cell r="I72">
            <v>0</v>
          </cell>
          <cell r="J72">
            <v>0</v>
          </cell>
          <cell r="K72">
            <v>1</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t="str">
            <v>1986/87</v>
          </cell>
          <cell r="AR72">
            <v>1987</v>
          </cell>
        </row>
        <row r="73">
          <cell r="B73" t="str">
            <v>HND</v>
          </cell>
          <cell r="C73" t="str">
            <v>Honduras</v>
          </cell>
          <cell r="D73">
            <v>2000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1</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2000</v>
          </cell>
          <cell r="AR73">
            <v>2000</v>
          </cell>
        </row>
        <row r="74">
          <cell r="B74" t="str">
            <v>HUN</v>
          </cell>
          <cell r="C74" t="str">
            <v>Hungary</v>
          </cell>
          <cell r="D74" t="str">
            <v>Original chained constant price data are rescaled.</v>
          </cell>
          <cell r="E74">
            <v>100</v>
          </cell>
          <cell r="F74">
            <v>100</v>
          </cell>
          <cell r="G74">
            <v>100</v>
          </cell>
          <cell r="H74">
            <v>100</v>
          </cell>
          <cell r="I74">
            <v>100</v>
          </cell>
          <cell r="J74">
            <v>100</v>
          </cell>
          <cell r="K74">
            <v>100</v>
          </cell>
          <cell r="L74">
            <v>100</v>
          </cell>
          <cell r="M74">
            <v>100</v>
          </cell>
          <cell r="N74">
            <v>100</v>
          </cell>
          <cell r="O74">
            <v>100</v>
          </cell>
          <cell r="P74">
            <v>100</v>
          </cell>
          <cell r="Q74">
            <v>100</v>
          </cell>
          <cell r="R74">
            <v>100</v>
          </cell>
          <cell r="S74">
            <v>100</v>
          </cell>
          <cell r="T74">
            <v>100</v>
          </cell>
          <cell r="U74">
            <v>100</v>
          </cell>
          <cell r="V74">
            <v>100</v>
          </cell>
          <cell r="W74">
            <v>100</v>
          </cell>
          <cell r="X74">
            <v>100</v>
          </cell>
          <cell r="Y74">
            <v>100</v>
          </cell>
          <cell r="Z74">
            <v>100</v>
          </cell>
          <cell r="AA74">
            <v>100</v>
          </cell>
          <cell r="AB74">
            <v>100</v>
          </cell>
          <cell r="AC74">
            <v>100</v>
          </cell>
          <cell r="AD74">
            <v>100</v>
          </cell>
          <cell r="AE74">
            <v>100</v>
          </cell>
          <cell r="AF74">
            <v>100</v>
          </cell>
          <cell r="AG74">
            <v>100</v>
          </cell>
          <cell r="AH74">
            <v>100</v>
          </cell>
          <cell r="AI74">
            <v>100</v>
          </cell>
          <cell r="AJ74">
            <v>100</v>
          </cell>
          <cell r="AK74">
            <v>100</v>
          </cell>
          <cell r="AL74">
            <v>100</v>
          </cell>
          <cell r="AM74">
            <v>100</v>
          </cell>
          <cell r="AN74">
            <v>100</v>
          </cell>
          <cell r="AO74">
            <v>100</v>
          </cell>
          <cell r="AP74">
            <v>100</v>
          </cell>
          <cell r="AQ74" t="str">
            <v>Original chained constant price data are rescaled.</v>
          </cell>
          <cell r="AR74" t="str">
            <v>Original chained constant price data are rescaled.</v>
          </cell>
        </row>
        <row r="75">
          <cell r="B75" t="str">
            <v>ISL</v>
          </cell>
          <cell r="C75" t="str">
            <v>Iceland</v>
          </cell>
          <cell r="D75" t="str">
            <v>Original chained constant price data are rescaled.</v>
          </cell>
          <cell r="E75">
            <v>100</v>
          </cell>
          <cell r="F75">
            <v>100</v>
          </cell>
          <cell r="G75">
            <v>100</v>
          </cell>
          <cell r="H75">
            <v>100</v>
          </cell>
          <cell r="I75">
            <v>100</v>
          </cell>
          <cell r="J75">
            <v>100</v>
          </cell>
          <cell r="K75">
            <v>100</v>
          </cell>
          <cell r="L75">
            <v>100</v>
          </cell>
          <cell r="M75">
            <v>100</v>
          </cell>
          <cell r="N75">
            <v>100</v>
          </cell>
          <cell r="O75">
            <v>100</v>
          </cell>
          <cell r="P75">
            <v>100</v>
          </cell>
          <cell r="Q75">
            <v>100</v>
          </cell>
          <cell r="R75">
            <v>100</v>
          </cell>
          <cell r="S75">
            <v>100</v>
          </cell>
          <cell r="T75">
            <v>100</v>
          </cell>
          <cell r="U75">
            <v>100</v>
          </cell>
          <cell r="V75">
            <v>100</v>
          </cell>
          <cell r="W75">
            <v>100</v>
          </cell>
          <cell r="X75">
            <v>100</v>
          </cell>
          <cell r="Y75">
            <v>100</v>
          </cell>
          <cell r="Z75">
            <v>100</v>
          </cell>
          <cell r="AA75">
            <v>100</v>
          </cell>
          <cell r="AB75">
            <v>100</v>
          </cell>
          <cell r="AC75">
            <v>100</v>
          </cell>
          <cell r="AD75">
            <v>100</v>
          </cell>
          <cell r="AE75">
            <v>100</v>
          </cell>
          <cell r="AF75">
            <v>100</v>
          </cell>
          <cell r="AG75">
            <v>100</v>
          </cell>
          <cell r="AH75">
            <v>100</v>
          </cell>
          <cell r="AI75">
            <v>100</v>
          </cell>
          <cell r="AJ75">
            <v>100</v>
          </cell>
          <cell r="AK75">
            <v>100</v>
          </cell>
          <cell r="AL75">
            <v>100</v>
          </cell>
          <cell r="AM75">
            <v>100</v>
          </cell>
          <cell r="AN75">
            <v>100</v>
          </cell>
          <cell r="AO75">
            <v>100</v>
          </cell>
          <cell r="AP75">
            <v>100</v>
          </cell>
          <cell r="AQ75" t="str">
            <v>Original chained constant price data are rescaled.</v>
          </cell>
          <cell r="AR75" t="str">
            <v>Original chained constant price data are rescaled.</v>
          </cell>
        </row>
        <row r="76">
          <cell r="B76" t="str">
            <v>IND</v>
          </cell>
          <cell r="C76" t="str">
            <v>India</v>
          </cell>
          <cell r="D76" t="str">
            <v>2011/12</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1</v>
          </cell>
          <cell r="AK76">
            <v>0</v>
          </cell>
          <cell r="AL76">
            <v>0</v>
          </cell>
          <cell r="AM76">
            <v>0</v>
          </cell>
          <cell r="AN76">
            <v>0</v>
          </cell>
          <cell r="AO76">
            <v>0</v>
          </cell>
          <cell r="AP76">
            <v>0</v>
          </cell>
          <cell r="AQ76" t="str">
            <v>2011/12</v>
          </cell>
          <cell r="AR76">
            <v>2012</v>
          </cell>
        </row>
        <row r="77">
          <cell r="B77" t="str">
            <v>IDN</v>
          </cell>
          <cell r="C77" t="str">
            <v>Indonesia</v>
          </cell>
          <cell r="D77">
            <v>2010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1</v>
          </cell>
          <cell r="AJ77">
            <v>0</v>
          </cell>
          <cell r="AK77">
            <v>0</v>
          </cell>
          <cell r="AL77">
            <v>0</v>
          </cell>
          <cell r="AM77">
            <v>0</v>
          </cell>
          <cell r="AN77">
            <v>0</v>
          </cell>
          <cell r="AO77">
            <v>0</v>
          </cell>
          <cell r="AP77">
            <v>0</v>
          </cell>
          <cell r="AQ77">
            <v>2010</v>
          </cell>
          <cell r="AR77">
            <v>2010</v>
          </cell>
        </row>
        <row r="78">
          <cell r="B78" t="str">
            <v>IRN</v>
          </cell>
          <cell r="C78" t="str">
            <v>Iran, Islamic Rep.</v>
          </cell>
          <cell r="D78">
            <v>2011</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1</v>
          </cell>
          <cell r="AK78">
            <v>0</v>
          </cell>
          <cell r="AL78">
            <v>0</v>
          </cell>
          <cell r="AM78">
            <v>0</v>
          </cell>
          <cell r="AN78">
            <v>0</v>
          </cell>
          <cell r="AO78">
            <v>0</v>
          </cell>
          <cell r="AP78">
            <v>0</v>
          </cell>
          <cell r="AQ78" t="str">
            <v>2004/05</v>
          </cell>
          <cell r="AR78">
            <v>2005</v>
          </cell>
        </row>
        <row r="79">
          <cell r="B79" t="str">
            <v>IRQ</v>
          </cell>
          <cell r="C79" t="str">
            <v>Iraq</v>
          </cell>
          <cell r="D79">
            <v>2007</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1</v>
          </cell>
          <cell r="AG79">
            <v>0</v>
          </cell>
          <cell r="AH79">
            <v>0</v>
          </cell>
          <cell r="AI79">
            <v>0</v>
          </cell>
          <cell r="AJ79">
            <v>0</v>
          </cell>
          <cell r="AK79">
            <v>0</v>
          </cell>
          <cell r="AL79">
            <v>0</v>
          </cell>
          <cell r="AM79">
            <v>0</v>
          </cell>
          <cell r="AN79">
            <v>0</v>
          </cell>
          <cell r="AO79">
            <v>0</v>
          </cell>
          <cell r="AP79">
            <v>0</v>
          </cell>
          <cell r="AQ79">
            <v>2007</v>
          </cell>
          <cell r="AR79">
            <v>2007</v>
          </cell>
        </row>
        <row r="80">
          <cell r="B80" t="str">
            <v>IRL</v>
          </cell>
          <cell r="C80" t="str">
            <v>Ireland</v>
          </cell>
          <cell r="D80" t="str">
            <v>Original chained constant price data are rescaled.</v>
          </cell>
          <cell r="E80">
            <v>100</v>
          </cell>
          <cell r="F80">
            <v>100</v>
          </cell>
          <cell r="G80">
            <v>100</v>
          </cell>
          <cell r="H80">
            <v>100</v>
          </cell>
          <cell r="I80">
            <v>100</v>
          </cell>
          <cell r="J80">
            <v>100</v>
          </cell>
          <cell r="K80">
            <v>100</v>
          </cell>
          <cell r="L80">
            <v>100</v>
          </cell>
          <cell r="M80">
            <v>100</v>
          </cell>
          <cell r="N80">
            <v>100</v>
          </cell>
          <cell r="O80">
            <v>100</v>
          </cell>
          <cell r="P80">
            <v>100</v>
          </cell>
          <cell r="Q80">
            <v>100</v>
          </cell>
          <cell r="R80">
            <v>100</v>
          </cell>
          <cell r="S80">
            <v>100</v>
          </cell>
          <cell r="T80">
            <v>100</v>
          </cell>
          <cell r="U80">
            <v>100</v>
          </cell>
          <cell r="V80">
            <v>100</v>
          </cell>
          <cell r="W80">
            <v>100</v>
          </cell>
          <cell r="X80">
            <v>100</v>
          </cell>
          <cell r="Y80">
            <v>100</v>
          </cell>
          <cell r="Z80">
            <v>100</v>
          </cell>
          <cell r="AA80">
            <v>100</v>
          </cell>
          <cell r="AB80">
            <v>100</v>
          </cell>
          <cell r="AC80">
            <v>100</v>
          </cell>
          <cell r="AD80">
            <v>100</v>
          </cell>
          <cell r="AE80">
            <v>100</v>
          </cell>
          <cell r="AF80">
            <v>100</v>
          </cell>
          <cell r="AG80">
            <v>100</v>
          </cell>
          <cell r="AH80">
            <v>100</v>
          </cell>
          <cell r="AI80">
            <v>100</v>
          </cell>
          <cell r="AJ80">
            <v>100</v>
          </cell>
          <cell r="AK80">
            <v>100</v>
          </cell>
          <cell r="AL80">
            <v>100</v>
          </cell>
          <cell r="AM80">
            <v>100</v>
          </cell>
          <cell r="AN80">
            <v>100</v>
          </cell>
          <cell r="AO80">
            <v>100</v>
          </cell>
          <cell r="AP80">
            <v>100</v>
          </cell>
          <cell r="AQ80" t="str">
            <v>Original chained constant price data are rescaled.</v>
          </cell>
          <cell r="AR80" t="str">
            <v>Original chained constant price data are rescaled.</v>
          </cell>
        </row>
        <row r="81">
          <cell r="B81" t="str">
            <v>ISR</v>
          </cell>
          <cell r="C81" t="str">
            <v>Israel</v>
          </cell>
          <cell r="D81" t="str">
            <v>Original chained constant price data are rescaled.</v>
          </cell>
          <cell r="E81">
            <v>100</v>
          </cell>
          <cell r="F81">
            <v>100</v>
          </cell>
          <cell r="G81">
            <v>100</v>
          </cell>
          <cell r="H81">
            <v>100</v>
          </cell>
          <cell r="I81">
            <v>100</v>
          </cell>
          <cell r="J81">
            <v>100</v>
          </cell>
          <cell r="K81">
            <v>100</v>
          </cell>
          <cell r="L81">
            <v>100</v>
          </cell>
          <cell r="M81">
            <v>100</v>
          </cell>
          <cell r="N81">
            <v>100</v>
          </cell>
          <cell r="O81">
            <v>100</v>
          </cell>
          <cell r="P81">
            <v>100</v>
          </cell>
          <cell r="Q81">
            <v>100</v>
          </cell>
          <cell r="R81">
            <v>100</v>
          </cell>
          <cell r="S81">
            <v>100</v>
          </cell>
          <cell r="T81">
            <v>100</v>
          </cell>
          <cell r="U81">
            <v>100</v>
          </cell>
          <cell r="V81">
            <v>100</v>
          </cell>
          <cell r="W81">
            <v>100</v>
          </cell>
          <cell r="X81">
            <v>100</v>
          </cell>
          <cell r="Y81">
            <v>100</v>
          </cell>
          <cell r="Z81">
            <v>100</v>
          </cell>
          <cell r="AA81">
            <v>100</v>
          </cell>
          <cell r="AB81">
            <v>100</v>
          </cell>
          <cell r="AC81">
            <v>100</v>
          </cell>
          <cell r="AD81">
            <v>100</v>
          </cell>
          <cell r="AE81">
            <v>100</v>
          </cell>
          <cell r="AF81">
            <v>100</v>
          </cell>
          <cell r="AG81">
            <v>100</v>
          </cell>
          <cell r="AH81">
            <v>100</v>
          </cell>
          <cell r="AI81">
            <v>100</v>
          </cell>
          <cell r="AJ81">
            <v>100</v>
          </cell>
          <cell r="AK81">
            <v>100</v>
          </cell>
          <cell r="AL81">
            <v>100</v>
          </cell>
          <cell r="AM81">
            <v>100</v>
          </cell>
          <cell r="AN81">
            <v>100</v>
          </cell>
          <cell r="AO81">
            <v>100</v>
          </cell>
          <cell r="AP81">
            <v>100</v>
          </cell>
          <cell r="AQ81" t="str">
            <v>Original chained constant price data are rescaled.</v>
          </cell>
          <cell r="AR81" t="str">
            <v>Original chained constant price data are rescaled.</v>
          </cell>
        </row>
        <row r="82">
          <cell r="B82" t="str">
            <v>ITA</v>
          </cell>
          <cell r="C82" t="str">
            <v>Italy</v>
          </cell>
          <cell r="D82" t="str">
            <v>Original chained constant price data are rescaled.</v>
          </cell>
          <cell r="E82">
            <v>100</v>
          </cell>
          <cell r="F82">
            <v>100</v>
          </cell>
          <cell r="G82">
            <v>100</v>
          </cell>
          <cell r="H82">
            <v>100</v>
          </cell>
          <cell r="I82">
            <v>100</v>
          </cell>
          <cell r="J82">
            <v>100</v>
          </cell>
          <cell r="K82">
            <v>100</v>
          </cell>
          <cell r="L82">
            <v>100</v>
          </cell>
          <cell r="M82">
            <v>100</v>
          </cell>
          <cell r="N82">
            <v>100</v>
          </cell>
          <cell r="O82">
            <v>100</v>
          </cell>
          <cell r="P82">
            <v>100</v>
          </cell>
          <cell r="Q82">
            <v>100</v>
          </cell>
          <cell r="R82">
            <v>100</v>
          </cell>
          <cell r="S82">
            <v>100</v>
          </cell>
          <cell r="T82">
            <v>100</v>
          </cell>
          <cell r="U82">
            <v>100</v>
          </cell>
          <cell r="V82">
            <v>100</v>
          </cell>
          <cell r="W82">
            <v>100</v>
          </cell>
          <cell r="X82">
            <v>100</v>
          </cell>
          <cell r="Y82">
            <v>100</v>
          </cell>
          <cell r="Z82">
            <v>100</v>
          </cell>
          <cell r="AA82">
            <v>100</v>
          </cell>
          <cell r="AB82">
            <v>100</v>
          </cell>
          <cell r="AC82">
            <v>100</v>
          </cell>
          <cell r="AD82">
            <v>100</v>
          </cell>
          <cell r="AE82">
            <v>100</v>
          </cell>
          <cell r="AF82">
            <v>100</v>
          </cell>
          <cell r="AG82">
            <v>100</v>
          </cell>
          <cell r="AH82">
            <v>100</v>
          </cell>
          <cell r="AI82">
            <v>100</v>
          </cell>
          <cell r="AJ82">
            <v>100</v>
          </cell>
          <cell r="AK82">
            <v>100</v>
          </cell>
          <cell r="AL82">
            <v>100</v>
          </cell>
          <cell r="AM82">
            <v>100</v>
          </cell>
          <cell r="AN82">
            <v>100</v>
          </cell>
          <cell r="AO82">
            <v>100</v>
          </cell>
          <cell r="AP82">
            <v>100</v>
          </cell>
          <cell r="AQ82" t="str">
            <v>Original chained constant price data are rescaled.</v>
          </cell>
          <cell r="AR82" t="str">
            <v>Original chained constant price data are rescaled.</v>
          </cell>
        </row>
        <row r="83">
          <cell r="B83" t="str">
            <v>JAM</v>
          </cell>
          <cell r="C83" t="str">
            <v>Jamaica</v>
          </cell>
          <cell r="D83">
            <v>2007</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1</v>
          </cell>
          <cell r="AG83">
            <v>0</v>
          </cell>
          <cell r="AH83">
            <v>0</v>
          </cell>
          <cell r="AI83">
            <v>0</v>
          </cell>
          <cell r="AJ83">
            <v>0</v>
          </cell>
          <cell r="AK83">
            <v>0</v>
          </cell>
          <cell r="AL83">
            <v>0</v>
          </cell>
          <cell r="AM83">
            <v>0</v>
          </cell>
          <cell r="AN83">
            <v>0</v>
          </cell>
          <cell r="AO83">
            <v>0</v>
          </cell>
          <cell r="AP83">
            <v>0</v>
          </cell>
          <cell r="AQ83">
            <v>2007</v>
          </cell>
          <cell r="AR83">
            <v>2007</v>
          </cell>
        </row>
        <row r="84">
          <cell r="B84" t="str">
            <v>JPN</v>
          </cell>
          <cell r="C84" t="str">
            <v>Japan</v>
          </cell>
          <cell r="D84" t="str">
            <v>Original chained constant price data are rescaled.</v>
          </cell>
          <cell r="E84">
            <v>100</v>
          </cell>
          <cell r="F84">
            <v>100</v>
          </cell>
          <cell r="G84">
            <v>100</v>
          </cell>
          <cell r="H84">
            <v>100</v>
          </cell>
          <cell r="I84">
            <v>100</v>
          </cell>
          <cell r="J84">
            <v>100</v>
          </cell>
          <cell r="K84">
            <v>100</v>
          </cell>
          <cell r="L84">
            <v>100</v>
          </cell>
          <cell r="M84">
            <v>100</v>
          </cell>
          <cell r="N84">
            <v>100</v>
          </cell>
          <cell r="O84">
            <v>100</v>
          </cell>
          <cell r="P84">
            <v>100</v>
          </cell>
          <cell r="Q84">
            <v>100</v>
          </cell>
          <cell r="R84">
            <v>100</v>
          </cell>
          <cell r="S84">
            <v>100</v>
          </cell>
          <cell r="T84">
            <v>100</v>
          </cell>
          <cell r="U84">
            <v>100</v>
          </cell>
          <cell r="V84">
            <v>100</v>
          </cell>
          <cell r="W84">
            <v>100</v>
          </cell>
          <cell r="X84">
            <v>100</v>
          </cell>
          <cell r="Y84">
            <v>100</v>
          </cell>
          <cell r="Z84">
            <v>100</v>
          </cell>
          <cell r="AA84">
            <v>100</v>
          </cell>
          <cell r="AB84">
            <v>100</v>
          </cell>
          <cell r="AC84">
            <v>100</v>
          </cell>
          <cell r="AD84">
            <v>100</v>
          </cell>
          <cell r="AE84">
            <v>100</v>
          </cell>
          <cell r="AF84">
            <v>100</v>
          </cell>
          <cell r="AG84">
            <v>100</v>
          </cell>
          <cell r="AH84">
            <v>100</v>
          </cell>
          <cell r="AI84">
            <v>100</v>
          </cell>
          <cell r="AJ84">
            <v>100</v>
          </cell>
          <cell r="AK84">
            <v>100</v>
          </cell>
          <cell r="AL84">
            <v>100</v>
          </cell>
          <cell r="AM84">
            <v>100</v>
          </cell>
          <cell r="AN84">
            <v>100</v>
          </cell>
          <cell r="AO84">
            <v>100</v>
          </cell>
          <cell r="AP84">
            <v>100</v>
          </cell>
          <cell r="AQ84" t="str">
            <v>Original chained constant price data are rescaled.</v>
          </cell>
          <cell r="AR84" t="str">
            <v>Original chained constant price data are rescaled.</v>
          </cell>
        </row>
        <row r="85">
          <cell r="B85" t="str">
            <v>JOR</v>
          </cell>
          <cell r="C85" t="str">
            <v>Jordan</v>
          </cell>
          <cell r="D85">
            <v>1994</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1</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1994</v>
          </cell>
          <cell r="AR85">
            <v>1994</v>
          </cell>
        </row>
        <row r="86">
          <cell r="B86" t="str">
            <v>KAZ</v>
          </cell>
          <cell r="C86" t="str">
            <v>Kazakhstan</v>
          </cell>
          <cell r="D86" t="str">
            <v>Original chained constant price data are rescaled.</v>
          </cell>
          <cell r="E86">
            <v>100</v>
          </cell>
          <cell r="F86">
            <v>100</v>
          </cell>
          <cell r="G86">
            <v>100</v>
          </cell>
          <cell r="H86">
            <v>100</v>
          </cell>
          <cell r="I86">
            <v>100</v>
          </cell>
          <cell r="J86">
            <v>100</v>
          </cell>
          <cell r="K86">
            <v>100</v>
          </cell>
          <cell r="L86">
            <v>100</v>
          </cell>
          <cell r="M86">
            <v>100</v>
          </cell>
          <cell r="N86">
            <v>100</v>
          </cell>
          <cell r="O86">
            <v>100</v>
          </cell>
          <cell r="P86">
            <v>100</v>
          </cell>
          <cell r="Q86">
            <v>100</v>
          </cell>
          <cell r="R86">
            <v>100</v>
          </cell>
          <cell r="S86">
            <v>100</v>
          </cell>
          <cell r="T86">
            <v>100</v>
          </cell>
          <cell r="U86">
            <v>100</v>
          </cell>
          <cell r="V86">
            <v>100</v>
          </cell>
          <cell r="W86">
            <v>100</v>
          </cell>
          <cell r="X86">
            <v>100</v>
          </cell>
          <cell r="Y86">
            <v>100</v>
          </cell>
          <cell r="Z86">
            <v>100</v>
          </cell>
          <cell r="AA86">
            <v>100</v>
          </cell>
          <cell r="AB86">
            <v>100</v>
          </cell>
          <cell r="AC86">
            <v>100</v>
          </cell>
          <cell r="AD86">
            <v>100</v>
          </cell>
          <cell r="AE86">
            <v>100</v>
          </cell>
          <cell r="AF86">
            <v>100</v>
          </cell>
          <cell r="AG86">
            <v>100</v>
          </cell>
          <cell r="AH86">
            <v>100</v>
          </cell>
          <cell r="AI86">
            <v>100</v>
          </cell>
          <cell r="AJ86">
            <v>100</v>
          </cell>
          <cell r="AK86">
            <v>100</v>
          </cell>
          <cell r="AL86">
            <v>100</v>
          </cell>
          <cell r="AM86">
            <v>100</v>
          </cell>
          <cell r="AN86">
            <v>100</v>
          </cell>
          <cell r="AO86">
            <v>100</v>
          </cell>
          <cell r="AP86">
            <v>100</v>
          </cell>
          <cell r="AQ86" t="str">
            <v>Original chained constant price data are rescaled.</v>
          </cell>
          <cell r="AR86" t="str">
            <v>Original chained constant price data are rescaled.</v>
          </cell>
        </row>
        <row r="87">
          <cell r="B87" t="str">
            <v>KEN</v>
          </cell>
          <cell r="C87" t="str">
            <v>Kenya</v>
          </cell>
          <cell r="D87">
            <v>2009</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1</v>
          </cell>
          <cell r="AI87">
            <v>0</v>
          </cell>
          <cell r="AJ87">
            <v>0</v>
          </cell>
          <cell r="AK87">
            <v>0</v>
          </cell>
          <cell r="AL87">
            <v>0</v>
          </cell>
          <cell r="AM87">
            <v>0</v>
          </cell>
          <cell r="AN87">
            <v>0</v>
          </cell>
          <cell r="AO87">
            <v>0</v>
          </cell>
          <cell r="AP87">
            <v>0</v>
          </cell>
          <cell r="AQ87">
            <v>2009</v>
          </cell>
          <cell r="AR87">
            <v>2009</v>
          </cell>
        </row>
        <row r="88">
          <cell r="B88" t="str">
            <v>KIR</v>
          </cell>
          <cell r="C88" t="str">
            <v>Kiribati</v>
          </cell>
          <cell r="D88">
            <v>2006</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1</v>
          </cell>
          <cell r="AF88">
            <v>0</v>
          </cell>
          <cell r="AG88">
            <v>0</v>
          </cell>
          <cell r="AH88">
            <v>0</v>
          </cell>
          <cell r="AI88">
            <v>0</v>
          </cell>
          <cell r="AJ88">
            <v>0</v>
          </cell>
          <cell r="AK88">
            <v>0</v>
          </cell>
          <cell r="AL88">
            <v>0</v>
          </cell>
          <cell r="AM88">
            <v>0</v>
          </cell>
          <cell r="AN88">
            <v>0</v>
          </cell>
          <cell r="AO88">
            <v>0</v>
          </cell>
          <cell r="AP88">
            <v>0</v>
          </cell>
          <cell r="AQ88">
            <v>2006</v>
          </cell>
          <cell r="AR88">
            <v>2006</v>
          </cell>
        </row>
        <row r="89">
          <cell r="B89" t="str">
            <v>KOR</v>
          </cell>
          <cell r="C89" t="str">
            <v>Korea, Rep.</v>
          </cell>
          <cell r="D89">
            <v>2010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1</v>
          </cell>
          <cell r="AJ89">
            <v>0</v>
          </cell>
          <cell r="AK89">
            <v>0</v>
          </cell>
          <cell r="AL89">
            <v>0</v>
          </cell>
          <cell r="AM89">
            <v>0</v>
          </cell>
          <cell r="AN89">
            <v>0</v>
          </cell>
          <cell r="AO89">
            <v>0</v>
          </cell>
          <cell r="AP89">
            <v>0</v>
          </cell>
          <cell r="AQ89">
            <v>2010</v>
          </cell>
          <cell r="AR89">
            <v>2010</v>
          </cell>
        </row>
        <row r="90">
          <cell r="B90" t="str">
            <v>XKX</v>
          </cell>
          <cell r="C90" t="str">
            <v>Kosovo</v>
          </cell>
          <cell r="D90">
            <v>2008</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1</v>
          </cell>
          <cell r="AH90">
            <v>0</v>
          </cell>
          <cell r="AI90">
            <v>0</v>
          </cell>
          <cell r="AJ90">
            <v>0</v>
          </cell>
          <cell r="AK90">
            <v>0</v>
          </cell>
          <cell r="AL90">
            <v>0</v>
          </cell>
          <cell r="AM90">
            <v>0</v>
          </cell>
          <cell r="AN90">
            <v>0</v>
          </cell>
          <cell r="AO90">
            <v>0</v>
          </cell>
          <cell r="AP90">
            <v>0</v>
          </cell>
          <cell r="AQ90">
            <v>2008</v>
          </cell>
          <cell r="AR90">
            <v>2008</v>
          </cell>
        </row>
        <row r="91">
          <cell r="B91" t="str">
            <v>KWT</v>
          </cell>
          <cell r="C91" t="str">
            <v>Kuwait</v>
          </cell>
          <cell r="D91">
            <v>2010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1</v>
          </cell>
          <cell r="AJ91">
            <v>0</v>
          </cell>
          <cell r="AK91">
            <v>0</v>
          </cell>
          <cell r="AL91">
            <v>0</v>
          </cell>
          <cell r="AM91">
            <v>0</v>
          </cell>
          <cell r="AN91">
            <v>0</v>
          </cell>
          <cell r="AO91">
            <v>0</v>
          </cell>
          <cell r="AP91">
            <v>0</v>
          </cell>
          <cell r="AQ91">
            <v>2010</v>
          </cell>
          <cell r="AR91">
            <v>2010</v>
          </cell>
        </row>
        <row r="92">
          <cell r="B92" t="str">
            <v>KGZ</v>
          </cell>
          <cell r="C92" t="str">
            <v>Kyrgyz Republic</v>
          </cell>
          <cell r="D92" t="str">
            <v>Original chained constant price data are rescaled.</v>
          </cell>
          <cell r="E92">
            <v>100</v>
          </cell>
          <cell r="F92">
            <v>100</v>
          </cell>
          <cell r="G92">
            <v>100</v>
          </cell>
          <cell r="H92">
            <v>100</v>
          </cell>
          <cell r="I92">
            <v>100</v>
          </cell>
          <cell r="J92">
            <v>100</v>
          </cell>
          <cell r="K92">
            <v>100</v>
          </cell>
          <cell r="L92">
            <v>100</v>
          </cell>
          <cell r="M92">
            <v>100</v>
          </cell>
          <cell r="N92">
            <v>100</v>
          </cell>
          <cell r="O92">
            <v>100</v>
          </cell>
          <cell r="P92">
            <v>100</v>
          </cell>
          <cell r="Q92">
            <v>100</v>
          </cell>
          <cell r="R92">
            <v>100</v>
          </cell>
          <cell r="S92">
            <v>100</v>
          </cell>
          <cell r="T92">
            <v>100</v>
          </cell>
          <cell r="U92">
            <v>100</v>
          </cell>
          <cell r="V92">
            <v>100</v>
          </cell>
          <cell r="W92">
            <v>100</v>
          </cell>
          <cell r="X92">
            <v>100</v>
          </cell>
          <cell r="Y92">
            <v>100</v>
          </cell>
          <cell r="Z92">
            <v>100</v>
          </cell>
          <cell r="AA92">
            <v>100</v>
          </cell>
          <cell r="AB92">
            <v>100</v>
          </cell>
          <cell r="AC92">
            <v>100</v>
          </cell>
          <cell r="AD92">
            <v>100</v>
          </cell>
          <cell r="AE92">
            <v>100</v>
          </cell>
          <cell r="AF92">
            <v>100</v>
          </cell>
          <cell r="AG92">
            <v>100</v>
          </cell>
          <cell r="AH92">
            <v>100</v>
          </cell>
          <cell r="AI92">
            <v>100</v>
          </cell>
          <cell r="AJ92">
            <v>100</v>
          </cell>
          <cell r="AK92">
            <v>100</v>
          </cell>
          <cell r="AL92">
            <v>100</v>
          </cell>
          <cell r="AM92">
            <v>100</v>
          </cell>
          <cell r="AN92">
            <v>100</v>
          </cell>
          <cell r="AO92">
            <v>100</v>
          </cell>
          <cell r="AP92">
            <v>100</v>
          </cell>
          <cell r="AQ92" t="str">
            <v>Original chained constant price data are rescaled.</v>
          </cell>
          <cell r="AR92" t="str">
            <v>Original chained constant price data are rescaled.</v>
          </cell>
        </row>
        <row r="93">
          <cell r="B93" t="str">
            <v>LAO</v>
          </cell>
          <cell r="C93" t="str">
            <v>Lao PDR</v>
          </cell>
          <cell r="D93">
            <v>2012</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1</v>
          </cell>
          <cell r="AL93">
            <v>0</v>
          </cell>
          <cell r="AM93">
            <v>0</v>
          </cell>
          <cell r="AN93">
            <v>0</v>
          </cell>
          <cell r="AO93">
            <v>0</v>
          </cell>
          <cell r="AP93">
            <v>0</v>
          </cell>
          <cell r="AQ93">
            <v>2012</v>
          </cell>
          <cell r="AR93">
            <v>2012</v>
          </cell>
        </row>
        <row r="94">
          <cell r="B94" t="str">
            <v>LVA</v>
          </cell>
          <cell r="C94" t="str">
            <v>Latvia</v>
          </cell>
          <cell r="D94" t="str">
            <v>Original chained constant price data are rescaled.</v>
          </cell>
          <cell r="E94">
            <v>100</v>
          </cell>
          <cell r="F94">
            <v>100</v>
          </cell>
          <cell r="G94">
            <v>100</v>
          </cell>
          <cell r="H94">
            <v>100</v>
          </cell>
          <cell r="I94">
            <v>100</v>
          </cell>
          <cell r="J94">
            <v>100</v>
          </cell>
          <cell r="K94">
            <v>100</v>
          </cell>
          <cell r="L94">
            <v>100</v>
          </cell>
          <cell r="M94">
            <v>100</v>
          </cell>
          <cell r="N94">
            <v>100</v>
          </cell>
          <cell r="O94">
            <v>100</v>
          </cell>
          <cell r="P94">
            <v>100</v>
          </cell>
          <cell r="Q94">
            <v>100</v>
          </cell>
          <cell r="R94">
            <v>100</v>
          </cell>
          <cell r="S94">
            <v>100</v>
          </cell>
          <cell r="T94">
            <v>100</v>
          </cell>
          <cell r="U94">
            <v>100</v>
          </cell>
          <cell r="V94">
            <v>100</v>
          </cell>
          <cell r="W94">
            <v>100</v>
          </cell>
          <cell r="X94">
            <v>100</v>
          </cell>
          <cell r="Y94">
            <v>100</v>
          </cell>
          <cell r="Z94">
            <v>100</v>
          </cell>
          <cell r="AA94">
            <v>100</v>
          </cell>
          <cell r="AB94">
            <v>100</v>
          </cell>
          <cell r="AC94">
            <v>100</v>
          </cell>
          <cell r="AD94">
            <v>100</v>
          </cell>
          <cell r="AE94">
            <v>100</v>
          </cell>
          <cell r="AF94">
            <v>100</v>
          </cell>
          <cell r="AG94">
            <v>100</v>
          </cell>
          <cell r="AH94">
            <v>100</v>
          </cell>
          <cell r="AI94">
            <v>100</v>
          </cell>
          <cell r="AJ94">
            <v>100</v>
          </cell>
          <cell r="AK94">
            <v>100</v>
          </cell>
          <cell r="AL94">
            <v>100</v>
          </cell>
          <cell r="AM94">
            <v>100</v>
          </cell>
          <cell r="AN94">
            <v>100</v>
          </cell>
          <cell r="AO94">
            <v>100</v>
          </cell>
          <cell r="AP94">
            <v>100</v>
          </cell>
          <cell r="AQ94" t="str">
            <v>Original chained constant price data are rescaled.</v>
          </cell>
          <cell r="AR94" t="str">
            <v>Original chained constant price data are rescaled.</v>
          </cell>
        </row>
        <row r="95">
          <cell r="B95" t="str">
            <v>LBN</v>
          </cell>
          <cell r="C95" t="str">
            <v>Lebanon</v>
          </cell>
          <cell r="D95">
            <v>2010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1</v>
          </cell>
          <cell r="AJ95">
            <v>0</v>
          </cell>
          <cell r="AK95">
            <v>0</v>
          </cell>
          <cell r="AL95">
            <v>0</v>
          </cell>
          <cell r="AM95">
            <v>0</v>
          </cell>
          <cell r="AN95">
            <v>0</v>
          </cell>
          <cell r="AO95">
            <v>0</v>
          </cell>
          <cell r="AP95">
            <v>0</v>
          </cell>
          <cell r="AQ95">
            <v>0</v>
          </cell>
          <cell r="AR95">
            <v>0</v>
          </cell>
        </row>
        <row r="96">
          <cell r="B96" t="str">
            <v>LSO</v>
          </cell>
          <cell r="C96" t="str">
            <v>Lesotho</v>
          </cell>
          <cell r="D96">
            <v>2012</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1</v>
          </cell>
          <cell r="AL96">
            <v>0</v>
          </cell>
          <cell r="AM96">
            <v>0</v>
          </cell>
          <cell r="AN96">
            <v>0</v>
          </cell>
          <cell r="AO96">
            <v>0</v>
          </cell>
          <cell r="AP96">
            <v>0</v>
          </cell>
          <cell r="AQ96">
            <v>2012</v>
          </cell>
          <cell r="AR96">
            <v>2012</v>
          </cell>
        </row>
        <row r="97">
          <cell r="B97" t="str">
            <v>LBR</v>
          </cell>
          <cell r="C97" t="str">
            <v>Liberia</v>
          </cell>
          <cell r="D97">
            <v>2000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1</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2000</v>
          </cell>
          <cell r="AR97">
            <v>2000</v>
          </cell>
        </row>
        <row r="98">
          <cell r="B98" t="str">
            <v>LBY</v>
          </cell>
          <cell r="C98" t="str">
            <v>Libya</v>
          </cell>
          <cell r="D98">
            <v>2003</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1</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2003</v>
          </cell>
          <cell r="AR98">
            <v>2003</v>
          </cell>
        </row>
        <row r="99">
          <cell r="B99" t="str">
            <v>LTU</v>
          </cell>
          <cell r="C99" t="str">
            <v>Lithuania</v>
          </cell>
          <cell r="D99" t="str">
            <v>Original chained constant price data are rescaled.</v>
          </cell>
          <cell r="E99">
            <v>100</v>
          </cell>
          <cell r="F99">
            <v>100</v>
          </cell>
          <cell r="G99">
            <v>100</v>
          </cell>
          <cell r="H99">
            <v>100</v>
          </cell>
          <cell r="I99">
            <v>100</v>
          </cell>
          <cell r="J99">
            <v>100</v>
          </cell>
          <cell r="K99">
            <v>100</v>
          </cell>
          <cell r="L99">
            <v>100</v>
          </cell>
          <cell r="M99">
            <v>100</v>
          </cell>
          <cell r="N99">
            <v>100</v>
          </cell>
          <cell r="O99">
            <v>100</v>
          </cell>
          <cell r="P99">
            <v>100</v>
          </cell>
          <cell r="Q99">
            <v>100</v>
          </cell>
          <cell r="R99">
            <v>100</v>
          </cell>
          <cell r="S99">
            <v>100</v>
          </cell>
          <cell r="T99">
            <v>100</v>
          </cell>
          <cell r="U99">
            <v>100</v>
          </cell>
          <cell r="V99">
            <v>100</v>
          </cell>
          <cell r="W99">
            <v>100</v>
          </cell>
          <cell r="X99">
            <v>100</v>
          </cell>
          <cell r="Y99">
            <v>100</v>
          </cell>
          <cell r="Z99">
            <v>100</v>
          </cell>
          <cell r="AA99">
            <v>100</v>
          </cell>
          <cell r="AB99">
            <v>100</v>
          </cell>
          <cell r="AC99">
            <v>100</v>
          </cell>
          <cell r="AD99">
            <v>100</v>
          </cell>
          <cell r="AE99">
            <v>100</v>
          </cell>
          <cell r="AF99">
            <v>100</v>
          </cell>
          <cell r="AG99">
            <v>100</v>
          </cell>
          <cell r="AH99">
            <v>100</v>
          </cell>
          <cell r="AI99">
            <v>100</v>
          </cell>
          <cell r="AJ99">
            <v>100</v>
          </cell>
          <cell r="AK99">
            <v>100</v>
          </cell>
          <cell r="AL99">
            <v>100</v>
          </cell>
          <cell r="AM99">
            <v>100</v>
          </cell>
          <cell r="AN99">
            <v>100</v>
          </cell>
          <cell r="AO99">
            <v>100</v>
          </cell>
          <cell r="AP99">
            <v>100</v>
          </cell>
          <cell r="AQ99" t="str">
            <v>Original chained constant price data are rescaled.</v>
          </cell>
          <cell r="AR99" t="str">
            <v>Original chained constant price data are rescaled.</v>
          </cell>
        </row>
        <row r="100">
          <cell r="B100" t="str">
            <v>LUX</v>
          </cell>
          <cell r="C100" t="str">
            <v>Luxembourg</v>
          </cell>
          <cell r="D100" t="str">
            <v>Original chained constant price data are rescaled.</v>
          </cell>
          <cell r="E100">
            <v>100</v>
          </cell>
          <cell r="F100">
            <v>100</v>
          </cell>
          <cell r="G100">
            <v>100</v>
          </cell>
          <cell r="H100">
            <v>100</v>
          </cell>
          <cell r="I100">
            <v>100</v>
          </cell>
          <cell r="J100">
            <v>100</v>
          </cell>
          <cell r="K100">
            <v>100</v>
          </cell>
          <cell r="L100">
            <v>100</v>
          </cell>
          <cell r="M100">
            <v>100</v>
          </cell>
          <cell r="N100">
            <v>100</v>
          </cell>
          <cell r="O100">
            <v>100</v>
          </cell>
          <cell r="P100">
            <v>100</v>
          </cell>
          <cell r="Q100">
            <v>100</v>
          </cell>
          <cell r="R100">
            <v>100</v>
          </cell>
          <cell r="S100">
            <v>100</v>
          </cell>
          <cell r="T100">
            <v>100</v>
          </cell>
          <cell r="U100">
            <v>100</v>
          </cell>
          <cell r="V100">
            <v>100</v>
          </cell>
          <cell r="W100">
            <v>100</v>
          </cell>
          <cell r="X100">
            <v>100</v>
          </cell>
          <cell r="Y100">
            <v>100</v>
          </cell>
          <cell r="Z100">
            <v>100</v>
          </cell>
          <cell r="AA100">
            <v>100</v>
          </cell>
          <cell r="AB100">
            <v>100</v>
          </cell>
          <cell r="AC100">
            <v>100</v>
          </cell>
          <cell r="AD100">
            <v>100</v>
          </cell>
          <cell r="AE100">
            <v>100</v>
          </cell>
          <cell r="AF100">
            <v>100</v>
          </cell>
          <cell r="AG100">
            <v>100</v>
          </cell>
          <cell r="AH100">
            <v>100</v>
          </cell>
          <cell r="AI100">
            <v>100</v>
          </cell>
          <cell r="AJ100">
            <v>100</v>
          </cell>
          <cell r="AK100">
            <v>100</v>
          </cell>
          <cell r="AL100">
            <v>100</v>
          </cell>
          <cell r="AM100">
            <v>100</v>
          </cell>
          <cell r="AN100">
            <v>100</v>
          </cell>
          <cell r="AO100">
            <v>100</v>
          </cell>
          <cell r="AP100">
            <v>100</v>
          </cell>
          <cell r="AQ100" t="str">
            <v>Original chained constant price data are rescaled.</v>
          </cell>
          <cell r="AR100" t="str">
            <v>Original chained constant price data are rescaled.</v>
          </cell>
        </row>
        <row r="101">
          <cell r="B101" t="str">
            <v>MKD</v>
          </cell>
          <cell r="C101" t="str">
            <v>Macedonia, FYR</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2005</v>
          </cell>
          <cell r="AR101">
            <v>2005</v>
          </cell>
        </row>
        <row r="102">
          <cell r="B102" t="str">
            <v>MDG</v>
          </cell>
          <cell r="C102" t="str">
            <v>Madagascar</v>
          </cell>
          <cell r="D102">
            <v>1968</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1984</v>
          </cell>
          <cell r="AR102">
            <v>1984</v>
          </cell>
        </row>
        <row r="103">
          <cell r="B103" t="str">
            <v>MWI</v>
          </cell>
          <cell r="C103" t="str">
            <v>Malawi</v>
          </cell>
          <cell r="D103">
            <v>2010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1</v>
          </cell>
          <cell r="AJ103">
            <v>0</v>
          </cell>
          <cell r="AK103">
            <v>0</v>
          </cell>
          <cell r="AL103">
            <v>0</v>
          </cell>
          <cell r="AM103">
            <v>0</v>
          </cell>
          <cell r="AN103">
            <v>0</v>
          </cell>
          <cell r="AO103">
            <v>0</v>
          </cell>
          <cell r="AP103">
            <v>0</v>
          </cell>
          <cell r="AQ103">
            <v>2010</v>
          </cell>
          <cell r="AR103">
            <v>2010</v>
          </cell>
        </row>
        <row r="104">
          <cell r="B104" t="str">
            <v>MYS</v>
          </cell>
          <cell r="C104" t="str">
            <v>Malaysia</v>
          </cell>
          <cell r="D104">
            <v>2008</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1</v>
          </cell>
          <cell r="AH104">
            <v>0</v>
          </cell>
          <cell r="AI104">
            <v>0</v>
          </cell>
          <cell r="AJ104">
            <v>0</v>
          </cell>
          <cell r="AK104">
            <v>0</v>
          </cell>
          <cell r="AL104">
            <v>0</v>
          </cell>
          <cell r="AM104">
            <v>0</v>
          </cell>
          <cell r="AN104">
            <v>0</v>
          </cell>
          <cell r="AO104">
            <v>0</v>
          </cell>
          <cell r="AP104">
            <v>0</v>
          </cell>
          <cell r="AQ104">
            <v>2010</v>
          </cell>
          <cell r="AR104">
            <v>2010</v>
          </cell>
        </row>
        <row r="105">
          <cell r="B105" t="str">
            <v>MDV</v>
          </cell>
          <cell r="C105" t="str">
            <v>Maldives</v>
          </cell>
          <cell r="D105">
            <v>1993</v>
          </cell>
          <cell r="E105">
            <v>0</v>
          </cell>
          <cell r="F105">
            <v>0</v>
          </cell>
          <cell r="G105">
            <v>0</v>
          </cell>
          <cell r="H105">
            <v>0</v>
          </cell>
          <cell r="I105">
            <v>0</v>
          </cell>
          <cell r="J105">
            <v>0</v>
          </cell>
          <cell r="K105">
            <v>0</v>
          </cell>
          <cell r="L105">
            <v>0</v>
          </cell>
          <cell r="M105">
            <v>0</v>
          </cell>
          <cell r="N105">
            <v>0</v>
          </cell>
          <cell r="O105">
            <v>0</v>
          </cell>
          <cell r="P105">
            <v>0</v>
          </cell>
          <cell r="Q105">
            <v>0</v>
          </cell>
          <cell r="R105">
            <v>1</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2003</v>
          </cell>
          <cell r="AR105">
            <v>2003</v>
          </cell>
        </row>
        <row r="106">
          <cell r="B106" t="str">
            <v>MLI</v>
          </cell>
          <cell r="C106" t="str">
            <v>Mali</v>
          </cell>
          <cell r="D106">
            <v>1993</v>
          </cell>
          <cell r="E106">
            <v>0</v>
          </cell>
          <cell r="F106">
            <v>0</v>
          </cell>
          <cell r="G106">
            <v>0</v>
          </cell>
          <cell r="H106">
            <v>0</v>
          </cell>
          <cell r="I106">
            <v>0</v>
          </cell>
          <cell r="J106">
            <v>0</v>
          </cell>
          <cell r="K106">
            <v>0</v>
          </cell>
          <cell r="L106">
            <v>0</v>
          </cell>
          <cell r="M106">
            <v>0</v>
          </cell>
          <cell r="N106">
            <v>0</v>
          </cell>
          <cell r="O106">
            <v>0</v>
          </cell>
          <cell r="P106">
            <v>0</v>
          </cell>
          <cell r="Q106">
            <v>0</v>
          </cell>
          <cell r="R106">
            <v>1</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1999</v>
          </cell>
          <cell r="AR106">
            <v>1999</v>
          </cell>
        </row>
        <row r="107">
          <cell r="B107" t="str">
            <v>MLT</v>
          </cell>
          <cell r="C107" t="str">
            <v>Malta</v>
          </cell>
          <cell r="D107">
            <v>2008</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1</v>
          </cell>
          <cell r="AH107">
            <v>0</v>
          </cell>
          <cell r="AI107">
            <v>0</v>
          </cell>
          <cell r="AJ107">
            <v>0</v>
          </cell>
          <cell r="AK107">
            <v>0</v>
          </cell>
          <cell r="AL107">
            <v>0</v>
          </cell>
          <cell r="AM107">
            <v>0</v>
          </cell>
          <cell r="AN107">
            <v>0</v>
          </cell>
          <cell r="AO107">
            <v>0</v>
          </cell>
          <cell r="AP107">
            <v>0</v>
          </cell>
          <cell r="AQ107" t="str">
            <v>Original chained constant price data are rescaled.</v>
          </cell>
          <cell r="AR107" t="str">
            <v>Original chained constant price data are rescaled.</v>
          </cell>
        </row>
        <row r="108">
          <cell r="B108" t="str">
            <v>MHL</v>
          </cell>
          <cell r="C108" t="str">
            <v>Marshall Islands</v>
          </cell>
          <cell r="D108">
            <v>1993</v>
          </cell>
          <cell r="E108">
            <v>0</v>
          </cell>
          <cell r="F108">
            <v>0</v>
          </cell>
          <cell r="G108">
            <v>0</v>
          </cell>
          <cell r="H108">
            <v>0</v>
          </cell>
          <cell r="I108">
            <v>0</v>
          </cell>
          <cell r="J108">
            <v>0</v>
          </cell>
          <cell r="K108">
            <v>0</v>
          </cell>
          <cell r="L108">
            <v>0</v>
          </cell>
          <cell r="M108">
            <v>0</v>
          </cell>
          <cell r="N108">
            <v>0</v>
          </cell>
          <cell r="O108">
            <v>0</v>
          </cell>
          <cell r="P108">
            <v>0</v>
          </cell>
          <cell r="Q108">
            <v>0</v>
          </cell>
          <cell r="R108">
            <v>1</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t="str">
            <v>2003/04</v>
          </cell>
          <cell r="AR108">
            <v>2004</v>
          </cell>
        </row>
        <row r="109">
          <cell r="B109" t="str">
            <v>MRT</v>
          </cell>
          <cell r="C109" t="str">
            <v>Mauritania</v>
          </cell>
          <cell r="D109">
            <v>1993</v>
          </cell>
          <cell r="E109">
            <v>0</v>
          </cell>
          <cell r="F109">
            <v>0</v>
          </cell>
          <cell r="G109">
            <v>0</v>
          </cell>
          <cell r="H109">
            <v>0</v>
          </cell>
          <cell r="I109">
            <v>0</v>
          </cell>
          <cell r="J109">
            <v>0</v>
          </cell>
          <cell r="K109">
            <v>0</v>
          </cell>
          <cell r="L109">
            <v>0</v>
          </cell>
          <cell r="M109">
            <v>0</v>
          </cell>
          <cell r="N109">
            <v>0</v>
          </cell>
          <cell r="O109">
            <v>0</v>
          </cell>
          <cell r="P109">
            <v>0</v>
          </cell>
          <cell r="Q109">
            <v>0</v>
          </cell>
          <cell r="R109">
            <v>1</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2004</v>
          </cell>
          <cell r="AR109">
            <v>2004</v>
          </cell>
        </row>
        <row r="110">
          <cell r="B110" t="str">
            <v>MUS</v>
          </cell>
          <cell r="C110" t="str">
            <v>Mauritius</v>
          </cell>
          <cell r="D110">
            <v>2006</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1</v>
          </cell>
          <cell r="AF110">
            <v>0</v>
          </cell>
          <cell r="AG110">
            <v>0</v>
          </cell>
          <cell r="AH110">
            <v>0</v>
          </cell>
          <cell r="AI110">
            <v>0</v>
          </cell>
          <cell r="AJ110">
            <v>0</v>
          </cell>
          <cell r="AK110">
            <v>0</v>
          </cell>
          <cell r="AL110">
            <v>0</v>
          </cell>
          <cell r="AM110">
            <v>0</v>
          </cell>
          <cell r="AN110">
            <v>0</v>
          </cell>
          <cell r="AO110">
            <v>0</v>
          </cell>
          <cell r="AP110">
            <v>0</v>
          </cell>
          <cell r="AQ110">
            <v>2006</v>
          </cell>
          <cell r="AR110">
            <v>2006</v>
          </cell>
        </row>
        <row r="111">
          <cell r="B111" t="str">
            <v>MEX</v>
          </cell>
          <cell r="C111" t="str">
            <v>Mexico</v>
          </cell>
          <cell r="D111">
            <v>2008</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1</v>
          </cell>
          <cell r="AH111">
            <v>0</v>
          </cell>
          <cell r="AI111">
            <v>0</v>
          </cell>
          <cell r="AJ111">
            <v>0</v>
          </cell>
          <cell r="AK111">
            <v>0</v>
          </cell>
          <cell r="AL111">
            <v>0</v>
          </cell>
          <cell r="AM111">
            <v>0</v>
          </cell>
          <cell r="AN111">
            <v>0</v>
          </cell>
          <cell r="AO111">
            <v>0</v>
          </cell>
          <cell r="AP111">
            <v>0</v>
          </cell>
          <cell r="AQ111">
            <v>2008</v>
          </cell>
          <cell r="AR111">
            <v>2008</v>
          </cell>
        </row>
        <row r="112">
          <cell r="B112" t="str">
            <v>FSM</v>
          </cell>
          <cell r="C112" t="str">
            <v>Micronesia, Fed. Sts.</v>
          </cell>
          <cell r="D112">
            <v>1993</v>
          </cell>
          <cell r="E112">
            <v>0</v>
          </cell>
          <cell r="F112">
            <v>0</v>
          </cell>
          <cell r="G112">
            <v>0</v>
          </cell>
          <cell r="H112">
            <v>0</v>
          </cell>
          <cell r="I112">
            <v>0</v>
          </cell>
          <cell r="J112">
            <v>0</v>
          </cell>
          <cell r="K112">
            <v>0</v>
          </cell>
          <cell r="L112">
            <v>0</v>
          </cell>
          <cell r="M112">
            <v>0</v>
          </cell>
          <cell r="N112">
            <v>0</v>
          </cell>
          <cell r="O112">
            <v>0</v>
          </cell>
          <cell r="P112">
            <v>0</v>
          </cell>
          <cell r="Q112">
            <v>0</v>
          </cell>
          <cell r="R112">
            <v>1</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t="str">
            <v>2003/04</v>
          </cell>
          <cell r="AR112">
            <v>2004</v>
          </cell>
        </row>
        <row r="113">
          <cell r="B113" t="str">
            <v>MDA</v>
          </cell>
          <cell r="C113" t="str">
            <v>Moldova</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2000</v>
          </cell>
          <cell r="AR113">
            <v>2000</v>
          </cell>
        </row>
        <row r="114">
          <cell r="B114" t="str">
            <v>MNG</v>
          </cell>
          <cell r="C114" t="str">
            <v>Mongolia</v>
          </cell>
          <cell r="D114">
            <v>2008</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1</v>
          </cell>
          <cell r="AH114">
            <v>0</v>
          </cell>
          <cell r="AI114">
            <v>0</v>
          </cell>
          <cell r="AJ114">
            <v>0</v>
          </cell>
          <cell r="AK114">
            <v>0</v>
          </cell>
          <cell r="AL114">
            <v>0</v>
          </cell>
          <cell r="AM114">
            <v>0</v>
          </cell>
          <cell r="AN114">
            <v>0</v>
          </cell>
          <cell r="AO114">
            <v>0</v>
          </cell>
          <cell r="AP114">
            <v>0</v>
          </cell>
          <cell r="AQ114">
            <v>2010</v>
          </cell>
          <cell r="AR114">
            <v>2010</v>
          </cell>
        </row>
        <row r="115">
          <cell r="B115" t="str">
            <v>MNE</v>
          </cell>
          <cell r="C115" t="str">
            <v>Montenegro</v>
          </cell>
          <cell r="D115">
            <v>2008</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1</v>
          </cell>
          <cell r="AH115">
            <v>0</v>
          </cell>
          <cell r="AI115">
            <v>0</v>
          </cell>
          <cell r="AJ115">
            <v>0</v>
          </cell>
          <cell r="AK115">
            <v>0</v>
          </cell>
          <cell r="AL115">
            <v>0</v>
          </cell>
          <cell r="AM115">
            <v>0</v>
          </cell>
          <cell r="AN115">
            <v>0</v>
          </cell>
          <cell r="AO115">
            <v>0</v>
          </cell>
          <cell r="AP115">
            <v>0</v>
          </cell>
          <cell r="AQ115">
            <v>2000</v>
          </cell>
          <cell r="AR115">
            <v>2000</v>
          </cell>
        </row>
        <row r="116">
          <cell r="B116" t="str">
            <v>MAR</v>
          </cell>
          <cell r="C116" t="str">
            <v>Morocco</v>
          </cell>
          <cell r="D116">
            <v>2007</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1</v>
          </cell>
          <cell r="AG116">
            <v>0</v>
          </cell>
          <cell r="AH116">
            <v>0</v>
          </cell>
          <cell r="AI116">
            <v>0</v>
          </cell>
          <cell r="AJ116">
            <v>0</v>
          </cell>
          <cell r="AK116">
            <v>0</v>
          </cell>
          <cell r="AL116">
            <v>0</v>
          </cell>
          <cell r="AM116">
            <v>0</v>
          </cell>
          <cell r="AN116">
            <v>0</v>
          </cell>
          <cell r="AO116">
            <v>0</v>
          </cell>
          <cell r="AP116">
            <v>0</v>
          </cell>
          <cell r="AQ116">
            <v>2007</v>
          </cell>
          <cell r="AR116">
            <v>2007</v>
          </cell>
        </row>
        <row r="117">
          <cell r="B117" t="str">
            <v>MOZ</v>
          </cell>
          <cell r="C117" t="str">
            <v>Mozambique</v>
          </cell>
          <cell r="D117">
            <v>1993</v>
          </cell>
          <cell r="E117">
            <v>0</v>
          </cell>
          <cell r="F117">
            <v>0</v>
          </cell>
          <cell r="G117">
            <v>0</v>
          </cell>
          <cell r="H117">
            <v>0</v>
          </cell>
          <cell r="I117">
            <v>0</v>
          </cell>
          <cell r="J117">
            <v>0</v>
          </cell>
          <cell r="K117">
            <v>0</v>
          </cell>
          <cell r="L117">
            <v>0</v>
          </cell>
          <cell r="M117">
            <v>0</v>
          </cell>
          <cell r="N117">
            <v>0</v>
          </cell>
          <cell r="O117">
            <v>0</v>
          </cell>
          <cell r="P117">
            <v>0</v>
          </cell>
          <cell r="Q117">
            <v>0</v>
          </cell>
          <cell r="R117">
            <v>1</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2009</v>
          </cell>
          <cell r="AR117">
            <v>2009</v>
          </cell>
        </row>
        <row r="118">
          <cell r="B118" t="str">
            <v>MMR</v>
          </cell>
          <cell r="C118" t="str">
            <v>Myanmar</v>
          </cell>
          <cell r="D118">
            <v>1968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t="str">
            <v>2010/11</v>
          </cell>
          <cell r="AR118">
            <v>2011</v>
          </cell>
        </row>
        <row r="119">
          <cell r="B119" t="str">
            <v>NAM</v>
          </cell>
          <cell r="C119" t="str">
            <v>Namibia</v>
          </cell>
          <cell r="D119">
            <v>1993</v>
          </cell>
          <cell r="E119">
            <v>0</v>
          </cell>
          <cell r="F119">
            <v>0</v>
          </cell>
          <cell r="G119">
            <v>0</v>
          </cell>
          <cell r="H119">
            <v>0</v>
          </cell>
          <cell r="I119">
            <v>0</v>
          </cell>
          <cell r="J119">
            <v>0</v>
          </cell>
          <cell r="K119">
            <v>0</v>
          </cell>
          <cell r="L119">
            <v>0</v>
          </cell>
          <cell r="M119">
            <v>0</v>
          </cell>
          <cell r="N119">
            <v>0</v>
          </cell>
          <cell r="O119">
            <v>0</v>
          </cell>
          <cell r="P119">
            <v>0</v>
          </cell>
          <cell r="Q119">
            <v>0</v>
          </cell>
          <cell r="R119">
            <v>1</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2010</v>
          </cell>
          <cell r="AR119">
            <v>2010</v>
          </cell>
        </row>
        <row r="120">
          <cell r="B120" t="str">
            <v>NRU</v>
          </cell>
          <cell r="C120" t="str">
            <v>Nauru</v>
          </cell>
          <cell r="D120">
            <v>1993</v>
          </cell>
          <cell r="E120">
            <v>0</v>
          </cell>
          <cell r="F120">
            <v>0</v>
          </cell>
          <cell r="G120">
            <v>0</v>
          </cell>
          <cell r="H120">
            <v>0</v>
          </cell>
          <cell r="I120">
            <v>0</v>
          </cell>
          <cell r="J120">
            <v>0</v>
          </cell>
          <cell r="K120">
            <v>0</v>
          </cell>
          <cell r="L120">
            <v>0</v>
          </cell>
          <cell r="M120">
            <v>0</v>
          </cell>
          <cell r="N120">
            <v>0</v>
          </cell>
          <cell r="O120">
            <v>0</v>
          </cell>
          <cell r="P120">
            <v>0</v>
          </cell>
          <cell r="Q120">
            <v>0</v>
          </cell>
          <cell r="R120">
            <v>1</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2007</v>
          </cell>
          <cell r="AR120">
            <v>2007</v>
          </cell>
        </row>
        <row r="121">
          <cell r="B121" t="str">
            <v>NPL</v>
          </cell>
          <cell r="C121" t="str">
            <v>Nepal</v>
          </cell>
          <cell r="D121">
            <v>1993</v>
          </cell>
          <cell r="E121">
            <v>0</v>
          </cell>
          <cell r="F121">
            <v>0</v>
          </cell>
          <cell r="G121">
            <v>0</v>
          </cell>
          <cell r="H121">
            <v>0</v>
          </cell>
          <cell r="I121">
            <v>0</v>
          </cell>
          <cell r="J121">
            <v>0</v>
          </cell>
          <cell r="K121">
            <v>0</v>
          </cell>
          <cell r="L121">
            <v>0</v>
          </cell>
          <cell r="M121">
            <v>0</v>
          </cell>
          <cell r="N121">
            <v>0</v>
          </cell>
          <cell r="O121">
            <v>0</v>
          </cell>
          <cell r="P121">
            <v>0</v>
          </cell>
          <cell r="Q121">
            <v>0</v>
          </cell>
          <cell r="R121">
            <v>1</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t="str">
            <v>2000/01</v>
          </cell>
          <cell r="AR121">
            <v>2001</v>
          </cell>
        </row>
        <row r="122">
          <cell r="B122" t="str">
            <v>NLD</v>
          </cell>
          <cell r="C122" t="str">
            <v>Netherlands</v>
          </cell>
          <cell r="D122">
            <v>2008</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1</v>
          </cell>
          <cell r="AH122">
            <v>0</v>
          </cell>
          <cell r="AI122">
            <v>0</v>
          </cell>
          <cell r="AJ122">
            <v>0</v>
          </cell>
          <cell r="AK122">
            <v>0</v>
          </cell>
          <cell r="AL122">
            <v>0</v>
          </cell>
          <cell r="AM122">
            <v>0</v>
          </cell>
          <cell r="AN122">
            <v>0</v>
          </cell>
          <cell r="AO122">
            <v>0</v>
          </cell>
          <cell r="AP122">
            <v>0</v>
          </cell>
          <cell r="AQ122" t="str">
            <v>Original chained constant price data are rescaled.</v>
          </cell>
          <cell r="AR122" t="str">
            <v>Original chained constant price data are rescaled.</v>
          </cell>
        </row>
        <row r="123">
          <cell r="B123" t="str">
            <v>NZL</v>
          </cell>
          <cell r="C123" t="str">
            <v>New Zealand</v>
          </cell>
          <cell r="D123">
            <v>2008</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1</v>
          </cell>
          <cell r="AH123">
            <v>0</v>
          </cell>
          <cell r="AI123">
            <v>0</v>
          </cell>
          <cell r="AJ123">
            <v>0</v>
          </cell>
          <cell r="AK123">
            <v>0</v>
          </cell>
          <cell r="AL123">
            <v>0</v>
          </cell>
          <cell r="AM123">
            <v>0</v>
          </cell>
          <cell r="AN123">
            <v>0</v>
          </cell>
          <cell r="AO123">
            <v>0</v>
          </cell>
          <cell r="AP123">
            <v>0</v>
          </cell>
          <cell r="AQ123" t="str">
            <v>Original chained constant price data are rescaled.</v>
          </cell>
          <cell r="AR123" t="str">
            <v>Original chained constant price data are rescaled.</v>
          </cell>
        </row>
        <row r="124">
          <cell r="B124" t="str">
            <v>NIC</v>
          </cell>
          <cell r="C124" t="str">
            <v>Nicaragua</v>
          </cell>
          <cell r="D124">
            <v>1993</v>
          </cell>
          <cell r="E124">
            <v>0</v>
          </cell>
          <cell r="F124">
            <v>0</v>
          </cell>
          <cell r="G124">
            <v>0</v>
          </cell>
          <cell r="H124">
            <v>0</v>
          </cell>
          <cell r="I124">
            <v>0</v>
          </cell>
          <cell r="J124">
            <v>0</v>
          </cell>
          <cell r="K124">
            <v>0</v>
          </cell>
          <cell r="L124">
            <v>0</v>
          </cell>
          <cell r="M124">
            <v>0</v>
          </cell>
          <cell r="N124">
            <v>0</v>
          </cell>
          <cell r="O124">
            <v>0</v>
          </cell>
          <cell r="P124">
            <v>0</v>
          </cell>
          <cell r="Q124">
            <v>0</v>
          </cell>
          <cell r="R124">
            <v>1</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2006</v>
          </cell>
          <cell r="AR124">
            <v>2006</v>
          </cell>
        </row>
        <row r="125">
          <cell r="B125" t="str">
            <v>NER</v>
          </cell>
          <cell r="C125" t="str">
            <v>Niger</v>
          </cell>
          <cell r="D125">
            <v>1993</v>
          </cell>
          <cell r="E125">
            <v>0</v>
          </cell>
          <cell r="F125">
            <v>0</v>
          </cell>
          <cell r="G125">
            <v>0</v>
          </cell>
          <cell r="H125">
            <v>0</v>
          </cell>
          <cell r="I125">
            <v>0</v>
          </cell>
          <cell r="J125">
            <v>0</v>
          </cell>
          <cell r="K125">
            <v>0</v>
          </cell>
          <cell r="L125">
            <v>0</v>
          </cell>
          <cell r="M125">
            <v>0</v>
          </cell>
          <cell r="N125">
            <v>0</v>
          </cell>
          <cell r="O125">
            <v>0</v>
          </cell>
          <cell r="P125">
            <v>0</v>
          </cell>
          <cell r="Q125">
            <v>0</v>
          </cell>
          <cell r="R125">
            <v>1</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2006</v>
          </cell>
          <cell r="AR125">
            <v>2006</v>
          </cell>
        </row>
        <row r="126">
          <cell r="B126" t="str">
            <v>NGA</v>
          </cell>
          <cell r="C126" t="str">
            <v>Nigeria</v>
          </cell>
          <cell r="D126">
            <v>2008</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1</v>
          </cell>
          <cell r="AH126">
            <v>0</v>
          </cell>
          <cell r="AI126">
            <v>0</v>
          </cell>
          <cell r="AJ126">
            <v>0</v>
          </cell>
          <cell r="AK126">
            <v>0</v>
          </cell>
          <cell r="AL126">
            <v>0</v>
          </cell>
          <cell r="AM126">
            <v>0</v>
          </cell>
          <cell r="AN126">
            <v>0</v>
          </cell>
          <cell r="AO126">
            <v>0</v>
          </cell>
          <cell r="AP126">
            <v>0</v>
          </cell>
          <cell r="AQ126">
            <v>2010</v>
          </cell>
          <cell r="AR126">
            <v>2010</v>
          </cell>
        </row>
        <row r="127">
          <cell r="B127" t="str">
            <v>NOR</v>
          </cell>
          <cell r="C127" t="str">
            <v>Norway</v>
          </cell>
          <cell r="D127">
            <v>2008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1</v>
          </cell>
          <cell r="AH127">
            <v>0</v>
          </cell>
          <cell r="AI127">
            <v>0</v>
          </cell>
          <cell r="AJ127">
            <v>0</v>
          </cell>
          <cell r="AK127">
            <v>0</v>
          </cell>
          <cell r="AL127">
            <v>0</v>
          </cell>
          <cell r="AM127">
            <v>0</v>
          </cell>
          <cell r="AN127">
            <v>0</v>
          </cell>
          <cell r="AO127">
            <v>0</v>
          </cell>
          <cell r="AP127">
            <v>0</v>
          </cell>
          <cell r="AQ127" t="str">
            <v>Original chained constant price data are rescaled.</v>
          </cell>
          <cell r="AR127" t="str">
            <v>Original chained constant price data are rescaled.</v>
          </cell>
        </row>
        <row r="128">
          <cell r="B128" t="str">
            <v>OMN</v>
          </cell>
          <cell r="C128" t="str">
            <v>Oman</v>
          </cell>
          <cell r="D128">
            <v>2010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1</v>
          </cell>
          <cell r="AJ128">
            <v>0</v>
          </cell>
          <cell r="AK128">
            <v>0</v>
          </cell>
          <cell r="AL128">
            <v>0</v>
          </cell>
          <cell r="AM128">
            <v>0</v>
          </cell>
          <cell r="AN128">
            <v>0</v>
          </cell>
          <cell r="AO128">
            <v>0</v>
          </cell>
          <cell r="AP128">
            <v>0</v>
          </cell>
          <cell r="AQ128">
            <v>2010</v>
          </cell>
          <cell r="AR128">
            <v>2010</v>
          </cell>
        </row>
        <row r="129">
          <cell r="B129" t="str">
            <v>PAK</v>
          </cell>
          <cell r="C129" t="str">
            <v>Pakistan</v>
          </cell>
          <cell r="D129">
            <v>2006</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1</v>
          </cell>
          <cell r="AF129">
            <v>0</v>
          </cell>
          <cell r="AG129">
            <v>0</v>
          </cell>
          <cell r="AH129">
            <v>0</v>
          </cell>
          <cell r="AI129">
            <v>0</v>
          </cell>
          <cell r="AJ129">
            <v>0</v>
          </cell>
          <cell r="AK129">
            <v>0</v>
          </cell>
          <cell r="AL129">
            <v>0</v>
          </cell>
          <cell r="AM129">
            <v>0</v>
          </cell>
          <cell r="AN129">
            <v>0</v>
          </cell>
          <cell r="AO129">
            <v>0</v>
          </cell>
          <cell r="AP129">
            <v>0</v>
          </cell>
          <cell r="AQ129" t="str">
            <v>2005/06</v>
          </cell>
          <cell r="AR129">
            <v>2006</v>
          </cell>
        </row>
        <row r="130">
          <cell r="B130" t="str">
            <v>PLW</v>
          </cell>
          <cell r="C130" t="str">
            <v>Palau</v>
          </cell>
          <cell r="D130">
            <v>1993</v>
          </cell>
          <cell r="E130">
            <v>0</v>
          </cell>
          <cell r="F130">
            <v>0</v>
          </cell>
          <cell r="G130">
            <v>0</v>
          </cell>
          <cell r="H130">
            <v>0</v>
          </cell>
          <cell r="I130">
            <v>0</v>
          </cell>
          <cell r="J130">
            <v>0</v>
          </cell>
          <cell r="K130">
            <v>0</v>
          </cell>
          <cell r="L130">
            <v>0</v>
          </cell>
          <cell r="M130">
            <v>0</v>
          </cell>
          <cell r="N130">
            <v>0</v>
          </cell>
          <cell r="O130">
            <v>0</v>
          </cell>
          <cell r="P130">
            <v>0</v>
          </cell>
          <cell r="Q130">
            <v>0</v>
          </cell>
          <cell r="R130">
            <v>1</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t="str">
            <v>2004/05</v>
          </cell>
          <cell r="AR130">
            <v>2005</v>
          </cell>
        </row>
        <row r="131">
          <cell r="B131" t="str">
            <v>PAN</v>
          </cell>
          <cell r="C131" t="str">
            <v>Panama</v>
          </cell>
          <cell r="D131">
            <v>1993</v>
          </cell>
          <cell r="E131">
            <v>0</v>
          </cell>
          <cell r="F131">
            <v>0</v>
          </cell>
          <cell r="G131">
            <v>0</v>
          </cell>
          <cell r="H131">
            <v>0</v>
          </cell>
          <cell r="I131">
            <v>0</v>
          </cell>
          <cell r="J131">
            <v>0</v>
          </cell>
          <cell r="K131">
            <v>0</v>
          </cell>
          <cell r="L131">
            <v>0</v>
          </cell>
          <cell r="M131">
            <v>0</v>
          </cell>
          <cell r="N131">
            <v>0</v>
          </cell>
          <cell r="O131">
            <v>0</v>
          </cell>
          <cell r="P131">
            <v>0</v>
          </cell>
          <cell r="Q131">
            <v>0</v>
          </cell>
          <cell r="R131">
            <v>1</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2007</v>
          </cell>
          <cell r="AR131">
            <v>2007</v>
          </cell>
        </row>
        <row r="132">
          <cell r="B132" t="str">
            <v>PNG</v>
          </cell>
          <cell r="C132" t="str">
            <v>Papua New Guinea</v>
          </cell>
          <cell r="D132">
            <v>1993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1</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1998</v>
          </cell>
          <cell r="AR132">
            <v>1998</v>
          </cell>
        </row>
        <row r="133">
          <cell r="B133" t="str">
            <v>PRY</v>
          </cell>
          <cell r="C133" t="str">
            <v>Paraguay</v>
          </cell>
          <cell r="D133">
            <v>1993</v>
          </cell>
          <cell r="E133">
            <v>0</v>
          </cell>
          <cell r="F133">
            <v>0</v>
          </cell>
          <cell r="G133">
            <v>0</v>
          </cell>
          <cell r="H133">
            <v>0</v>
          </cell>
          <cell r="I133">
            <v>0</v>
          </cell>
          <cell r="J133">
            <v>0</v>
          </cell>
          <cell r="K133">
            <v>0</v>
          </cell>
          <cell r="L133">
            <v>0</v>
          </cell>
          <cell r="M133">
            <v>0</v>
          </cell>
          <cell r="N133">
            <v>0</v>
          </cell>
          <cell r="O133">
            <v>0</v>
          </cell>
          <cell r="P133">
            <v>0</v>
          </cell>
          <cell r="Q133">
            <v>0</v>
          </cell>
          <cell r="R133">
            <v>1</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1994</v>
          </cell>
          <cell r="AR133">
            <v>1994</v>
          </cell>
        </row>
        <row r="134">
          <cell r="B134" t="str">
            <v>PER</v>
          </cell>
          <cell r="C134" t="str">
            <v>Peru</v>
          </cell>
          <cell r="D134">
            <v>2007</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1</v>
          </cell>
          <cell r="AG134">
            <v>0</v>
          </cell>
          <cell r="AH134">
            <v>0</v>
          </cell>
          <cell r="AI134">
            <v>0</v>
          </cell>
          <cell r="AJ134">
            <v>0</v>
          </cell>
          <cell r="AK134">
            <v>0</v>
          </cell>
          <cell r="AL134">
            <v>0</v>
          </cell>
          <cell r="AM134">
            <v>0</v>
          </cell>
          <cell r="AN134">
            <v>0</v>
          </cell>
          <cell r="AO134">
            <v>0</v>
          </cell>
          <cell r="AP134">
            <v>0</v>
          </cell>
          <cell r="AQ134">
            <v>2007</v>
          </cell>
          <cell r="AR134">
            <v>2007</v>
          </cell>
        </row>
        <row r="135">
          <cell r="B135" t="str">
            <v>PHL</v>
          </cell>
          <cell r="C135" t="str">
            <v>Philippines</v>
          </cell>
          <cell r="D135">
            <v>2000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1</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2000</v>
          </cell>
          <cell r="AR135">
            <v>2000</v>
          </cell>
        </row>
        <row r="136">
          <cell r="B136" t="str">
            <v>POL</v>
          </cell>
          <cell r="C136" t="str">
            <v>Poland</v>
          </cell>
          <cell r="D136">
            <v>2008</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1</v>
          </cell>
          <cell r="AH136">
            <v>0</v>
          </cell>
          <cell r="AI136">
            <v>0</v>
          </cell>
          <cell r="AJ136">
            <v>0</v>
          </cell>
          <cell r="AK136">
            <v>0</v>
          </cell>
          <cell r="AL136">
            <v>0</v>
          </cell>
          <cell r="AM136">
            <v>0</v>
          </cell>
          <cell r="AN136">
            <v>0</v>
          </cell>
          <cell r="AO136">
            <v>0</v>
          </cell>
          <cell r="AP136">
            <v>0</v>
          </cell>
          <cell r="AQ136" t="str">
            <v>Original chained constant price data are rescaled.</v>
          </cell>
          <cell r="AR136" t="str">
            <v>Original chained constant price data are rescaled.</v>
          </cell>
        </row>
        <row r="137">
          <cell r="B137" t="str">
            <v>PRT</v>
          </cell>
          <cell r="C137" t="str">
            <v>Portugal</v>
          </cell>
          <cell r="D137">
            <v>2008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1</v>
          </cell>
          <cell r="AH137">
            <v>0</v>
          </cell>
          <cell r="AI137">
            <v>0</v>
          </cell>
          <cell r="AJ137">
            <v>0</v>
          </cell>
          <cell r="AK137">
            <v>0</v>
          </cell>
          <cell r="AL137">
            <v>0</v>
          </cell>
          <cell r="AM137">
            <v>0</v>
          </cell>
          <cell r="AN137">
            <v>0</v>
          </cell>
          <cell r="AO137">
            <v>0</v>
          </cell>
          <cell r="AP137">
            <v>0</v>
          </cell>
          <cell r="AQ137" t="str">
            <v>Original chained constant price data are rescaled.</v>
          </cell>
          <cell r="AR137" t="str">
            <v>Original chained constant price data are rescaled.</v>
          </cell>
        </row>
        <row r="138">
          <cell r="B138" t="str">
            <v>QAT</v>
          </cell>
          <cell r="C138" t="str">
            <v>Qatar</v>
          </cell>
          <cell r="D138">
            <v>1993</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2013</v>
          </cell>
          <cell r="AR138">
            <v>2013</v>
          </cell>
        </row>
        <row r="139">
          <cell r="B139" t="str">
            <v>ROU</v>
          </cell>
          <cell r="C139" t="str">
            <v>Romania</v>
          </cell>
          <cell r="D139">
            <v>2008</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1</v>
          </cell>
          <cell r="AH139">
            <v>0</v>
          </cell>
          <cell r="AI139">
            <v>0</v>
          </cell>
          <cell r="AJ139">
            <v>0</v>
          </cell>
          <cell r="AK139">
            <v>0</v>
          </cell>
          <cell r="AL139">
            <v>0</v>
          </cell>
          <cell r="AM139">
            <v>0</v>
          </cell>
          <cell r="AN139">
            <v>0</v>
          </cell>
          <cell r="AO139">
            <v>0</v>
          </cell>
          <cell r="AP139">
            <v>0</v>
          </cell>
          <cell r="AQ139">
            <v>2005</v>
          </cell>
          <cell r="AR139">
            <v>2005</v>
          </cell>
        </row>
        <row r="140">
          <cell r="B140" t="str">
            <v>RUS</v>
          </cell>
          <cell r="C140" t="str">
            <v>Russian Federation</v>
          </cell>
          <cell r="D140">
            <v>1993</v>
          </cell>
          <cell r="E140">
            <v>0</v>
          </cell>
          <cell r="F140">
            <v>0</v>
          </cell>
          <cell r="G140">
            <v>0</v>
          </cell>
          <cell r="H140">
            <v>0</v>
          </cell>
          <cell r="I140">
            <v>0</v>
          </cell>
          <cell r="J140">
            <v>0</v>
          </cell>
          <cell r="K140">
            <v>0</v>
          </cell>
          <cell r="L140">
            <v>0</v>
          </cell>
          <cell r="M140">
            <v>0</v>
          </cell>
          <cell r="N140">
            <v>0</v>
          </cell>
          <cell r="O140">
            <v>0</v>
          </cell>
          <cell r="P140">
            <v>0</v>
          </cell>
          <cell r="Q140">
            <v>0</v>
          </cell>
          <cell r="R140">
            <v>1</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2011</v>
          </cell>
          <cell r="AR140">
            <v>2011</v>
          </cell>
        </row>
        <row r="141">
          <cell r="B141" t="str">
            <v>RWA</v>
          </cell>
          <cell r="C141" t="str">
            <v>Rwanda</v>
          </cell>
          <cell r="D141">
            <v>2014</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1</v>
          </cell>
          <cell r="AN141">
            <v>0</v>
          </cell>
          <cell r="AO141">
            <v>0</v>
          </cell>
          <cell r="AP141">
            <v>0</v>
          </cell>
          <cell r="AQ141">
            <v>2014</v>
          </cell>
          <cell r="AR141">
            <v>2014</v>
          </cell>
        </row>
        <row r="142">
          <cell r="B142" t="str">
            <v>WSM</v>
          </cell>
          <cell r="C142" t="str">
            <v>Samoa</v>
          </cell>
          <cell r="D142">
            <v>1993</v>
          </cell>
          <cell r="E142">
            <v>0</v>
          </cell>
          <cell r="F142">
            <v>0</v>
          </cell>
          <cell r="G142">
            <v>0</v>
          </cell>
          <cell r="H142">
            <v>0</v>
          </cell>
          <cell r="I142">
            <v>0</v>
          </cell>
          <cell r="J142">
            <v>0</v>
          </cell>
          <cell r="K142">
            <v>0</v>
          </cell>
          <cell r="L142">
            <v>0</v>
          </cell>
          <cell r="M142">
            <v>0</v>
          </cell>
          <cell r="N142">
            <v>0</v>
          </cell>
          <cell r="O142">
            <v>0</v>
          </cell>
          <cell r="P142">
            <v>0</v>
          </cell>
          <cell r="Q142">
            <v>0</v>
          </cell>
          <cell r="R142">
            <v>1</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t="str">
            <v>2008/09</v>
          </cell>
          <cell r="AR142">
            <v>2009</v>
          </cell>
        </row>
        <row r="143">
          <cell r="B143" t="str">
            <v>SMR</v>
          </cell>
          <cell r="C143" t="str">
            <v>San Marino</v>
          </cell>
          <cell r="D143">
            <v>1993</v>
          </cell>
          <cell r="E143">
            <v>0</v>
          </cell>
          <cell r="F143">
            <v>0</v>
          </cell>
          <cell r="G143">
            <v>0</v>
          </cell>
          <cell r="H143">
            <v>0</v>
          </cell>
          <cell r="I143">
            <v>0</v>
          </cell>
          <cell r="J143">
            <v>0</v>
          </cell>
          <cell r="K143">
            <v>0</v>
          </cell>
          <cell r="L143">
            <v>0</v>
          </cell>
          <cell r="M143">
            <v>0</v>
          </cell>
          <cell r="N143">
            <v>0</v>
          </cell>
          <cell r="O143">
            <v>0</v>
          </cell>
          <cell r="P143">
            <v>0</v>
          </cell>
          <cell r="Q143">
            <v>0</v>
          </cell>
          <cell r="R143">
            <v>1</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1990</v>
          </cell>
          <cell r="AR143">
            <v>1990</v>
          </cell>
        </row>
        <row r="144">
          <cell r="B144" t="str">
            <v>STP</v>
          </cell>
          <cell r="C144" t="str">
            <v>São Tomé and Principe</v>
          </cell>
          <cell r="D144">
            <v>1993</v>
          </cell>
          <cell r="E144">
            <v>0</v>
          </cell>
          <cell r="F144">
            <v>0</v>
          </cell>
          <cell r="G144">
            <v>0</v>
          </cell>
          <cell r="H144">
            <v>0</v>
          </cell>
          <cell r="I144">
            <v>0</v>
          </cell>
          <cell r="J144">
            <v>0</v>
          </cell>
          <cell r="K144">
            <v>0</v>
          </cell>
          <cell r="L144">
            <v>0</v>
          </cell>
          <cell r="M144">
            <v>0</v>
          </cell>
          <cell r="N144">
            <v>0</v>
          </cell>
          <cell r="O144">
            <v>0</v>
          </cell>
          <cell r="P144">
            <v>0</v>
          </cell>
          <cell r="Q144">
            <v>0</v>
          </cell>
          <cell r="R144">
            <v>1</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2008</v>
          </cell>
          <cell r="AR144">
            <v>2008</v>
          </cell>
        </row>
        <row r="145">
          <cell r="B145" t="str">
            <v>SAU</v>
          </cell>
          <cell r="C145" t="str">
            <v>Saudi Arabia</v>
          </cell>
          <cell r="D145">
            <v>2008</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1</v>
          </cell>
          <cell r="AH145">
            <v>0</v>
          </cell>
          <cell r="AI145">
            <v>0</v>
          </cell>
          <cell r="AJ145">
            <v>0</v>
          </cell>
          <cell r="AK145">
            <v>0</v>
          </cell>
          <cell r="AL145">
            <v>0</v>
          </cell>
          <cell r="AM145">
            <v>0</v>
          </cell>
          <cell r="AN145">
            <v>0</v>
          </cell>
          <cell r="AO145">
            <v>0</v>
          </cell>
          <cell r="AP145">
            <v>0</v>
          </cell>
          <cell r="AQ145">
            <v>2010</v>
          </cell>
          <cell r="AR145">
            <v>2010</v>
          </cell>
        </row>
        <row r="146">
          <cell r="B146" t="str">
            <v>SEN</v>
          </cell>
          <cell r="C146" t="str">
            <v>Senegal</v>
          </cell>
          <cell r="D146">
            <v>1993</v>
          </cell>
          <cell r="E146">
            <v>0</v>
          </cell>
          <cell r="F146">
            <v>0</v>
          </cell>
          <cell r="G146">
            <v>0</v>
          </cell>
          <cell r="H146">
            <v>0</v>
          </cell>
          <cell r="I146">
            <v>0</v>
          </cell>
          <cell r="J146">
            <v>0</v>
          </cell>
          <cell r="K146">
            <v>0</v>
          </cell>
          <cell r="L146">
            <v>0</v>
          </cell>
          <cell r="M146">
            <v>0</v>
          </cell>
          <cell r="N146">
            <v>0</v>
          </cell>
          <cell r="O146">
            <v>0</v>
          </cell>
          <cell r="P146">
            <v>0</v>
          </cell>
          <cell r="Q146">
            <v>0</v>
          </cell>
          <cell r="R146">
            <v>1</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1999</v>
          </cell>
          <cell r="AR146">
            <v>1999</v>
          </cell>
        </row>
        <row r="147">
          <cell r="B147" t="str">
            <v>SRB</v>
          </cell>
          <cell r="C147" t="str">
            <v>Serbia</v>
          </cell>
          <cell r="D147">
            <v>2008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1</v>
          </cell>
          <cell r="AH147">
            <v>0</v>
          </cell>
          <cell r="AI147">
            <v>0</v>
          </cell>
          <cell r="AJ147">
            <v>0</v>
          </cell>
          <cell r="AK147">
            <v>0</v>
          </cell>
          <cell r="AL147">
            <v>0</v>
          </cell>
          <cell r="AM147">
            <v>0</v>
          </cell>
          <cell r="AN147">
            <v>0</v>
          </cell>
          <cell r="AO147">
            <v>0</v>
          </cell>
          <cell r="AP147">
            <v>0</v>
          </cell>
          <cell r="AQ147" t="str">
            <v>Original chained constant price data are rescaled.</v>
          </cell>
          <cell r="AR147" t="str">
            <v>Original chained constant price data are rescaled.</v>
          </cell>
        </row>
        <row r="148">
          <cell r="B148" t="str">
            <v>SYC</v>
          </cell>
          <cell r="C148" t="str">
            <v>Seychelles</v>
          </cell>
          <cell r="D148">
            <v>1993</v>
          </cell>
          <cell r="E148">
            <v>0</v>
          </cell>
          <cell r="F148">
            <v>0</v>
          </cell>
          <cell r="G148">
            <v>0</v>
          </cell>
          <cell r="H148">
            <v>0</v>
          </cell>
          <cell r="I148">
            <v>0</v>
          </cell>
          <cell r="J148">
            <v>0</v>
          </cell>
          <cell r="K148">
            <v>0</v>
          </cell>
          <cell r="L148">
            <v>0</v>
          </cell>
          <cell r="M148">
            <v>0</v>
          </cell>
          <cell r="N148">
            <v>0</v>
          </cell>
          <cell r="O148">
            <v>0</v>
          </cell>
          <cell r="P148">
            <v>0</v>
          </cell>
          <cell r="Q148">
            <v>0</v>
          </cell>
          <cell r="R148">
            <v>1</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2006</v>
          </cell>
          <cell r="AR148">
            <v>2006</v>
          </cell>
        </row>
        <row r="149">
          <cell r="B149" t="str">
            <v>SLE</v>
          </cell>
          <cell r="C149" t="str">
            <v>Sierra Leone</v>
          </cell>
          <cell r="D149">
            <v>1993</v>
          </cell>
          <cell r="E149">
            <v>0</v>
          </cell>
          <cell r="F149">
            <v>0</v>
          </cell>
          <cell r="G149">
            <v>0</v>
          </cell>
          <cell r="H149">
            <v>0</v>
          </cell>
          <cell r="I149">
            <v>0</v>
          </cell>
          <cell r="J149">
            <v>0</v>
          </cell>
          <cell r="K149">
            <v>0</v>
          </cell>
          <cell r="L149">
            <v>0</v>
          </cell>
          <cell r="M149">
            <v>0</v>
          </cell>
          <cell r="N149">
            <v>0</v>
          </cell>
          <cell r="O149">
            <v>0</v>
          </cell>
          <cell r="P149">
            <v>0</v>
          </cell>
          <cell r="Q149">
            <v>0</v>
          </cell>
          <cell r="R149">
            <v>1</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2006</v>
          </cell>
          <cell r="AR149">
            <v>2006</v>
          </cell>
        </row>
        <row r="150">
          <cell r="B150" t="str">
            <v>SGP</v>
          </cell>
          <cell r="C150" t="str">
            <v>Singapore</v>
          </cell>
          <cell r="D150">
            <v>2008</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1</v>
          </cell>
          <cell r="AH150">
            <v>0</v>
          </cell>
          <cell r="AI150">
            <v>0</v>
          </cell>
          <cell r="AJ150">
            <v>0</v>
          </cell>
          <cell r="AK150">
            <v>0</v>
          </cell>
          <cell r="AL150">
            <v>0</v>
          </cell>
          <cell r="AM150">
            <v>0</v>
          </cell>
          <cell r="AN150">
            <v>0</v>
          </cell>
          <cell r="AO150">
            <v>0</v>
          </cell>
          <cell r="AP150">
            <v>0</v>
          </cell>
          <cell r="AQ150">
            <v>2010</v>
          </cell>
          <cell r="AR150">
            <v>2010</v>
          </cell>
        </row>
        <row r="151">
          <cell r="B151" t="str">
            <v>SVK</v>
          </cell>
          <cell r="C151" t="str">
            <v>Slovak Republic</v>
          </cell>
          <cell r="D151">
            <v>2008</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1</v>
          </cell>
          <cell r="AH151">
            <v>0</v>
          </cell>
          <cell r="AI151">
            <v>0</v>
          </cell>
          <cell r="AJ151">
            <v>0</v>
          </cell>
          <cell r="AK151">
            <v>0</v>
          </cell>
          <cell r="AL151">
            <v>0</v>
          </cell>
          <cell r="AM151">
            <v>0</v>
          </cell>
          <cell r="AN151">
            <v>0</v>
          </cell>
          <cell r="AO151">
            <v>0</v>
          </cell>
          <cell r="AP151">
            <v>0</v>
          </cell>
          <cell r="AQ151" t="str">
            <v>Original chained constant price data are rescaled.</v>
          </cell>
          <cell r="AR151" t="str">
            <v>Original chained constant price data are rescaled.</v>
          </cell>
        </row>
        <row r="152">
          <cell r="B152" t="str">
            <v>SVN</v>
          </cell>
          <cell r="C152" t="str">
            <v>Slovenia</v>
          </cell>
          <cell r="D152">
            <v>2008</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1</v>
          </cell>
          <cell r="AH152">
            <v>0</v>
          </cell>
          <cell r="AI152">
            <v>0</v>
          </cell>
          <cell r="AJ152">
            <v>0</v>
          </cell>
          <cell r="AK152">
            <v>0</v>
          </cell>
          <cell r="AL152">
            <v>0</v>
          </cell>
          <cell r="AM152">
            <v>0</v>
          </cell>
          <cell r="AN152">
            <v>0</v>
          </cell>
          <cell r="AO152">
            <v>0</v>
          </cell>
          <cell r="AP152">
            <v>0</v>
          </cell>
          <cell r="AQ152" t="str">
            <v>Original chained constant price data are rescaled.</v>
          </cell>
          <cell r="AR152" t="str">
            <v>Original chained constant price data are rescaled.</v>
          </cell>
        </row>
        <row r="153">
          <cell r="B153" t="str">
            <v>SLB</v>
          </cell>
          <cell r="C153" t="str">
            <v>Solomon Islands</v>
          </cell>
          <cell r="D153">
            <v>1993</v>
          </cell>
          <cell r="E153">
            <v>0</v>
          </cell>
          <cell r="F153">
            <v>0</v>
          </cell>
          <cell r="G153">
            <v>0</v>
          </cell>
          <cell r="H153">
            <v>0</v>
          </cell>
          <cell r="I153">
            <v>0</v>
          </cell>
          <cell r="J153">
            <v>0</v>
          </cell>
          <cell r="K153">
            <v>0</v>
          </cell>
          <cell r="L153">
            <v>0</v>
          </cell>
          <cell r="M153">
            <v>0</v>
          </cell>
          <cell r="N153">
            <v>0</v>
          </cell>
          <cell r="O153">
            <v>0</v>
          </cell>
          <cell r="P153">
            <v>0</v>
          </cell>
          <cell r="Q153">
            <v>0</v>
          </cell>
          <cell r="R153">
            <v>1</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2004</v>
          </cell>
          <cell r="AR153">
            <v>2004</v>
          </cell>
        </row>
        <row r="154">
          <cell r="B154" t="str">
            <v>SOM</v>
          </cell>
          <cell r="C154" t="str">
            <v>Somalia</v>
          </cell>
          <cell r="D154">
            <v>1968</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1985</v>
          </cell>
          <cell r="AR154">
            <v>1985</v>
          </cell>
        </row>
        <row r="155">
          <cell r="B155" t="str">
            <v>ZAF</v>
          </cell>
          <cell r="C155" t="str">
            <v>South Africa</v>
          </cell>
          <cell r="D155">
            <v>2008</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1</v>
          </cell>
          <cell r="AH155">
            <v>0</v>
          </cell>
          <cell r="AI155">
            <v>0</v>
          </cell>
          <cell r="AJ155">
            <v>0</v>
          </cell>
          <cell r="AK155">
            <v>0</v>
          </cell>
          <cell r="AL155">
            <v>0</v>
          </cell>
          <cell r="AM155">
            <v>0</v>
          </cell>
          <cell r="AN155">
            <v>0</v>
          </cell>
          <cell r="AO155">
            <v>0</v>
          </cell>
          <cell r="AP155">
            <v>0</v>
          </cell>
          <cell r="AQ155">
            <v>2010</v>
          </cell>
          <cell r="AR155">
            <v>2010</v>
          </cell>
        </row>
        <row r="156">
          <cell r="B156" t="str">
            <v>SSD</v>
          </cell>
          <cell r="C156" t="str">
            <v>South Sudan</v>
          </cell>
          <cell r="D156">
            <v>2008</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1</v>
          </cell>
          <cell r="AH156">
            <v>0</v>
          </cell>
          <cell r="AI156">
            <v>0</v>
          </cell>
          <cell r="AJ156">
            <v>0</v>
          </cell>
          <cell r="AK156">
            <v>0</v>
          </cell>
          <cell r="AL156">
            <v>0</v>
          </cell>
          <cell r="AM156">
            <v>0</v>
          </cell>
          <cell r="AN156">
            <v>0</v>
          </cell>
          <cell r="AO156">
            <v>0</v>
          </cell>
          <cell r="AP156">
            <v>0</v>
          </cell>
          <cell r="AQ156">
            <v>2009</v>
          </cell>
          <cell r="AR156">
            <v>2009</v>
          </cell>
        </row>
        <row r="157">
          <cell r="B157" t="str">
            <v>ESP</v>
          </cell>
          <cell r="C157" t="str">
            <v>Spain</v>
          </cell>
          <cell r="D157">
            <v>2008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1</v>
          </cell>
          <cell r="AH157">
            <v>0</v>
          </cell>
          <cell r="AI157">
            <v>0</v>
          </cell>
          <cell r="AJ157">
            <v>0</v>
          </cell>
          <cell r="AK157">
            <v>0</v>
          </cell>
          <cell r="AL157">
            <v>0</v>
          </cell>
          <cell r="AM157">
            <v>0</v>
          </cell>
          <cell r="AN157">
            <v>0</v>
          </cell>
          <cell r="AO157">
            <v>0</v>
          </cell>
          <cell r="AP157">
            <v>0</v>
          </cell>
          <cell r="AQ157" t="str">
            <v>Original chained constant price data are rescaled.</v>
          </cell>
          <cell r="AR157" t="str">
            <v>Original chained constant price data are rescaled.</v>
          </cell>
        </row>
        <row r="158">
          <cell r="B158" t="str">
            <v>LKA</v>
          </cell>
          <cell r="C158" t="str">
            <v>Sri Lanka</v>
          </cell>
          <cell r="D158">
            <v>2008</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1</v>
          </cell>
          <cell r="AH158">
            <v>0</v>
          </cell>
          <cell r="AI158">
            <v>0</v>
          </cell>
          <cell r="AJ158">
            <v>0</v>
          </cell>
          <cell r="AK158">
            <v>0</v>
          </cell>
          <cell r="AL158">
            <v>0</v>
          </cell>
          <cell r="AM158">
            <v>0</v>
          </cell>
          <cell r="AN158">
            <v>0</v>
          </cell>
          <cell r="AO158">
            <v>0</v>
          </cell>
          <cell r="AP158">
            <v>0</v>
          </cell>
          <cell r="AQ158">
            <v>2010</v>
          </cell>
          <cell r="AR158">
            <v>2010</v>
          </cell>
        </row>
        <row r="159">
          <cell r="B159" t="str">
            <v>KNA</v>
          </cell>
          <cell r="C159" t="str">
            <v>St. Kitts and Nevis</v>
          </cell>
          <cell r="D159">
            <v>1993</v>
          </cell>
          <cell r="E159">
            <v>0</v>
          </cell>
          <cell r="F159">
            <v>0</v>
          </cell>
          <cell r="G159">
            <v>0</v>
          </cell>
          <cell r="H159">
            <v>0</v>
          </cell>
          <cell r="I159">
            <v>0</v>
          </cell>
          <cell r="J159">
            <v>0</v>
          </cell>
          <cell r="K159">
            <v>0</v>
          </cell>
          <cell r="L159">
            <v>0</v>
          </cell>
          <cell r="M159">
            <v>0</v>
          </cell>
          <cell r="N159">
            <v>0</v>
          </cell>
          <cell r="O159">
            <v>0</v>
          </cell>
          <cell r="P159">
            <v>0</v>
          </cell>
          <cell r="Q159">
            <v>0</v>
          </cell>
          <cell r="R159">
            <v>1</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2006</v>
          </cell>
          <cell r="AR159">
            <v>2006</v>
          </cell>
        </row>
        <row r="160">
          <cell r="B160" t="str">
            <v>LCA</v>
          </cell>
          <cell r="C160" t="str">
            <v>St. Lucia</v>
          </cell>
          <cell r="D160">
            <v>1993</v>
          </cell>
          <cell r="E160">
            <v>0</v>
          </cell>
          <cell r="F160">
            <v>0</v>
          </cell>
          <cell r="G160">
            <v>0</v>
          </cell>
          <cell r="H160">
            <v>0</v>
          </cell>
          <cell r="I160">
            <v>0</v>
          </cell>
          <cell r="J160">
            <v>0</v>
          </cell>
          <cell r="K160">
            <v>0</v>
          </cell>
          <cell r="L160">
            <v>0</v>
          </cell>
          <cell r="M160">
            <v>0</v>
          </cell>
          <cell r="N160">
            <v>0</v>
          </cell>
          <cell r="O160">
            <v>0</v>
          </cell>
          <cell r="P160">
            <v>0</v>
          </cell>
          <cell r="Q160">
            <v>0</v>
          </cell>
          <cell r="R160">
            <v>1</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2006</v>
          </cell>
          <cell r="AR160">
            <v>2006</v>
          </cell>
        </row>
        <row r="161">
          <cell r="B161" t="str">
            <v>VCT</v>
          </cell>
          <cell r="C161" t="str">
            <v>St. Vincent and the Grenadines</v>
          </cell>
          <cell r="D161">
            <v>1993</v>
          </cell>
          <cell r="E161">
            <v>0</v>
          </cell>
          <cell r="F161">
            <v>0</v>
          </cell>
          <cell r="G161">
            <v>0</v>
          </cell>
          <cell r="H161">
            <v>0</v>
          </cell>
          <cell r="I161">
            <v>0</v>
          </cell>
          <cell r="J161">
            <v>0</v>
          </cell>
          <cell r="K161">
            <v>0</v>
          </cell>
          <cell r="L161">
            <v>0</v>
          </cell>
          <cell r="M161">
            <v>0</v>
          </cell>
          <cell r="N161">
            <v>0</v>
          </cell>
          <cell r="O161">
            <v>0</v>
          </cell>
          <cell r="P161">
            <v>0</v>
          </cell>
          <cell r="Q161">
            <v>0</v>
          </cell>
          <cell r="R161">
            <v>1</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2006</v>
          </cell>
          <cell r="AR161">
            <v>2006</v>
          </cell>
        </row>
        <row r="162">
          <cell r="B162" t="str">
            <v>SDN</v>
          </cell>
          <cell r="C162" t="str">
            <v>Sudan</v>
          </cell>
          <cell r="D162">
            <v>1968</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t="str">
            <v>1981/82. Reporting period switch from fiscal year to calendar year from 1996. Pre-1996 data converted to calendar year.</v>
          </cell>
          <cell r="AR162">
            <v>1982</v>
          </cell>
        </row>
        <row r="163">
          <cell r="B163" t="str">
            <v>SUR</v>
          </cell>
          <cell r="C163" t="str">
            <v>Suriname</v>
          </cell>
          <cell r="D163">
            <v>1993</v>
          </cell>
          <cell r="E163">
            <v>0</v>
          </cell>
          <cell r="F163">
            <v>0</v>
          </cell>
          <cell r="G163">
            <v>0</v>
          </cell>
          <cell r="H163">
            <v>0</v>
          </cell>
          <cell r="I163">
            <v>0</v>
          </cell>
          <cell r="J163">
            <v>0</v>
          </cell>
          <cell r="K163">
            <v>0</v>
          </cell>
          <cell r="L163">
            <v>0</v>
          </cell>
          <cell r="M163">
            <v>0</v>
          </cell>
          <cell r="N163">
            <v>0</v>
          </cell>
          <cell r="O163">
            <v>0</v>
          </cell>
          <cell r="P163">
            <v>0</v>
          </cell>
          <cell r="Q163">
            <v>0</v>
          </cell>
          <cell r="R163">
            <v>1</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2007</v>
          </cell>
          <cell r="AR163">
            <v>2007</v>
          </cell>
        </row>
        <row r="164">
          <cell r="B164" t="str">
            <v>SWZ</v>
          </cell>
          <cell r="C164" t="str">
            <v>Eswatini</v>
          </cell>
          <cell r="D164">
            <v>2008</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1</v>
          </cell>
          <cell r="AH164">
            <v>0</v>
          </cell>
          <cell r="AI164">
            <v>0</v>
          </cell>
          <cell r="AJ164">
            <v>0</v>
          </cell>
          <cell r="AK164">
            <v>0</v>
          </cell>
          <cell r="AL164">
            <v>0</v>
          </cell>
          <cell r="AM164">
            <v>0</v>
          </cell>
          <cell r="AN164">
            <v>0</v>
          </cell>
          <cell r="AO164">
            <v>0</v>
          </cell>
          <cell r="AP164">
            <v>0</v>
          </cell>
          <cell r="AQ164">
            <v>2011</v>
          </cell>
          <cell r="AR164">
            <v>2011</v>
          </cell>
        </row>
        <row r="165">
          <cell r="B165" t="str">
            <v>SWE</v>
          </cell>
          <cell r="C165" t="str">
            <v>Sweden</v>
          </cell>
          <cell r="D165">
            <v>2008</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1</v>
          </cell>
          <cell r="AH165">
            <v>0</v>
          </cell>
          <cell r="AI165">
            <v>0</v>
          </cell>
          <cell r="AJ165">
            <v>0</v>
          </cell>
          <cell r="AK165">
            <v>0</v>
          </cell>
          <cell r="AL165">
            <v>0</v>
          </cell>
          <cell r="AM165">
            <v>0</v>
          </cell>
          <cell r="AN165">
            <v>0</v>
          </cell>
          <cell r="AO165">
            <v>0</v>
          </cell>
          <cell r="AP165">
            <v>0</v>
          </cell>
          <cell r="AQ165" t="str">
            <v>Original chained constant price data are rescaled.</v>
          </cell>
          <cell r="AR165" t="str">
            <v>Original chained constant price data are rescaled.</v>
          </cell>
        </row>
        <row r="166">
          <cell r="B166" t="str">
            <v>CHE</v>
          </cell>
          <cell r="C166" t="str">
            <v>Switzerland</v>
          </cell>
          <cell r="D166">
            <v>2008</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1</v>
          </cell>
          <cell r="AH166">
            <v>0</v>
          </cell>
          <cell r="AI166">
            <v>0</v>
          </cell>
          <cell r="AJ166">
            <v>0</v>
          </cell>
          <cell r="AK166">
            <v>0</v>
          </cell>
          <cell r="AL166">
            <v>0</v>
          </cell>
          <cell r="AM166">
            <v>0</v>
          </cell>
          <cell r="AN166">
            <v>0</v>
          </cell>
          <cell r="AO166">
            <v>0</v>
          </cell>
          <cell r="AP166">
            <v>0</v>
          </cell>
          <cell r="AQ166" t="str">
            <v>Original chained constant price data are rescaled.</v>
          </cell>
          <cell r="AR166" t="str">
            <v>Original chained constant price data are rescaled.</v>
          </cell>
        </row>
        <row r="167">
          <cell r="B167" t="str">
            <v>SYR</v>
          </cell>
          <cell r="C167" t="str">
            <v>Syrian Arab Republic</v>
          </cell>
          <cell r="D167">
            <v>1968</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2000</v>
          </cell>
          <cell r="AR167">
            <v>2000</v>
          </cell>
        </row>
        <row r="168">
          <cell r="B168" t="str">
            <v>TJK</v>
          </cell>
          <cell r="C168" t="str">
            <v>Tajikistan</v>
          </cell>
          <cell r="D168">
            <v>1993</v>
          </cell>
          <cell r="E168">
            <v>0</v>
          </cell>
          <cell r="F168">
            <v>0</v>
          </cell>
          <cell r="G168">
            <v>0</v>
          </cell>
          <cell r="H168">
            <v>0</v>
          </cell>
          <cell r="I168">
            <v>0</v>
          </cell>
          <cell r="J168">
            <v>0</v>
          </cell>
          <cell r="K168">
            <v>0</v>
          </cell>
          <cell r="L168">
            <v>0</v>
          </cell>
          <cell r="M168">
            <v>0</v>
          </cell>
          <cell r="N168">
            <v>0</v>
          </cell>
          <cell r="O168">
            <v>0</v>
          </cell>
          <cell r="P168">
            <v>0</v>
          </cell>
          <cell r="Q168">
            <v>0</v>
          </cell>
          <cell r="R168">
            <v>1</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t="str">
            <v>Original chained constant price data are rescaled.</v>
          </cell>
          <cell r="AR168" t="str">
            <v>Original chained constant price data are rescaled.</v>
          </cell>
        </row>
        <row r="169">
          <cell r="B169" t="str">
            <v>TZA</v>
          </cell>
          <cell r="C169" t="str">
            <v>Tanzania</v>
          </cell>
          <cell r="D169">
            <v>2007</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1</v>
          </cell>
          <cell r="AG169">
            <v>0</v>
          </cell>
          <cell r="AH169">
            <v>0</v>
          </cell>
          <cell r="AI169">
            <v>0</v>
          </cell>
          <cell r="AJ169">
            <v>0</v>
          </cell>
          <cell r="AK169">
            <v>0</v>
          </cell>
          <cell r="AL169">
            <v>0</v>
          </cell>
          <cell r="AM169">
            <v>0</v>
          </cell>
          <cell r="AN169">
            <v>0</v>
          </cell>
          <cell r="AO169">
            <v>0</v>
          </cell>
          <cell r="AP169">
            <v>0</v>
          </cell>
          <cell r="AQ169">
            <v>2007</v>
          </cell>
          <cell r="AR169">
            <v>2007</v>
          </cell>
        </row>
        <row r="170">
          <cell r="B170" t="str">
            <v>THA</v>
          </cell>
          <cell r="C170" t="str">
            <v>Thailand</v>
          </cell>
          <cell r="D170">
            <v>2002</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1</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2002</v>
          </cell>
          <cell r="AR170">
            <v>2002</v>
          </cell>
        </row>
        <row r="171">
          <cell r="B171" t="str">
            <v>TLS</v>
          </cell>
          <cell r="C171" t="str">
            <v>Timor-Leste</v>
          </cell>
          <cell r="D171">
            <v>2008</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1</v>
          </cell>
          <cell r="AH171">
            <v>0</v>
          </cell>
          <cell r="AI171">
            <v>0</v>
          </cell>
          <cell r="AJ171">
            <v>0</v>
          </cell>
          <cell r="AK171">
            <v>0</v>
          </cell>
          <cell r="AL171">
            <v>0</v>
          </cell>
          <cell r="AM171">
            <v>0</v>
          </cell>
          <cell r="AN171">
            <v>0</v>
          </cell>
          <cell r="AO171">
            <v>0</v>
          </cell>
          <cell r="AP171">
            <v>0</v>
          </cell>
          <cell r="AQ171">
            <v>2010</v>
          </cell>
          <cell r="AR171">
            <v>2010</v>
          </cell>
        </row>
        <row r="172">
          <cell r="B172" t="str">
            <v>TGO</v>
          </cell>
          <cell r="C172" t="str">
            <v>Togo</v>
          </cell>
          <cell r="D172">
            <v>1993</v>
          </cell>
          <cell r="E172">
            <v>0</v>
          </cell>
          <cell r="F172">
            <v>0</v>
          </cell>
          <cell r="G172">
            <v>0</v>
          </cell>
          <cell r="H172">
            <v>0</v>
          </cell>
          <cell r="I172">
            <v>0</v>
          </cell>
          <cell r="J172">
            <v>0</v>
          </cell>
          <cell r="K172">
            <v>0</v>
          </cell>
          <cell r="L172">
            <v>0</v>
          </cell>
          <cell r="M172">
            <v>0</v>
          </cell>
          <cell r="N172">
            <v>0</v>
          </cell>
          <cell r="O172">
            <v>0</v>
          </cell>
          <cell r="P172">
            <v>0</v>
          </cell>
          <cell r="Q172">
            <v>0</v>
          </cell>
          <cell r="R172">
            <v>1</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2000</v>
          </cell>
          <cell r="AR172">
            <v>2000</v>
          </cell>
        </row>
        <row r="173">
          <cell r="B173" t="str">
            <v>TON</v>
          </cell>
          <cell r="C173" t="str">
            <v>Tonga</v>
          </cell>
          <cell r="D173">
            <v>1993</v>
          </cell>
          <cell r="E173">
            <v>0</v>
          </cell>
          <cell r="F173">
            <v>0</v>
          </cell>
          <cell r="G173">
            <v>0</v>
          </cell>
          <cell r="H173">
            <v>0</v>
          </cell>
          <cell r="I173">
            <v>0</v>
          </cell>
          <cell r="J173">
            <v>0</v>
          </cell>
          <cell r="K173">
            <v>0</v>
          </cell>
          <cell r="L173">
            <v>0</v>
          </cell>
          <cell r="M173">
            <v>0</v>
          </cell>
          <cell r="N173">
            <v>0</v>
          </cell>
          <cell r="O173">
            <v>0</v>
          </cell>
          <cell r="P173">
            <v>0</v>
          </cell>
          <cell r="Q173">
            <v>0</v>
          </cell>
          <cell r="R173">
            <v>1</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t="str">
            <v>2010/11</v>
          </cell>
          <cell r="AR173">
            <v>2011</v>
          </cell>
        </row>
        <row r="174">
          <cell r="B174" t="str">
            <v>TTO</v>
          </cell>
          <cell r="C174" t="str">
            <v>Trinidad and Tobago</v>
          </cell>
          <cell r="D174">
            <v>1993</v>
          </cell>
          <cell r="E174">
            <v>0</v>
          </cell>
          <cell r="F174">
            <v>0</v>
          </cell>
          <cell r="G174">
            <v>0</v>
          </cell>
          <cell r="H174">
            <v>0</v>
          </cell>
          <cell r="I174">
            <v>0</v>
          </cell>
          <cell r="J174">
            <v>0</v>
          </cell>
          <cell r="K174">
            <v>0</v>
          </cell>
          <cell r="L174">
            <v>0</v>
          </cell>
          <cell r="M174">
            <v>0</v>
          </cell>
          <cell r="N174">
            <v>0</v>
          </cell>
          <cell r="O174">
            <v>0</v>
          </cell>
          <cell r="P174">
            <v>0</v>
          </cell>
          <cell r="Q174">
            <v>0</v>
          </cell>
          <cell r="R174">
            <v>1</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2000</v>
          </cell>
          <cell r="AR174">
            <v>2000</v>
          </cell>
        </row>
        <row r="175">
          <cell r="B175" t="str">
            <v>TUN</v>
          </cell>
          <cell r="C175" t="str">
            <v>Tunisia</v>
          </cell>
          <cell r="D175">
            <v>1993</v>
          </cell>
          <cell r="E175">
            <v>0</v>
          </cell>
          <cell r="F175">
            <v>0</v>
          </cell>
          <cell r="G175">
            <v>0</v>
          </cell>
          <cell r="H175">
            <v>0</v>
          </cell>
          <cell r="I175">
            <v>0</v>
          </cell>
          <cell r="J175">
            <v>0</v>
          </cell>
          <cell r="K175">
            <v>0</v>
          </cell>
          <cell r="L175">
            <v>0</v>
          </cell>
          <cell r="M175">
            <v>0</v>
          </cell>
          <cell r="N175">
            <v>0</v>
          </cell>
          <cell r="O175">
            <v>0</v>
          </cell>
          <cell r="P175">
            <v>0</v>
          </cell>
          <cell r="Q175">
            <v>0</v>
          </cell>
          <cell r="R175">
            <v>1</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2010</v>
          </cell>
          <cell r="AR175">
            <v>2010</v>
          </cell>
        </row>
        <row r="176">
          <cell r="B176" t="str">
            <v>TUR</v>
          </cell>
          <cell r="C176" t="str">
            <v>Turkey</v>
          </cell>
          <cell r="D176">
            <v>2008</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1</v>
          </cell>
          <cell r="AH176">
            <v>0</v>
          </cell>
          <cell r="AI176">
            <v>0</v>
          </cell>
          <cell r="AJ176">
            <v>0</v>
          </cell>
          <cell r="AK176">
            <v>0</v>
          </cell>
          <cell r="AL176">
            <v>0</v>
          </cell>
          <cell r="AM176">
            <v>0</v>
          </cell>
          <cell r="AN176">
            <v>0</v>
          </cell>
          <cell r="AO176">
            <v>0</v>
          </cell>
          <cell r="AP176">
            <v>0</v>
          </cell>
          <cell r="AQ176">
            <v>2010</v>
          </cell>
          <cell r="AR176">
            <v>2010</v>
          </cell>
        </row>
        <row r="177">
          <cell r="B177" t="str">
            <v>TKM</v>
          </cell>
          <cell r="C177" t="str">
            <v>Turkmenistan</v>
          </cell>
          <cell r="D177">
            <v>1993</v>
          </cell>
          <cell r="E177">
            <v>0</v>
          </cell>
          <cell r="F177">
            <v>0</v>
          </cell>
          <cell r="G177">
            <v>0</v>
          </cell>
          <cell r="H177">
            <v>0</v>
          </cell>
          <cell r="I177">
            <v>0</v>
          </cell>
          <cell r="J177">
            <v>0</v>
          </cell>
          <cell r="K177">
            <v>0</v>
          </cell>
          <cell r="L177">
            <v>0</v>
          </cell>
          <cell r="M177">
            <v>0</v>
          </cell>
          <cell r="N177">
            <v>0</v>
          </cell>
          <cell r="O177">
            <v>0</v>
          </cell>
          <cell r="P177">
            <v>0</v>
          </cell>
          <cell r="Q177">
            <v>0</v>
          </cell>
          <cell r="R177">
            <v>1</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2005</v>
          </cell>
          <cell r="AR177">
            <v>2005</v>
          </cell>
        </row>
        <row r="178">
          <cell r="B178" t="str">
            <v>TUV</v>
          </cell>
          <cell r="C178" t="str">
            <v>Tuvalu</v>
          </cell>
          <cell r="D178">
            <v>1968</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2005</v>
          </cell>
          <cell r="AR178">
            <v>2005</v>
          </cell>
        </row>
        <row r="179">
          <cell r="B179" t="str">
            <v>UGA</v>
          </cell>
          <cell r="C179" t="str">
            <v>Uganda</v>
          </cell>
          <cell r="D179">
            <v>2008</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1</v>
          </cell>
          <cell r="AH179">
            <v>0</v>
          </cell>
          <cell r="AI179">
            <v>0</v>
          </cell>
          <cell r="AJ179">
            <v>0</v>
          </cell>
          <cell r="AK179">
            <v>0</v>
          </cell>
          <cell r="AL179">
            <v>0</v>
          </cell>
          <cell r="AM179">
            <v>0</v>
          </cell>
          <cell r="AN179">
            <v>0</v>
          </cell>
          <cell r="AO179">
            <v>0</v>
          </cell>
          <cell r="AP179">
            <v>0</v>
          </cell>
          <cell r="AQ179" t="str">
            <v>2009/10</v>
          </cell>
          <cell r="AR179">
            <v>2010</v>
          </cell>
        </row>
        <row r="180">
          <cell r="B180" t="str">
            <v>UKR</v>
          </cell>
          <cell r="C180" t="str">
            <v>Ukraine</v>
          </cell>
          <cell r="D180">
            <v>2008</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1</v>
          </cell>
          <cell r="AH180">
            <v>0</v>
          </cell>
          <cell r="AI180">
            <v>0</v>
          </cell>
          <cell r="AJ180">
            <v>0</v>
          </cell>
          <cell r="AK180">
            <v>0</v>
          </cell>
          <cell r="AL180">
            <v>0</v>
          </cell>
          <cell r="AM180">
            <v>0</v>
          </cell>
          <cell r="AN180">
            <v>0</v>
          </cell>
          <cell r="AO180">
            <v>0</v>
          </cell>
          <cell r="AP180">
            <v>0</v>
          </cell>
          <cell r="AQ180">
            <v>2010</v>
          </cell>
          <cell r="AR180">
            <v>2010</v>
          </cell>
        </row>
        <row r="181">
          <cell r="B181" t="str">
            <v>ARE</v>
          </cell>
          <cell r="C181" t="str">
            <v>United Arab Emirates</v>
          </cell>
          <cell r="D181">
            <v>1993</v>
          </cell>
          <cell r="E181">
            <v>0</v>
          </cell>
          <cell r="F181">
            <v>0</v>
          </cell>
          <cell r="G181">
            <v>0</v>
          </cell>
          <cell r="H181">
            <v>0</v>
          </cell>
          <cell r="I181">
            <v>0</v>
          </cell>
          <cell r="J181">
            <v>0</v>
          </cell>
          <cell r="K181">
            <v>0</v>
          </cell>
          <cell r="L181">
            <v>0</v>
          </cell>
          <cell r="M181">
            <v>0</v>
          </cell>
          <cell r="N181">
            <v>0</v>
          </cell>
          <cell r="O181">
            <v>0</v>
          </cell>
          <cell r="P181">
            <v>0</v>
          </cell>
          <cell r="Q181">
            <v>0</v>
          </cell>
          <cell r="R181">
            <v>1</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2010</v>
          </cell>
          <cell r="AR181">
            <v>2010</v>
          </cell>
        </row>
        <row r="182">
          <cell r="B182" t="str">
            <v>GBR</v>
          </cell>
          <cell r="C182" t="str">
            <v>United Kingdom</v>
          </cell>
          <cell r="D182">
            <v>2008</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1</v>
          </cell>
          <cell r="AH182">
            <v>0</v>
          </cell>
          <cell r="AI182">
            <v>0</v>
          </cell>
          <cell r="AJ182">
            <v>0</v>
          </cell>
          <cell r="AK182">
            <v>0</v>
          </cell>
          <cell r="AL182">
            <v>0</v>
          </cell>
          <cell r="AM182">
            <v>0</v>
          </cell>
          <cell r="AN182">
            <v>0</v>
          </cell>
          <cell r="AO182">
            <v>0</v>
          </cell>
          <cell r="AP182">
            <v>0</v>
          </cell>
          <cell r="AQ182" t="str">
            <v>Original chained constant price data are rescaled.</v>
          </cell>
          <cell r="AR182" t="str">
            <v>Original chained constant price data are rescaled.</v>
          </cell>
        </row>
        <row r="183">
          <cell r="B183" t="str">
            <v>USA</v>
          </cell>
          <cell r="C183" t="str">
            <v>United States</v>
          </cell>
          <cell r="D183">
            <v>2008</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1</v>
          </cell>
          <cell r="AH183">
            <v>0</v>
          </cell>
          <cell r="AI183">
            <v>0</v>
          </cell>
          <cell r="AJ183">
            <v>0</v>
          </cell>
          <cell r="AK183">
            <v>0</v>
          </cell>
          <cell r="AL183">
            <v>0</v>
          </cell>
          <cell r="AM183">
            <v>0</v>
          </cell>
          <cell r="AN183">
            <v>0</v>
          </cell>
          <cell r="AO183">
            <v>0</v>
          </cell>
          <cell r="AP183">
            <v>0</v>
          </cell>
          <cell r="AQ183" t="str">
            <v>Original chained constant price data are rescaled.</v>
          </cell>
          <cell r="AR183" t="str">
            <v>Original chained constant price data are rescaled.</v>
          </cell>
        </row>
        <row r="184">
          <cell r="B184" t="str">
            <v>URY</v>
          </cell>
          <cell r="C184" t="str">
            <v>Uruguay</v>
          </cell>
          <cell r="D184">
            <v>1993</v>
          </cell>
          <cell r="E184">
            <v>0</v>
          </cell>
          <cell r="F184">
            <v>0</v>
          </cell>
          <cell r="G184">
            <v>0</v>
          </cell>
          <cell r="H184">
            <v>0</v>
          </cell>
          <cell r="I184">
            <v>0</v>
          </cell>
          <cell r="J184">
            <v>0</v>
          </cell>
          <cell r="K184">
            <v>0</v>
          </cell>
          <cell r="L184">
            <v>0</v>
          </cell>
          <cell r="M184">
            <v>0</v>
          </cell>
          <cell r="N184">
            <v>0</v>
          </cell>
          <cell r="O184">
            <v>0</v>
          </cell>
          <cell r="P184">
            <v>0</v>
          </cell>
          <cell r="Q184">
            <v>0</v>
          </cell>
          <cell r="R184">
            <v>1</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2005</v>
          </cell>
          <cell r="AR184">
            <v>2005</v>
          </cell>
        </row>
        <row r="185">
          <cell r="B185" t="str">
            <v>UZB</v>
          </cell>
          <cell r="C185" t="str">
            <v>Uzbekistan</v>
          </cell>
          <cell r="D185">
            <v>1993</v>
          </cell>
          <cell r="E185">
            <v>0</v>
          </cell>
          <cell r="F185">
            <v>0</v>
          </cell>
          <cell r="G185">
            <v>0</v>
          </cell>
          <cell r="H185">
            <v>0</v>
          </cell>
          <cell r="I185">
            <v>0</v>
          </cell>
          <cell r="J185">
            <v>0</v>
          </cell>
          <cell r="K185">
            <v>0</v>
          </cell>
          <cell r="L185">
            <v>0</v>
          </cell>
          <cell r="M185">
            <v>0</v>
          </cell>
          <cell r="N185">
            <v>0</v>
          </cell>
          <cell r="O185">
            <v>0</v>
          </cell>
          <cell r="P185">
            <v>0</v>
          </cell>
          <cell r="Q185">
            <v>0</v>
          </cell>
          <cell r="R185">
            <v>1</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t="str">
            <v>Original chained constant price data are rescaled.</v>
          </cell>
          <cell r="AR185" t="str">
            <v>Original chained constant price data are rescaled.</v>
          </cell>
        </row>
        <row r="186">
          <cell r="B186" t="str">
            <v>VUT</v>
          </cell>
          <cell r="C186" t="str">
            <v>Vanuatu</v>
          </cell>
          <cell r="D186">
            <v>1993</v>
          </cell>
          <cell r="E186">
            <v>0</v>
          </cell>
          <cell r="F186">
            <v>0</v>
          </cell>
          <cell r="G186">
            <v>0</v>
          </cell>
          <cell r="H186">
            <v>0</v>
          </cell>
          <cell r="I186">
            <v>0</v>
          </cell>
          <cell r="J186">
            <v>0</v>
          </cell>
          <cell r="K186">
            <v>0</v>
          </cell>
          <cell r="L186">
            <v>0</v>
          </cell>
          <cell r="M186">
            <v>0</v>
          </cell>
          <cell r="N186">
            <v>0</v>
          </cell>
          <cell r="O186">
            <v>0</v>
          </cell>
          <cell r="P186">
            <v>0</v>
          </cell>
          <cell r="Q186">
            <v>0</v>
          </cell>
          <cell r="R186">
            <v>1</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2006</v>
          </cell>
          <cell r="AR186">
            <v>2006</v>
          </cell>
        </row>
        <row r="187">
          <cell r="B187" t="str">
            <v>VEN</v>
          </cell>
          <cell r="C187" t="str">
            <v>Venezuela, RB</v>
          </cell>
          <cell r="D187">
            <v>1993</v>
          </cell>
          <cell r="E187">
            <v>0</v>
          </cell>
          <cell r="F187">
            <v>0</v>
          </cell>
          <cell r="G187">
            <v>0</v>
          </cell>
          <cell r="H187">
            <v>0</v>
          </cell>
          <cell r="I187">
            <v>0</v>
          </cell>
          <cell r="J187">
            <v>0</v>
          </cell>
          <cell r="K187">
            <v>0</v>
          </cell>
          <cell r="L187">
            <v>0</v>
          </cell>
          <cell r="M187">
            <v>0</v>
          </cell>
          <cell r="N187">
            <v>0</v>
          </cell>
          <cell r="O187">
            <v>0</v>
          </cell>
          <cell r="P187">
            <v>0</v>
          </cell>
          <cell r="Q187">
            <v>0</v>
          </cell>
          <cell r="R187">
            <v>1</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1997</v>
          </cell>
          <cell r="AR187">
            <v>1997</v>
          </cell>
        </row>
        <row r="188">
          <cell r="B188" t="str">
            <v>VNM</v>
          </cell>
          <cell r="C188" t="str">
            <v>Vietnam</v>
          </cell>
          <cell r="D188">
            <v>1993</v>
          </cell>
          <cell r="E188">
            <v>0</v>
          </cell>
          <cell r="F188">
            <v>0</v>
          </cell>
          <cell r="G188">
            <v>0</v>
          </cell>
          <cell r="H188">
            <v>0</v>
          </cell>
          <cell r="I188">
            <v>0</v>
          </cell>
          <cell r="J188">
            <v>0</v>
          </cell>
          <cell r="K188">
            <v>0</v>
          </cell>
          <cell r="L188">
            <v>0</v>
          </cell>
          <cell r="M188">
            <v>0</v>
          </cell>
          <cell r="N188">
            <v>0</v>
          </cell>
          <cell r="O188">
            <v>0</v>
          </cell>
          <cell r="P188">
            <v>0</v>
          </cell>
          <cell r="Q188">
            <v>0</v>
          </cell>
          <cell r="R188">
            <v>1</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2010</v>
          </cell>
          <cell r="AR188">
            <v>2010</v>
          </cell>
        </row>
        <row r="189">
          <cell r="B189" t="str">
            <v>YEM</v>
          </cell>
          <cell r="C189" t="str">
            <v>Yemen, Rep.</v>
          </cell>
          <cell r="D189">
            <v>1993</v>
          </cell>
          <cell r="E189">
            <v>0</v>
          </cell>
          <cell r="F189">
            <v>0</v>
          </cell>
          <cell r="G189">
            <v>0</v>
          </cell>
          <cell r="H189">
            <v>0</v>
          </cell>
          <cell r="I189">
            <v>0</v>
          </cell>
          <cell r="J189">
            <v>0</v>
          </cell>
          <cell r="K189">
            <v>0</v>
          </cell>
          <cell r="L189">
            <v>0</v>
          </cell>
          <cell r="M189">
            <v>0</v>
          </cell>
          <cell r="N189">
            <v>0</v>
          </cell>
          <cell r="O189">
            <v>0</v>
          </cell>
          <cell r="P189">
            <v>0</v>
          </cell>
          <cell r="Q189">
            <v>0</v>
          </cell>
          <cell r="R189">
            <v>1</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1990</v>
          </cell>
          <cell r="AR189">
            <v>1990</v>
          </cell>
        </row>
        <row r="190">
          <cell r="B190" t="str">
            <v>ZMB</v>
          </cell>
          <cell r="C190" t="str">
            <v>Zambia</v>
          </cell>
          <cell r="D190">
            <v>2008</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1</v>
          </cell>
          <cell r="AH190">
            <v>0</v>
          </cell>
          <cell r="AI190">
            <v>0</v>
          </cell>
          <cell r="AJ190">
            <v>0</v>
          </cell>
          <cell r="AK190">
            <v>0</v>
          </cell>
          <cell r="AL190">
            <v>0</v>
          </cell>
          <cell r="AM190">
            <v>0</v>
          </cell>
          <cell r="AN190">
            <v>0</v>
          </cell>
          <cell r="AO190">
            <v>0</v>
          </cell>
          <cell r="AP190">
            <v>0</v>
          </cell>
          <cell r="AQ190">
            <v>2010</v>
          </cell>
          <cell r="AR190">
            <v>2010</v>
          </cell>
        </row>
        <row r="191">
          <cell r="B191" t="str">
            <v>ZWE</v>
          </cell>
          <cell r="C191" t="str">
            <v>Zimbabwe</v>
          </cell>
          <cell r="D191">
            <v>1993</v>
          </cell>
          <cell r="E191">
            <v>0</v>
          </cell>
          <cell r="F191">
            <v>0</v>
          </cell>
          <cell r="G191">
            <v>0</v>
          </cell>
          <cell r="H191">
            <v>0</v>
          </cell>
          <cell r="I191">
            <v>0</v>
          </cell>
          <cell r="J191">
            <v>0</v>
          </cell>
          <cell r="K191">
            <v>0</v>
          </cell>
          <cell r="L191">
            <v>0</v>
          </cell>
          <cell r="M191">
            <v>0</v>
          </cell>
          <cell r="N191">
            <v>0</v>
          </cell>
          <cell r="O191">
            <v>0</v>
          </cell>
          <cell r="P191">
            <v>0</v>
          </cell>
          <cell r="Q191">
            <v>0</v>
          </cell>
          <cell r="R191">
            <v>1</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2009</v>
          </cell>
          <cell r="AR191">
            <v>2009</v>
          </cell>
        </row>
        <row r="192">
          <cell r="B192" t="str">
            <v>PSE</v>
          </cell>
          <cell r="C192" t="str">
            <v>West Bank nad Gaza</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2004</v>
          </cell>
          <cell r="AR192">
            <v>2004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SPI DCS D1-2.NABY"/>
      <sheetName val="2018 SPI DATA D1-2.NABY"/>
      <sheetName val="2018 data"/>
    </sheetNames>
    <sheetDataSet>
      <sheetData sheetId="0"/>
      <sheetData sheetId="1"/>
      <sheetData sheetId="2">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row>
        <row r="2">
          <cell r="B2" t="str">
            <v>Code</v>
          </cell>
          <cell r="C2" t="str">
            <v>Country</v>
          </cell>
          <cell r="D2" t="str">
            <v>na base year</v>
          </cell>
          <cell r="E2">
            <v>1980</v>
          </cell>
          <cell r="F2">
            <v>1981</v>
          </cell>
          <cell r="G2">
            <v>1982</v>
          </cell>
          <cell r="H2">
            <v>1983</v>
          </cell>
          <cell r="I2">
            <v>1984</v>
          </cell>
          <cell r="J2">
            <v>1985</v>
          </cell>
          <cell r="K2">
            <v>1986</v>
          </cell>
          <cell r="L2">
            <v>1987</v>
          </cell>
          <cell r="M2">
            <v>1988</v>
          </cell>
          <cell r="N2">
            <v>1989</v>
          </cell>
          <cell r="O2">
            <v>1990</v>
          </cell>
          <cell r="P2">
            <v>1991</v>
          </cell>
          <cell r="Q2">
            <v>1992</v>
          </cell>
          <cell r="R2">
            <v>1993</v>
          </cell>
          <cell r="S2">
            <v>1994</v>
          </cell>
          <cell r="T2">
            <v>1995</v>
          </cell>
          <cell r="U2">
            <v>1996</v>
          </cell>
          <cell r="V2">
            <v>1997</v>
          </cell>
          <cell r="W2">
            <v>1998</v>
          </cell>
          <cell r="X2">
            <v>1999</v>
          </cell>
          <cell r="Y2">
            <v>2000</v>
          </cell>
          <cell r="Z2">
            <v>2001</v>
          </cell>
          <cell r="AA2">
            <v>2002</v>
          </cell>
          <cell r="AB2">
            <v>2003</v>
          </cell>
          <cell r="AC2">
            <v>2004</v>
          </cell>
          <cell r="AD2">
            <v>2005</v>
          </cell>
          <cell r="AE2">
            <v>2006</v>
          </cell>
          <cell r="AF2">
            <v>2007</v>
          </cell>
          <cell r="AG2">
            <v>2008</v>
          </cell>
          <cell r="AH2">
            <v>2009</v>
          </cell>
          <cell r="AI2">
            <v>2010</v>
          </cell>
          <cell r="AJ2">
            <v>2011</v>
          </cell>
          <cell r="AK2">
            <v>2012</v>
          </cell>
          <cell r="AL2">
            <v>2013</v>
          </cell>
          <cell r="AM2">
            <v>2014</v>
          </cell>
          <cell r="AN2">
            <v>2015</v>
          </cell>
          <cell r="AO2">
            <v>2016</v>
          </cell>
          <cell r="AP2">
            <v>2017</v>
          </cell>
          <cell r="AQ2" t="str">
            <v>Source
WDI</v>
          </cell>
          <cell r="AR2" t="str">
            <v>WDI-OCT2018</v>
          </cell>
        </row>
        <row r="3">
          <cell r="B3" t="str">
            <v>AFG</v>
          </cell>
          <cell r="C3" t="str">
            <v>Afghanistan</v>
          </cell>
          <cell r="D3">
            <v>2003</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1</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t="str">
            <v>2002/03</v>
          </cell>
          <cell r="AR3">
            <v>2003</v>
          </cell>
        </row>
        <row r="4">
          <cell r="B4" t="str">
            <v>ALB</v>
          </cell>
          <cell r="C4" t="str">
            <v>Albania</v>
          </cell>
          <cell r="D4" t="str">
            <v>Original chained constant price data are rescaled.</v>
          </cell>
          <cell r="E4">
            <v>100</v>
          </cell>
          <cell r="F4">
            <v>100</v>
          </cell>
          <cell r="G4">
            <v>100</v>
          </cell>
          <cell r="H4">
            <v>100</v>
          </cell>
          <cell r="I4">
            <v>100</v>
          </cell>
          <cell r="J4">
            <v>100</v>
          </cell>
          <cell r="K4">
            <v>100</v>
          </cell>
          <cell r="L4">
            <v>100</v>
          </cell>
          <cell r="M4">
            <v>100</v>
          </cell>
          <cell r="N4">
            <v>100</v>
          </cell>
          <cell r="O4">
            <v>100</v>
          </cell>
          <cell r="P4">
            <v>100</v>
          </cell>
          <cell r="Q4">
            <v>100</v>
          </cell>
          <cell r="R4">
            <v>100</v>
          </cell>
          <cell r="S4">
            <v>100</v>
          </cell>
          <cell r="T4">
            <v>100</v>
          </cell>
          <cell r="U4">
            <v>100</v>
          </cell>
          <cell r="V4">
            <v>100</v>
          </cell>
          <cell r="W4">
            <v>100</v>
          </cell>
          <cell r="X4">
            <v>100</v>
          </cell>
          <cell r="Y4">
            <v>100</v>
          </cell>
          <cell r="Z4">
            <v>100</v>
          </cell>
          <cell r="AA4">
            <v>100</v>
          </cell>
          <cell r="AB4">
            <v>100</v>
          </cell>
          <cell r="AC4">
            <v>100</v>
          </cell>
          <cell r="AD4">
            <v>100</v>
          </cell>
          <cell r="AE4">
            <v>100</v>
          </cell>
          <cell r="AF4">
            <v>100</v>
          </cell>
          <cell r="AG4">
            <v>100</v>
          </cell>
          <cell r="AH4">
            <v>100</v>
          </cell>
          <cell r="AI4">
            <v>100</v>
          </cell>
          <cell r="AJ4">
            <v>100</v>
          </cell>
          <cell r="AK4">
            <v>100</v>
          </cell>
          <cell r="AL4">
            <v>100</v>
          </cell>
          <cell r="AM4">
            <v>100</v>
          </cell>
          <cell r="AN4">
            <v>100</v>
          </cell>
          <cell r="AO4">
            <v>100</v>
          </cell>
          <cell r="AP4">
            <v>100</v>
          </cell>
          <cell r="AQ4" t="str">
            <v>Original chained constant price data are rescaled.</v>
          </cell>
          <cell r="AR4" t="str">
            <v>Original chained constant price data are rescaled.</v>
          </cell>
        </row>
        <row r="5">
          <cell r="B5" t="str">
            <v>DZA</v>
          </cell>
          <cell r="C5" t="str">
            <v>Algeria</v>
          </cell>
          <cell r="D5" t="str">
            <v>Original chained constant price data are rescaled.</v>
          </cell>
          <cell r="E5">
            <v>100</v>
          </cell>
          <cell r="F5">
            <v>100</v>
          </cell>
          <cell r="G5">
            <v>100</v>
          </cell>
          <cell r="H5">
            <v>100</v>
          </cell>
          <cell r="I5">
            <v>100</v>
          </cell>
          <cell r="J5">
            <v>100</v>
          </cell>
          <cell r="K5">
            <v>100</v>
          </cell>
          <cell r="L5">
            <v>100</v>
          </cell>
          <cell r="M5">
            <v>100</v>
          </cell>
          <cell r="N5">
            <v>100</v>
          </cell>
          <cell r="O5">
            <v>100</v>
          </cell>
          <cell r="P5">
            <v>100</v>
          </cell>
          <cell r="Q5">
            <v>100</v>
          </cell>
          <cell r="R5">
            <v>100</v>
          </cell>
          <cell r="S5">
            <v>100</v>
          </cell>
          <cell r="T5">
            <v>100</v>
          </cell>
          <cell r="U5">
            <v>100</v>
          </cell>
          <cell r="V5">
            <v>100</v>
          </cell>
          <cell r="W5">
            <v>100</v>
          </cell>
          <cell r="X5">
            <v>100</v>
          </cell>
          <cell r="Y5">
            <v>100</v>
          </cell>
          <cell r="Z5">
            <v>100</v>
          </cell>
          <cell r="AA5">
            <v>100</v>
          </cell>
          <cell r="AB5">
            <v>100</v>
          </cell>
          <cell r="AC5">
            <v>100</v>
          </cell>
          <cell r="AD5">
            <v>100</v>
          </cell>
          <cell r="AE5">
            <v>100</v>
          </cell>
          <cell r="AF5">
            <v>100</v>
          </cell>
          <cell r="AG5">
            <v>100</v>
          </cell>
          <cell r="AH5">
            <v>100</v>
          </cell>
          <cell r="AI5">
            <v>100</v>
          </cell>
          <cell r="AJ5">
            <v>100</v>
          </cell>
          <cell r="AK5">
            <v>100</v>
          </cell>
          <cell r="AL5">
            <v>100</v>
          </cell>
          <cell r="AM5">
            <v>100</v>
          </cell>
          <cell r="AN5">
            <v>100</v>
          </cell>
          <cell r="AO5">
            <v>100</v>
          </cell>
          <cell r="AP5">
            <v>100</v>
          </cell>
          <cell r="AQ5">
            <v>1999</v>
          </cell>
          <cell r="AR5">
            <v>1999</v>
          </cell>
        </row>
        <row r="6">
          <cell r="B6" t="str">
            <v>AGO</v>
          </cell>
          <cell r="C6" t="str">
            <v>Angola</v>
          </cell>
          <cell r="D6">
            <v>2002</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1</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2002</v>
          </cell>
          <cell r="AR6">
            <v>2002</v>
          </cell>
        </row>
        <row r="7">
          <cell r="B7" t="str">
            <v>ATG</v>
          </cell>
          <cell r="C7" t="str">
            <v>Antigua and Barbuda</v>
          </cell>
          <cell r="D7">
            <v>2006</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v>
          </cell>
          <cell r="AF7">
            <v>0</v>
          </cell>
          <cell r="AG7">
            <v>0</v>
          </cell>
          <cell r="AH7">
            <v>0</v>
          </cell>
          <cell r="AI7">
            <v>0</v>
          </cell>
          <cell r="AJ7">
            <v>0</v>
          </cell>
          <cell r="AK7">
            <v>0</v>
          </cell>
          <cell r="AL7">
            <v>0</v>
          </cell>
          <cell r="AM7">
            <v>0</v>
          </cell>
          <cell r="AN7">
            <v>0</v>
          </cell>
          <cell r="AO7">
            <v>0</v>
          </cell>
          <cell r="AP7">
            <v>0</v>
          </cell>
          <cell r="AQ7">
            <v>2006</v>
          </cell>
          <cell r="AR7">
            <v>2006</v>
          </cell>
        </row>
        <row r="8">
          <cell r="B8" t="str">
            <v>ARG</v>
          </cell>
          <cell r="C8" t="str">
            <v>Argentina</v>
          </cell>
          <cell r="D8">
            <v>2004</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1</v>
          </cell>
          <cell r="AD8">
            <v>0</v>
          </cell>
          <cell r="AE8">
            <v>0</v>
          </cell>
          <cell r="AF8">
            <v>0</v>
          </cell>
          <cell r="AG8">
            <v>0</v>
          </cell>
          <cell r="AH8">
            <v>0</v>
          </cell>
          <cell r="AI8">
            <v>0</v>
          </cell>
          <cell r="AJ8">
            <v>0</v>
          </cell>
          <cell r="AK8">
            <v>0</v>
          </cell>
          <cell r="AL8">
            <v>0</v>
          </cell>
          <cell r="AM8">
            <v>0</v>
          </cell>
          <cell r="AN8">
            <v>0</v>
          </cell>
          <cell r="AO8">
            <v>0</v>
          </cell>
          <cell r="AP8">
            <v>0</v>
          </cell>
          <cell r="AQ8">
            <v>2004</v>
          </cell>
          <cell r="AR8">
            <v>2004</v>
          </cell>
        </row>
        <row r="9">
          <cell r="B9" t="str">
            <v>ARM</v>
          </cell>
          <cell r="C9" t="str">
            <v>Armenia</v>
          </cell>
          <cell r="D9" t="str">
            <v>Original chained constant price data are rescaled.</v>
          </cell>
          <cell r="E9">
            <v>100</v>
          </cell>
          <cell r="F9">
            <v>100</v>
          </cell>
          <cell r="G9">
            <v>100</v>
          </cell>
          <cell r="H9">
            <v>100</v>
          </cell>
          <cell r="I9">
            <v>100</v>
          </cell>
          <cell r="J9">
            <v>100</v>
          </cell>
          <cell r="K9">
            <v>100</v>
          </cell>
          <cell r="L9">
            <v>100</v>
          </cell>
          <cell r="M9">
            <v>100</v>
          </cell>
          <cell r="N9">
            <v>100</v>
          </cell>
          <cell r="O9">
            <v>100</v>
          </cell>
          <cell r="P9">
            <v>100</v>
          </cell>
          <cell r="Q9">
            <v>100</v>
          </cell>
          <cell r="R9">
            <v>100</v>
          </cell>
          <cell r="S9">
            <v>100</v>
          </cell>
          <cell r="T9">
            <v>100</v>
          </cell>
          <cell r="U9">
            <v>100</v>
          </cell>
          <cell r="V9">
            <v>100</v>
          </cell>
          <cell r="W9">
            <v>100</v>
          </cell>
          <cell r="X9">
            <v>100</v>
          </cell>
          <cell r="Y9">
            <v>100</v>
          </cell>
          <cell r="Z9">
            <v>100</v>
          </cell>
          <cell r="AA9">
            <v>100</v>
          </cell>
          <cell r="AB9">
            <v>100</v>
          </cell>
          <cell r="AC9">
            <v>100</v>
          </cell>
          <cell r="AD9">
            <v>100</v>
          </cell>
          <cell r="AE9">
            <v>100</v>
          </cell>
          <cell r="AF9">
            <v>100</v>
          </cell>
          <cell r="AG9">
            <v>100</v>
          </cell>
          <cell r="AH9">
            <v>100</v>
          </cell>
          <cell r="AI9">
            <v>100</v>
          </cell>
          <cell r="AJ9">
            <v>100</v>
          </cell>
          <cell r="AK9">
            <v>100</v>
          </cell>
          <cell r="AL9">
            <v>100</v>
          </cell>
          <cell r="AM9">
            <v>100</v>
          </cell>
          <cell r="AN9">
            <v>100</v>
          </cell>
          <cell r="AO9">
            <v>100</v>
          </cell>
          <cell r="AP9">
            <v>100</v>
          </cell>
          <cell r="AQ9" t="str">
            <v>Original chained constant price data are rescaled.</v>
          </cell>
          <cell r="AR9" t="str">
            <v>Original chained constant price data are rescaled.</v>
          </cell>
        </row>
        <row r="10">
          <cell r="B10" t="str">
            <v>AUS</v>
          </cell>
          <cell r="C10" t="str">
            <v>Australia</v>
          </cell>
          <cell r="D10" t="str">
            <v>Original chained constant price data are rescaled.</v>
          </cell>
          <cell r="E10">
            <v>100</v>
          </cell>
          <cell r="F10">
            <v>100</v>
          </cell>
          <cell r="G10">
            <v>100</v>
          </cell>
          <cell r="H10">
            <v>100</v>
          </cell>
          <cell r="I10">
            <v>100</v>
          </cell>
          <cell r="J10">
            <v>100</v>
          </cell>
          <cell r="K10">
            <v>100</v>
          </cell>
          <cell r="L10">
            <v>100</v>
          </cell>
          <cell r="M10">
            <v>100</v>
          </cell>
          <cell r="N10">
            <v>100</v>
          </cell>
          <cell r="O10">
            <v>100</v>
          </cell>
          <cell r="P10">
            <v>100</v>
          </cell>
          <cell r="Q10">
            <v>100</v>
          </cell>
          <cell r="R10">
            <v>100</v>
          </cell>
          <cell r="S10">
            <v>100</v>
          </cell>
          <cell r="T10">
            <v>100</v>
          </cell>
          <cell r="U10">
            <v>100</v>
          </cell>
          <cell r="V10">
            <v>100</v>
          </cell>
          <cell r="W10">
            <v>100</v>
          </cell>
          <cell r="X10">
            <v>100</v>
          </cell>
          <cell r="Y10">
            <v>100</v>
          </cell>
          <cell r="Z10">
            <v>100</v>
          </cell>
          <cell r="AA10">
            <v>100</v>
          </cell>
          <cell r="AB10">
            <v>100</v>
          </cell>
          <cell r="AC10">
            <v>100</v>
          </cell>
          <cell r="AD10">
            <v>100</v>
          </cell>
          <cell r="AE10">
            <v>100</v>
          </cell>
          <cell r="AF10">
            <v>100</v>
          </cell>
          <cell r="AG10">
            <v>100</v>
          </cell>
          <cell r="AH10">
            <v>100</v>
          </cell>
          <cell r="AI10">
            <v>100</v>
          </cell>
          <cell r="AJ10">
            <v>100</v>
          </cell>
          <cell r="AK10">
            <v>100</v>
          </cell>
          <cell r="AL10">
            <v>100</v>
          </cell>
          <cell r="AM10">
            <v>100</v>
          </cell>
          <cell r="AN10">
            <v>100</v>
          </cell>
          <cell r="AO10">
            <v>100</v>
          </cell>
          <cell r="AP10">
            <v>100</v>
          </cell>
          <cell r="AQ10" t="str">
            <v>Original chained constant price data are rescaled.</v>
          </cell>
          <cell r="AR10" t="str">
            <v>Original chained constant price data are rescaled.</v>
          </cell>
        </row>
        <row r="11">
          <cell r="B11" t="str">
            <v>AUT</v>
          </cell>
          <cell r="C11" t="str">
            <v>Austria</v>
          </cell>
          <cell r="D11" t="str">
            <v>Original chained constant price data are rescaled.</v>
          </cell>
          <cell r="E11">
            <v>100</v>
          </cell>
          <cell r="F11">
            <v>100</v>
          </cell>
          <cell r="G11">
            <v>100</v>
          </cell>
          <cell r="H11">
            <v>100</v>
          </cell>
          <cell r="I11">
            <v>100</v>
          </cell>
          <cell r="J11">
            <v>100</v>
          </cell>
          <cell r="K11">
            <v>100</v>
          </cell>
          <cell r="L11">
            <v>100</v>
          </cell>
          <cell r="M11">
            <v>100</v>
          </cell>
          <cell r="N11">
            <v>100</v>
          </cell>
          <cell r="O11">
            <v>100</v>
          </cell>
          <cell r="P11">
            <v>100</v>
          </cell>
          <cell r="Q11">
            <v>100</v>
          </cell>
          <cell r="R11">
            <v>100</v>
          </cell>
          <cell r="S11">
            <v>100</v>
          </cell>
          <cell r="T11">
            <v>100</v>
          </cell>
          <cell r="U11">
            <v>100</v>
          </cell>
          <cell r="V11">
            <v>100</v>
          </cell>
          <cell r="W11">
            <v>100</v>
          </cell>
          <cell r="X11">
            <v>100</v>
          </cell>
          <cell r="Y11">
            <v>100</v>
          </cell>
          <cell r="Z11">
            <v>100</v>
          </cell>
          <cell r="AA11">
            <v>100</v>
          </cell>
          <cell r="AB11">
            <v>100</v>
          </cell>
          <cell r="AC11">
            <v>100</v>
          </cell>
          <cell r="AD11">
            <v>100</v>
          </cell>
          <cell r="AE11">
            <v>100</v>
          </cell>
          <cell r="AF11">
            <v>100</v>
          </cell>
          <cell r="AG11">
            <v>100</v>
          </cell>
          <cell r="AH11">
            <v>100</v>
          </cell>
          <cell r="AI11">
            <v>100</v>
          </cell>
          <cell r="AJ11">
            <v>100</v>
          </cell>
          <cell r="AK11">
            <v>100</v>
          </cell>
          <cell r="AL11">
            <v>100</v>
          </cell>
          <cell r="AM11">
            <v>100</v>
          </cell>
          <cell r="AN11">
            <v>100</v>
          </cell>
          <cell r="AO11">
            <v>100</v>
          </cell>
          <cell r="AP11">
            <v>100</v>
          </cell>
          <cell r="AQ11" t="str">
            <v>Original chained constant price data are rescaled.</v>
          </cell>
          <cell r="AR11" t="str">
            <v>Original chained constant price data are rescaled.</v>
          </cell>
        </row>
        <row r="12">
          <cell r="B12" t="str">
            <v>AZE</v>
          </cell>
          <cell r="C12" t="str">
            <v>Azerbaijan</v>
          </cell>
          <cell r="D12" t="str">
            <v>Original chained constant price data are rescaled.</v>
          </cell>
          <cell r="E12">
            <v>100</v>
          </cell>
          <cell r="F12">
            <v>100</v>
          </cell>
          <cell r="G12">
            <v>100</v>
          </cell>
          <cell r="H12">
            <v>100</v>
          </cell>
          <cell r="I12">
            <v>100</v>
          </cell>
          <cell r="J12">
            <v>100</v>
          </cell>
          <cell r="K12">
            <v>100</v>
          </cell>
          <cell r="L12">
            <v>100</v>
          </cell>
          <cell r="M12">
            <v>100</v>
          </cell>
          <cell r="N12">
            <v>100</v>
          </cell>
          <cell r="O12">
            <v>100</v>
          </cell>
          <cell r="P12">
            <v>100</v>
          </cell>
          <cell r="Q12">
            <v>100</v>
          </cell>
          <cell r="R12">
            <v>100</v>
          </cell>
          <cell r="S12">
            <v>100</v>
          </cell>
          <cell r="T12">
            <v>100</v>
          </cell>
          <cell r="U12">
            <v>100</v>
          </cell>
          <cell r="V12">
            <v>100</v>
          </cell>
          <cell r="W12">
            <v>100</v>
          </cell>
          <cell r="X12">
            <v>100</v>
          </cell>
          <cell r="Y12">
            <v>100</v>
          </cell>
          <cell r="Z12">
            <v>100</v>
          </cell>
          <cell r="AA12">
            <v>100</v>
          </cell>
          <cell r="AB12">
            <v>100</v>
          </cell>
          <cell r="AC12">
            <v>100</v>
          </cell>
          <cell r="AD12">
            <v>100</v>
          </cell>
          <cell r="AE12">
            <v>100</v>
          </cell>
          <cell r="AF12">
            <v>100</v>
          </cell>
          <cell r="AG12">
            <v>100</v>
          </cell>
          <cell r="AH12">
            <v>100</v>
          </cell>
          <cell r="AI12">
            <v>100</v>
          </cell>
          <cell r="AJ12">
            <v>100</v>
          </cell>
          <cell r="AK12">
            <v>100</v>
          </cell>
          <cell r="AL12">
            <v>100</v>
          </cell>
          <cell r="AM12">
            <v>100</v>
          </cell>
          <cell r="AN12">
            <v>100</v>
          </cell>
          <cell r="AO12">
            <v>100</v>
          </cell>
          <cell r="AP12">
            <v>100</v>
          </cell>
          <cell r="AQ12" t="str">
            <v>Original chained constant price data are rescaled.</v>
          </cell>
          <cell r="AR12" t="str">
            <v>Original chained constant price data are rescaled.</v>
          </cell>
        </row>
        <row r="13">
          <cell r="B13" t="str">
            <v>BHS</v>
          </cell>
          <cell r="C13" t="str">
            <v>Bahamas, The</v>
          </cell>
          <cell r="D13">
            <v>2012</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1</v>
          </cell>
          <cell r="AL13">
            <v>0</v>
          </cell>
          <cell r="AM13">
            <v>0</v>
          </cell>
          <cell r="AN13">
            <v>0</v>
          </cell>
          <cell r="AO13">
            <v>0</v>
          </cell>
          <cell r="AP13">
            <v>0</v>
          </cell>
          <cell r="AQ13">
            <v>2012</v>
          </cell>
          <cell r="AR13">
            <v>2012</v>
          </cell>
        </row>
        <row r="14">
          <cell r="B14" t="str">
            <v>BHR</v>
          </cell>
          <cell r="C14" t="str">
            <v>Bahrain</v>
          </cell>
          <cell r="D14">
            <v>2010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1</v>
          </cell>
          <cell r="AJ14">
            <v>0</v>
          </cell>
          <cell r="AK14">
            <v>0</v>
          </cell>
          <cell r="AL14">
            <v>0</v>
          </cell>
          <cell r="AM14">
            <v>0</v>
          </cell>
          <cell r="AN14">
            <v>0</v>
          </cell>
          <cell r="AO14">
            <v>0</v>
          </cell>
          <cell r="AP14">
            <v>0</v>
          </cell>
          <cell r="AQ14">
            <v>2010</v>
          </cell>
          <cell r="AR14">
            <v>2010</v>
          </cell>
        </row>
        <row r="15">
          <cell r="B15" t="str">
            <v>BGD</v>
          </cell>
          <cell r="C15" t="str">
            <v>Bangladesh</v>
          </cell>
          <cell r="D15">
            <v>2006</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1</v>
          </cell>
          <cell r="AF15">
            <v>0</v>
          </cell>
          <cell r="AG15">
            <v>0</v>
          </cell>
          <cell r="AH15">
            <v>0</v>
          </cell>
          <cell r="AI15">
            <v>0</v>
          </cell>
          <cell r="AJ15">
            <v>0</v>
          </cell>
          <cell r="AK15">
            <v>0</v>
          </cell>
          <cell r="AL15">
            <v>0</v>
          </cell>
          <cell r="AM15">
            <v>0</v>
          </cell>
          <cell r="AN15">
            <v>0</v>
          </cell>
          <cell r="AO15">
            <v>0</v>
          </cell>
          <cell r="AP15">
            <v>0</v>
          </cell>
          <cell r="AQ15" t="str">
            <v>2005/06</v>
          </cell>
          <cell r="AR15">
            <v>2006</v>
          </cell>
        </row>
        <row r="16">
          <cell r="B16" t="str">
            <v>BRB</v>
          </cell>
          <cell r="C16" t="str">
            <v>Barbados</v>
          </cell>
          <cell r="D16">
            <v>1974</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1974</v>
          </cell>
          <cell r="AR16">
            <v>1974</v>
          </cell>
        </row>
        <row r="17">
          <cell r="B17" t="str">
            <v>BLR</v>
          </cell>
          <cell r="C17" t="str">
            <v>Belarus</v>
          </cell>
          <cell r="D17" t="str">
            <v>Original chained constant price data are rescaled.</v>
          </cell>
          <cell r="E17">
            <v>100</v>
          </cell>
          <cell r="F17">
            <v>100</v>
          </cell>
          <cell r="G17">
            <v>100</v>
          </cell>
          <cell r="H17">
            <v>100</v>
          </cell>
          <cell r="I17">
            <v>100</v>
          </cell>
          <cell r="J17">
            <v>100</v>
          </cell>
          <cell r="K17">
            <v>100</v>
          </cell>
          <cell r="L17">
            <v>100</v>
          </cell>
          <cell r="M17">
            <v>100</v>
          </cell>
          <cell r="N17">
            <v>100</v>
          </cell>
          <cell r="O17">
            <v>100</v>
          </cell>
          <cell r="P17">
            <v>100</v>
          </cell>
          <cell r="Q17">
            <v>100</v>
          </cell>
          <cell r="R17">
            <v>100</v>
          </cell>
          <cell r="S17">
            <v>100</v>
          </cell>
          <cell r="T17">
            <v>100</v>
          </cell>
          <cell r="U17">
            <v>100</v>
          </cell>
          <cell r="V17">
            <v>100</v>
          </cell>
          <cell r="W17">
            <v>100</v>
          </cell>
          <cell r="X17">
            <v>100</v>
          </cell>
          <cell r="Y17">
            <v>100</v>
          </cell>
          <cell r="Z17">
            <v>100</v>
          </cell>
          <cell r="AA17">
            <v>100</v>
          </cell>
          <cell r="AB17">
            <v>100</v>
          </cell>
          <cell r="AC17">
            <v>100</v>
          </cell>
          <cell r="AD17">
            <v>100</v>
          </cell>
          <cell r="AE17">
            <v>100</v>
          </cell>
          <cell r="AF17">
            <v>100</v>
          </cell>
          <cell r="AG17">
            <v>100</v>
          </cell>
          <cell r="AH17">
            <v>100</v>
          </cell>
          <cell r="AI17">
            <v>100</v>
          </cell>
          <cell r="AJ17">
            <v>100</v>
          </cell>
          <cell r="AK17">
            <v>100</v>
          </cell>
          <cell r="AL17">
            <v>100</v>
          </cell>
          <cell r="AM17">
            <v>100</v>
          </cell>
          <cell r="AN17">
            <v>100</v>
          </cell>
          <cell r="AO17">
            <v>100</v>
          </cell>
          <cell r="AP17">
            <v>100</v>
          </cell>
          <cell r="AQ17" t="str">
            <v>Original chained constant price data are rescaled.</v>
          </cell>
          <cell r="AR17" t="str">
            <v>Original chained constant price data are rescaled.</v>
          </cell>
        </row>
        <row r="18">
          <cell r="B18" t="str">
            <v>BEL</v>
          </cell>
          <cell r="C18" t="str">
            <v>Belgium</v>
          </cell>
          <cell r="D18" t="str">
            <v>Original chained constant price data are rescaled.</v>
          </cell>
          <cell r="E18">
            <v>100</v>
          </cell>
          <cell r="F18">
            <v>100</v>
          </cell>
          <cell r="G18">
            <v>100</v>
          </cell>
          <cell r="H18">
            <v>100</v>
          </cell>
          <cell r="I18">
            <v>100</v>
          </cell>
          <cell r="J18">
            <v>100</v>
          </cell>
          <cell r="K18">
            <v>100</v>
          </cell>
          <cell r="L18">
            <v>100</v>
          </cell>
          <cell r="M18">
            <v>100</v>
          </cell>
          <cell r="N18">
            <v>100</v>
          </cell>
          <cell r="O18">
            <v>100</v>
          </cell>
          <cell r="P18">
            <v>100</v>
          </cell>
          <cell r="Q18">
            <v>100</v>
          </cell>
          <cell r="R18">
            <v>100</v>
          </cell>
          <cell r="S18">
            <v>100</v>
          </cell>
          <cell r="T18">
            <v>100</v>
          </cell>
          <cell r="U18">
            <v>100</v>
          </cell>
          <cell r="V18">
            <v>100</v>
          </cell>
          <cell r="W18">
            <v>100</v>
          </cell>
          <cell r="X18">
            <v>100</v>
          </cell>
          <cell r="Y18">
            <v>100</v>
          </cell>
          <cell r="Z18">
            <v>100</v>
          </cell>
          <cell r="AA18">
            <v>100</v>
          </cell>
          <cell r="AB18">
            <v>100</v>
          </cell>
          <cell r="AC18">
            <v>100</v>
          </cell>
          <cell r="AD18">
            <v>100</v>
          </cell>
          <cell r="AE18">
            <v>100</v>
          </cell>
          <cell r="AF18">
            <v>100</v>
          </cell>
          <cell r="AG18">
            <v>100</v>
          </cell>
          <cell r="AH18">
            <v>100</v>
          </cell>
          <cell r="AI18">
            <v>100</v>
          </cell>
          <cell r="AJ18">
            <v>100</v>
          </cell>
          <cell r="AK18">
            <v>100</v>
          </cell>
          <cell r="AL18">
            <v>100</v>
          </cell>
          <cell r="AM18">
            <v>100</v>
          </cell>
          <cell r="AN18">
            <v>100</v>
          </cell>
          <cell r="AO18">
            <v>100</v>
          </cell>
          <cell r="AP18">
            <v>100</v>
          </cell>
          <cell r="AQ18" t="str">
            <v>Original chained constant price data are rescaled.</v>
          </cell>
          <cell r="AR18" t="str">
            <v>Original chained constant price data are rescaled.</v>
          </cell>
        </row>
        <row r="19">
          <cell r="B19" t="str">
            <v>BLZ</v>
          </cell>
          <cell r="C19" t="str">
            <v>Belize</v>
          </cell>
          <cell r="D19">
            <v>2000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1</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2000</v>
          </cell>
          <cell r="AR19">
            <v>2000</v>
          </cell>
        </row>
        <row r="20">
          <cell r="B20" t="str">
            <v>BEN</v>
          </cell>
          <cell r="C20" t="str">
            <v>Benin</v>
          </cell>
          <cell r="D20">
            <v>2007</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1</v>
          </cell>
          <cell r="AG20">
            <v>0</v>
          </cell>
          <cell r="AH20">
            <v>0</v>
          </cell>
          <cell r="AI20">
            <v>0</v>
          </cell>
          <cell r="AJ20">
            <v>0</v>
          </cell>
          <cell r="AK20">
            <v>0</v>
          </cell>
          <cell r="AL20">
            <v>0</v>
          </cell>
          <cell r="AM20">
            <v>0</v>
          </cell>
          <cell r="AN20">
            <v>0</v>
          </cell>
          <cell r="AO20">
            <v>0</v>
          </cell>
          <cell r="AP20">
            <v>0</v>
          </cell>
          <cell r="AQ20">
            <v>2007</v>
          </cell>
          <cell r="AR20">
            <v>2007</v>
          </cell>
        </row>
        <row r="21">
          <cell r="B21" t="str">
            <v>BTN</v>
          </cell>
          <cell r="C21" t="str">
            <v>Bhutan</v>
          </cell>
          <cell r="D21">
            <v>2000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1</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2000</v>
          </cell>
          <cell r="AR21">
            <v>2000</v>
          </cell>
        </row>
        <row r="22">
          <cell r="B22" t="str">
            <v>BOL</v>
          </cell>
          <cell r="C22" t="str">
            <v>Bolivia</v>
          </cell>
          <cell r="D22">
            <v>1990</v>
          </cell>
          <cell r="E22">
            <v>0</v>
          </cell>
          <cell r="F22">
            <v>0</v>
          </cell>
          <cell r="G22">
            <v>0</v>
          </cell>
          <cell r="H22">
            <v>0</v>
          </cell>
          <cell r="I22">
            <v>0</v>
          </cell>
          <cell r="J22">
            <v>0</v>
          </cell>
          <cell r="K22">
            <v>0</v>
          </cell>
          <cell r="L22">
            <v>0</v>
          </cell>
          <cell r="M22">
            <v>0</v>
          </cell>
          <cell r="N22">
            <v>0</v>
          </cell>
          <cell r="O22">
            <v>1</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1990</v>
          </cell>
          <cell r="AR22">
            <v>1990</v>
          </cell>
        </row>
        <row r="23">
          <cell r="B23" t="str">
            <v>BIH</v>
          </cell>
          <cell r="C23" t="str">
            <v>Bosnia and Herzegovina</v>
          </cell>
          <cell r="D23" t="str">
            <v>Original chained constant price data are rescaled.</v>
          </cell>
          <cell r="E23">
            <v>100</v>
          </cell>
          <cell r="F23">
            <v>100</v>
          </cell>
          <cell r="G23">
            <v>100</v>
          </cell>
          <cell r="H23">
            <v>100</v>
          </cell>
          <cell r="I23">
            <v>100</v>
          </cell>
          <cell r="J23">
            <v>100</v>
          </cell>
          <cell r="K23">
            <v>100</v>
          </cell>
          <cell r="L23">
            <v>100</v>
          </cell>
          <cell r="M23">
            <v>100</v>
          </cell>
          <cell r="N23">
            <v>100</v>
          </cell>
          <cell r="O23">
            <v>100</v>
          </cell>
          <cell r="P23">
            <v>100</v>
          </cell>
          <cell r="Q23">
            <v>100</v>
          </cell>
          <cell r="R23">
            <v>100</v>
          </cell>
          <cell r="S23">
            <v>100</v>
          </cell>
          <cell r="T23">
            <v>100</v>
          </cell>
          <cell r="U23">
            <v>100</v>
          </cell>
          <cell r="V23">
            <v>100</v>
          </cell>
          <cell r="W23">
            <v>100</v>
          </cell>
          <cell r="X23">
            <v>100</v>
          </cell>
          <cell r="Y23">
            <v>100</v>
          </cell>
          <cell r="Z23">
            <v>100</v>
          </cell>
          <cell r="AA23">
            <v>100</v>
          </cell>
          <cell r="AB23">
            <v>100</v>
          </cell>
          <cell r="AC23">
            <v>100</v>
          </cell>
          <cell r="AD23">
            <v>100</v>
          </cell>
          <cell r="AE23">
            <v>100</v>
          </cell>
          <cell r="AF23">
            <v>100</v>
          </cell>
          <cell r="AG23">
            <v>100</v>
          </cell>
          <cell r="AH23">
            <v>100</v>
          </cell>
          <cell r="AI23">
            <v>100</v>
          </cell>
          <cell r="AJ23">
            <v>100</v>
          </cell>
          <cell r="AK23">
            <v>100</v>
          </cell>
          <cell r="AL23">
            <v>100</v>
          </cell>
          <cell r="AM23">
            <v>100</v>
          </cell>
          <cell r="AN23">
            <v>100</v>
          </cell>
          <cell r="AO23">
            <v>100</v>
          </cell>
          <cell r="AP23">
            <v>100</v>
          </cell>
          <cell r="AQ23" t="str">
            <v>Original chained constant price data are rescaled.</v>
          </cell>
          <cell r="AR23" t="str">
            <v>Original chained constant price data are rescaled.</v>
          </cell>
        </row>
        <row r="24">
          <cell r="B24" t="str">
            <v>BWA</v>
          </cell>
          <cell r="C24" t="str">
            <v>Botswana</v>
          </cell>
          <cell r="D24">
            <v>2006</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1</v>
          </cell>
          <cell r="AF24">
            <v>0</v>
          </cell>
          <cell r="AG24">
            <v>0</v>
          </cell>
          <cell r="AH24">
            <v>0</v>
          </cell>
          <cell r="AI24">
            <v>0</v>
          </cell>
          <cell r="AJ24">
            <v>0</v>
          </cell>
          <cell r="AK24">
            <v>0</v>
          </cell>
          <cell r="AL24">
            <v>0</v>
          </cell>
          <cell r="AM24">
            <v>0</v>
          </cell>
          <cell r="AN24">
            <v>0</v>
          </cell>
          <cell r="AO24">
            <v>0</v>
          </cell>
          <cell r="AP24">
            <v>0</v>
          </cell>
          <cell r="AQ24">
            <v>2006</v>
          </cell>
          <cell r="AR24">
            <v>2006</v>
          </cell>
        </row>
        <row r="25">
          <cell r="B25" t="str">
            <v>BRA</v>
          </cell>
          <cell r="C25" t="str">
            <v>Brazil</v>
          </cell>
          <cell r="D25" t="str">
            <v>Original chained constant price data are rescaled.</v>
          </cell>
          <cell r="E25">
            <v>100</v>
          </cell>
          <cell r="F25">
            <v>100</v>
          </cell>
          <cell r="G25">
            <v>100</v>
          </cell>
          <cell r="H25">
            <v>100</v>
          </cell>
          <cell r="I25">
            <v>100</v>
          </cell>
          <cell r="J25">
            <v>100</v>
          </cell>
          <cell r="K25">
            <v>100</v>
          </cell>
          <cell r="L25">
            <v>100</v>
          </cell>
          <cell r="M25">
            <v>100</v>
          </cell>
          <cell r="N25">
            <v>100</v>
          </cell>
          <cell r="O25">
            <v>100</v>
          </cell>
          <cell r="P25">
            <v>100</v>
          </cell>
          <cell r="Q25">
            <v>100</v>
          </cell>
          <cell r="R25">
            <v>100</v>
          </cell>
          <cell r="S25">
            <v>100</v>
          </cell>
          <cell r="T25">
            <v>100</v>
          </cell>
          <cell r="U25">
            <v>100</v>
          </cell>
          <cell r="V25">
            <v>100</v>
          </cell>
          <cell r="W25">
            <v>100</v>
          </cell>
          <cell r="X25">
            <v>100</v>
          </cell>
          <cell r="Y25">
            <v>100</v>
          </cell>
          <cell r="Z25">
            <v>100</v>
          </cell>
          <cell r="AA25">
            <v>100</v>
          </cell>
          <cell r="AB25">
            <v>100</v>
          </cell>
          <cell r="AC25">
            <v>100</v>
          </cell>
          <cell r="AD25">
            <v>100</v>
          </cell>
          <cell r="AE25">
            <v>100</v>
          </cell>
          <cell r="AF25">
            <v>100</v>
          </cell>
          <cell r="AG25">
            <v>100</v>
          </cell>
          <cell r="AH25">
            <v>100</v>
          </cell>
          <cell r="AI25">
            <v>100</v>
          </cell>
          <cell r="AJ25">
            <v>100</v>
          </cell>
          <cell r="AK25">
            <v>100</v>
          </cell>
          <cell r="AL25">
            <v>100</v>
          </cell>
          <cell r="AM25">
            <v>100</v>
          </cell>
          <cell r="AN25">
            <v>100</v>
          </cell>
          <cell r="AO25">
            <v>100</v>
          </cell>
          <cell r="AP25">
            <v>100</v>
          </cell>
          <cell r="AQ25" t="str">
            <v>Original chained constant price data are rescaled.</v>
          </cell>
          <cell r="AR25" t="str">
            <v>Original chained constant price data are rescaled.</v>
          </cell>
        </row>
        <row r="26">
          <cell r="B26" t="str">
            <v>BRN</v>
          </cell>
          <cell r="C26" t="str">
            <v>Brunei Darussalam</v>
          </cell>
          <cell r="D26">
            <v>2010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1</v>
          </cell>
          <cell r="AJ26">
            <v>0</v>
          </cell>
          <cell r="AK26">
            <v>0</v>
          </cell>
          <cell r="AL26">
            <v>0</v>
          </cell>
          <cell r="AM26">
            <v>0</v>
          </cell>
          <cell r="AN26">
            <v>0</v>
          </cell>
          <cell r="AO26">
            <v>0</v>
          </cell>
          <cell r="AP26">
            <v>0</v>
          </cell>
          <cell r="AQ26">
            <v>2010</v>
          </cell>
          <cell r="AR26">
            <v>2010</v>
          </cell>
        </row>
        <row r="27">
          <cell r="B27" t="str">
            <v>BGR</v>
          </cell>
          <cell r="C27" t="str">
            <v>Bulgaria</v>
          </cell>
          <cell r="D27" t="str">
            <v>Original chained constant price data are rescaled.</v>
          </cell>
          <cell r="E27">
            <v>100</v>
          </cell>
          <cell r="F27">
            <v>100</v>
          </cell>
          <cell r="G27">
            <v>100</v>
          </cell>
          <cell r="H27">
            <v>100</v>
          </cell>
          <cell r="I27">
            <v>100</v>
          </cell>
          <cell r="J27">
            <v>100</v>
          </cell>
          <cell r="K27">
            <v>100</v>
          </cell>
          <cell r="L27">
            <v>100</v>
          </cell>
          <cell r="M27">
            <v>100</v>
          </cell>
          <cell r="N27">
            <v>100</v>
          </cell>
          <cell r="O27">
            <v>100</v>
          </cell>
          <cell r="P27">
            <v>100</v>
          </cell>
          <cell r="Q27">
            <v>100</v>
          </cell>
          <cell r="R27">
            <v>100</v>
          </cell>
          <cell r="S27">
            <v>100</v>
          </cell>
          <cell r="T27">
            <v>100</v>
          </cell>
          <cell r="U27">
            <v>100</v>
          </cell>
          <cell r="V27">
            <v>100</v>
          </cell>
          <cell r="W27">
            <v>100</v>
          </cell>
          <cell r="X27">
            <v>100</v>
          </cell>
          <cell r="Y27">
            <v>100</v>
          </cell>
          <cell r="Z27">
            <v>100</v>
          </cell>
          <cell r="AA27">
            <v>100</v>
          </cell>
          <cell r="AB27">
            <v>100</v>
          </cell>
          <cell r="AC27">
            <v>100</v>
          </cell>
          <cell r="AD27">
            <v>100</v>
          </cell>
          <cell r="AE27">
            <v>100</v>
          </cell>
          <cell r="AF27">
            <v>100</v>
          </cell>
          <cell r="AG27">
            <v>100</v>
          </cell>
          <cell r="AH27">
            <v>100</v>
          </cell>
          <cell r="AI27">
            <v>100</v>
          </cell>
          <cell r="AJ27">
            <v>100</v>
          </cell>
          <cell r="AK27">
            <v>100</v>
          </cell>
          <cell r="AL27">
            <v>100</v>
          </cell>
          <cell r="AM27">
            <v>100</v>
          </cell>
          <cell r="AN27">
            <v>100</v>
          </cell>
          <cell r="AO27">
            <v>100</v>
          </cell>
          <cell r="AP27">
            <v>100</v>
          </cell>
          <cell r="AQ27" t="str">
            <v>Original chained constant price data are rescaled.</v>
          </cell>
          <cell r="AR27" t="str">
            <v>Original chained constant price data are rescaled.</v>
          </cell>
        </row>
        <row r="28">
          <cell r="B28" t="str">
            <v>BFA</v>
          </cell>
          <cell r="C28" t="str">
            <v>Burkina Faso</v>
          </cell>
          <cell r="D28">
            <v>1999</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1</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1999</v>
          </cell>
          <cell r="AR28">
            <v>1999</v>
          </cell>
        </row>
        <row r="29">
          <cell r="B29" t="str">
            <v>BDI</v>
          </cell>
          <cell r="C29" t="str">
            <v>Burundi</v>
          </cell>
          <cell r="D29">
            <v>2005</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1</v>
          </cell>
          <cell r="AE29">
            <v>0</v>
          </cell>
          <cell r="AF29">
            <v>0</v>
          </cell>
          <cell r="AG29">
            <v>0</v>
          </cell>
          <cell r="AH29">
            <v>0</v>
          </cell>
          <cell r="AI29">
            <v>0</v>
          </cell>
          <cell r="AJ29">
            <v>0</v>
          </cell>
          <cell r="AK29">
            <v>0</v>
          </cell>
          <cell r="AL29">
            <v>0</v>
          </cell>
          <cell r="AM29">
            <v>0</v>
          </cell>
          <cell r="AN29">
            <v>0</v>
          </cell>
          <cell r="AO29">
            <v>0</v>
          </cell>
          <cell r="AP29">
            <v>0</v>
          </cell>
          <cell r="AQ29">
            <v>2005</v>
          </cell>
          <cell r="AR29">
            <v>2005</v>
          </cell>
        </row>
        <row r="30">
          <cell r="B30" t="str">
            <v>CPV</v>
          </cell>
          <cell r="C30" t="str">
            <v>Cabo Verde</v>
          </cell>
          <cell r="D30">
            <v>2007</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1</v>
          </cell>
          <cell r="AG30">
            <v>0</v>
          </cell>
          <cell r="AH30">
            <v>0</v>
          </cell>
          <cell r="AI30">
            <v>0</v>
          </cell>
          <cell r="AJ30">
            <v>0</v>
          </cell>
          <cell r="AK30">
            <v>0</v>
          </cell>
          <cell r="AL30">
            <v>0</v>
          </cell>
          <cell r="AM30">
            <v>0</v>
          </cell>
          <cell r="AN30">
            <v>0</v>
          </cell>
          <cell r="AO30">
            <v>0</v>
          </cell>
          <cell r="AP30">
            <v>0</v>
          </cell>
          <cell r="AQ30">
            <v>2007</v>
          </cell>
          <cell r="AR30">
            <v>2007</v>
          </cell>
        </row>
        <row r="31">
          <cell r="B31" t="str">
            <v>KHM</v>
          </cell>
          <cell r="C31" t="str">
            <v>Cambodia</v>
          </cell>
          <cell r="D31">
            <v>2000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1</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2000</v>
          </cell>
          <cell r="AR31">
            <v>2000</v>
          </cell>
        </row>
        <row r="32">
          <cell r="B32" t="str">
            <v>CMR</v>
          </cell>
          <cell r="C32" t="str">
            <v>Cameroon</v>
          </cell>
          <cell r="D32">
            <v>2005</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1</v>
          </cell>
          <cell r="AE32">
            <v>0</v>
          </cell>
          <cell r="AF32">
            <v>0</v>
          </cell>
          <cell r="AG32">
            <v>0</v>
          </cell>
          <cell r="AH32">
            <v>0</v>
          </cell>
          <cell r="AI32">
            <v>0</v>
          </cell>
          <cell r="AJ32">
            <v>0</v>
          </cell>
          <cell r="AK32">
            <v>0</v>
          </cell>
          <cell r="AL32">
            <v>0</v>
          </cell>
          <cell r="AM32">
            <v>0</v>
          </cell>
          <cell r="AN32">
            <v>0</v>
          </cell>
          <cell r="AO32">
            <v>0</v>
          </cell>
          <cell r="AP32">
            <v>0</v>
          </cell>
          <cell r="AQ32">
            <v>2005</v>
          </cell>
          <cell r="AR32">
            <v>2005</v>
          </cell>
        </row>
        <row r="33">
          <cell r="B33" t="str">
            <v>CAN</v>
          </cell>
          <cell r="C33" t="str">
            <v>Canada</v>
          </cell>
          <cell r="D33" t="str">
            <v>Original chained constant price data are rescaled.</v>
          </cell>
          <cell r="E33">
            <v>100</v>
          </cell>
          <cell r="F33">
            <v>100</v>
          </cell>
          <cell r="G33">
            <v>100</v>
          </cell>
          <cell r="H33">
            <v>100</v>
          </cell>
          <cell r="I33">
            <v>100</v>
          </cell>
          <cell r="J33">
            <v>100</v>
          </cell>
          <cell r="K33">
            <v>100</v>
          </cell>
          <cell r="L33">
            <v>100</v>
          </cell>
          <cell r="M33">
            <v>100</v>
          </cell>
          <cell r="N33">
            <v>100</v>
          </cell>
          <cell r="O33">
            <v>100</v>
          </cell>
          <cell r="P33">
            <v>100</v>
          </cell>
          <cell r="Q33">
            <v>100</v>
          </cell>
          <cell r="R33">
            <v>100</v>
          </cell>
          <cell r="S33">
            <v>100</v>
          </cell>
          <cell r="T33">
            <v>100</v>
          </cell>
          <cell r="U33">
            <v>100</v>
          </cell>
          <cell r="V33">
            <v>100</v>
          </cell>
          <cell r="W33">
            <v>100</v>
          </cell>
          <cell r="X33">
            <v>100</v>
          </cell>
          <cell r="Y33">
            <v>100</v>
          </cell>
          <cell r="Z33">
            <v>100</v>
          </cell>
          <cell r="AA33">
            <v>100</v>
          </cell>
          <cell r="AB33">
            <v>100</v>
          </cell>
          <cell r="AC33">
            <v>100</v>
          </cell>
          <cell r="AD33">
            <v>100</v>
          </cell>
          <cell r="AE33">
            <v>100</v>
          </cell>
          <cell r="AF33">
            <v>100</v>
          </cell>
          <cell r="AG33">
            <v>100</v>
          </cell>
          <cell r="AH33">
            <v>100</v>
          </cell>
          <cell r="AI33">
            <v>100</v>
          </cell>
          <cell r="AJ33">
            <v>100</v>
          </cell>
          <cell r="AK33">
            <v>100</v>
          </cell>
          <cell r="AL33">
            <v>100</v>
          </cell>
          <cell r="AM33">
            <v>100</v>
          </cell>
          <cell r="AN33">
            <v>100</v>
          </cell>
          <cell r="AO33">
            <v>100</v>
          </cell>
          <cell r="AP33">
            <v>100</v>
          </cell>
          <cell r="AQ33" t="str">
            <v>Original chained constant price data are rescaled.</v>
          </cell>
          <cell r="AR33" t="str">
            <v>Original chained constant price data are rescaled.</v>
          </cell>
        </row>
        <row r="34">
          <cell r="B34" t="str">
            <v>CAF</v>
          </cell>
          <cell r="C34" t="str">
            <v>Central African Republic</v>
          </cell>
          <cell r="D34">
            <v>2005</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1</v>
          </cell>
          <cell r="AE34">
            <v>0</v>
          </cell>
          <cell r="AF34">
            <v>0</v>
          </cell>
          <cell r="AG34">
            <v>0</v>
          </cell>
          <cell r="AH34">
            <v>0</v>
          </cell>
          <cell r="AI34">
            <v>0</v>
          </cell>
          <cell r="AJ34">
            <v>0</v>
          </cell>
          <cell r="AK34">
            <v>0</v>
          </cell>
          <cell r="AL34">
            <v>0</v>
          </cell>
          <cell r="AM34">
            <v>0</v>
          </cell>
          <cell r="AN34">
            <v>0</v>
          </cell>
          <cell r="AO34">
            <v>0</v>
          </cell>
          <cell r="AP34">
            <v>0</v>
          </cell>
          <cell r="AQ34">
            <v>2005</v>
          </cell>
          <cell r="AR34">
            <v>2005</v>
          </cell>
        </row>
        <row r="35">
          <cell r="B35" t="str">
            <v>TCD</v>
          </cell>
          <cell r="C35" t="str">
            <v>Chad</v>
          </cell>
          <cell r="D35">
            <v>2005</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1</v>
          </cell>
          <cell r="AE35">
            <v>0</v>
          </cell>
          <cell r="AF35">
            <v>0</v>
          </cell>
          <cell r="AG35">
            <v>0</v>
          </cell>
          <cell r="AH35">
            <v>0</v>
          </cell>
          <cell r="AI35">
            <v>0</v>
          </cell>
          <cell r="AJ35">
            <v>0</v>
          </cell>
          <cell r="AK35">
            <v>0</v>
          </cell>
          <cell r="AL35">
            <v>0</v>
          </cell>
          <cell r="AM35">
            <v>0</v>
          </cell>
          <cell r="AN35">
            <v>0</v>
          </cell>
          <cell r="AO35">
            <v>0</v>
          </cell>
          <cell r="AP35">
            <v>0</v>
          </cell>
          <cell r="AQ35">
            <v>2005</v>
          </cell>
          <cell r="AR35">
            <v>2005</v>
          </cell>
        </row>
        <row r="36">
          <cell r="B36" t="str">
            <v>CHL</v>
          </cell>
          <cell r="C36" t="str">
            <v>Chile</v>
          </cell>
          <cell r="D36" t="str">
            <v>Original chained constant price data are rescaled.</v>
          </cell>
          <cell r="E36">
            <v>100</v>
          </cell>
          <cell r="F36">
            <v>100</v>
          </cell>
          <cell r="G36">
            <v>100</v>
          </cell>
          <cell r="H36">
            <v>100</v>
          </cell>
          <cell r="I36">
            <v>100</v>
          </cell>
          <cell r="J36">
            <v>100</v>
          </cell>
          <cell r="K36">
            <v>100</v>
          </cell>
          <cell r="L36">
            <v>100</v>
          </cell>
          <cell r="M36">
            <v>100</v>
          </cell>
          <cell r="N36">
            <v>100</v>
          </cell>
          <cell r="O36">
            <v>100</v>
          </cell>
          <cell r="P36">
            <v>100</v>
          </cell>
          <cell r="Q36">
            <v>100</v>
          </cell>
          <cell r="R36">
            <v>100</v>
          </cell>
          <cell r="S36">
            <v>100</v>
          </cell>
          <cell r="T36">
            <v>100</v>
          </cell>
          <cell r="U36">
            <v>100</v>
          </cell>
          <cell r="V36">
            <v>100</v>
          </cell>
          <cell r="W36">
            <v>100</v>
          </cell>
          <cell r="X36">
            <v>100</v>
          </cell>
          <cell r="Y36">
            <v>100</v>
          </cell>
          <cell r="Z36">
            <v>100</v>
          </cell>
          <cell r="AA36">
            <v>100</v>
          </cell>
          <cell r="AB36">
            <v>100</v>
          </cell>
          <cell r="AC36">
            <v>100</v>
          </cell>
          <cell r="AD36">
            <v>100</v>
          </cell>
          <cell r="AE36">
            <v>100</v>
          </cell>
          <cell r="AF36">
            <v>100</v>
          </cell>
          <cell r="AG36">
            <v>100</v>
          </cell>
          <cell r="AH36">
            <v>100</v>
          </cell>
          <cell r="AI36">
            <v>100</v>
          </cell>
          <cell r="AJ36">
            <v>100</v>
          </cell>
          <cell r="AK36">
            <v>100</v>
          </cell>
          <cell r="AL36">
            <v>100</v>
          </cell>
          <cell r="AM36">
            <v>100</v>
          </cell>
          <cell r="AN36">
            <v>100</v>
          </cell>
          <cell r="AO36">
            <v>100</v>
          </cell>
          <cell r="AP36">
            <v>100</v>
          </cell>
          <cell r="AQ36" t="str">
            <v>Original chained constant price data are rescaled.</v>
          </cell>
          <cell r="AR36" t="str">
            <v>Original chained constant price data are rescaled.</v>
          </cell>
        </row>
        <row r="37">
          <cell r="B37" t="str">
            <v>CHN</v>
          </cell>
          <cell r="C37" t="str">
            <v>China</v>
          </cell>
          <cell r="D37">
            <v>2015</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1</v>
          </cell>
          <cell r="AO37">
            <v>0</v>
          </cell>
          <cell r="AP37">
            <v>0</v>
          </cell>
          <cell r="AQ37">
            <v>2015</v>
          </cell>
          <cell r="AR37">
            <v>2015</v>
          </cell>
        </row>
        <row r="38">
          <cell r="B38" t="str">
            <v>COL</v>
          </cell>
          <cell r="C38" t="str">
            <v>Colombia</v>
          </cell>
          <cell r="D38">
            <v>2015</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1</v>
          </cell>
          <cell r="AO38">
            <v>0</v>
          </cell>
          <cell r="AP38">
            <v>0</v>
          </cell>
          <cell r="AQ38">
            <v>2005</v>
          </cell>
          <cell r="AR38">
            <v>2005</v>
          </cell>
        </row>
        <row r="39">
          <cell r="B39" t="str">
            <v>COM</v>
          </cell>
          <cell r="C39" t="str">
            <v>Comoros</v>
          </cell>
          <cell r="D39">
            <v>2007</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1</v>
          </cell>
          <cell r="AG39">
            <v>0</v>
          </cell>
          <cell r="AH39">
            <v>0</v>
          </cell>
          <cell r="AI39">
            <v>0</v>
          </cell>
          <cell r="AJ39">
            <v>0</v>
          </cell>
          <cell r="AK39">
            <v>0</v>
          </cell>
          <cell r="AL39">
            <v>0</v>
          </cell>
          <cell r="AM39">
            <v>0</v>
          </cell>
          <cell r="AN39">
            <v>0</v>
          </cell>
          <cell r="AO39">
            <v>0</v>
          </cell>
          <cell r="AP39">
            <v>0</v>
          </cell>
          <cell r="AQ39">
            <v>1990</v>
          </cell>
          <cell r="AR39">
            <v>1990</v>
          </cell>
        </row>
        <row r="40">
          <cell r="B40" t="str">
            <v>COD</v>
          </cell>
          <cell r="C40" t="str">
            <v>Congo, Dem. Rep.</v>
          </cell>
          <cell r="D40">
            <v>2005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1</v>
          </cell>
          <cell r="AE40">
            <v>0</v>
          </cell>
          <cell r="AF40">
            <v>0</v>
          </cell>
          <cell r="AG40">
            <v>0</v>
          </cell>
          <cell r="AH40">
            <v>0</v>
          </cell>
          <cell r="AI40">
            <v>0</v>
          </cell>
          <cell r="AJ40">
            <v>0</v>
          </cell>
          <cell r="AK40">
            <v>0</v>
          </cell>
          <cell r="AL40">
            <v>0</v>
          </cell>
          <cell r="AM40">
            <v>0</v>
          </cell>
          <cell r="AN40">
            <v>0</v>
          </cell>
          <cell r="AO40">
            <v>0</v>
          </cell>
          <cell r="AP40">
            <v>0</v>
          </cell>
          <cell r="AQ40">
            <v>2005</v>
          </cell>
          <cell r="AR40">
            <v>2005</v>
          </cell>
        </row>
        <row r="41">
          <cell r="B41" t="str">
            <v>COG</v>
          </cell>
          <cell r="C41" t="str">
            <v>Congo, Rep.</v>
          </cell>
          <cell r="D41">
            <v>1990</v>
          </cell>
          <cell r="E41">
            <v>0</v>
          </cell>
          <cell r="F41">
            <v>0</v>
          </cell>
          <cell r="G41">
            <v>0</v>
          </cell>
          <cell r="H41">
            <v>0</v>
          </cell>
          <cell r="I41">
            <v>0</v>
          </cell>
          <cell r="J41">
            <v>0</v>
          </cell>
          <cell r="K41">
            <v>0</v>
          </cell>
          <cell r="L41">
            <v>0</v>
          </cell>
          <cell r="M41">
            <v>0</v>
          </cell>
          <cell r="N41">
            <v>0</v>
          </cell>
          <cell r="O41">
            <v>1</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1990</v>
          </cell>
          <cell r="AR41">
            <v>1990</v>
          </cell>
        </row>
        <row r="42">
          <cell r="B42" t="str">
            <v>CRI</v>
          </cell>
          <cell r="C42" t="str">
            <v>Costa Rica</v>
          </cell>
          <cell r="D42" t="str">
            <v>Original chained constant price data are rescaled.</v>
          </cell>
          <cell r="E42">
            <v>100</v>
          </cell>
          <cell r="F42">
            <v>100</v>
          </cell>
          <cell r="G42">
            <v>100</v>
          </cell>
          <cell r="H42">
            <v>100</v>
          </cell>
          <cell r="I42">
            <v>100</v>
          </cell>
          <cell r="J42">
            <v>100</v>
          </cell>
          <cell r="K42">
            <v>100</v>
          </cell>
          <cell r="L42">
            <v>100</v>
          </cell>
          <cell r="M42">
            <v>100</v>
          </cell>
          <cell r="N42">
            <v>100</v>
          </cell>
          <cell r="O42">
            <v>100</v>
          </cell>
          <cell r="P42">
            <v>100</v>
          </cell>
          <cell r="Q42">
            <v>100</v>
          </cell>
          <cell r="R42">
            <v>100</v>
          </cell>
          <cell r="S42">
            <v>100</v>
          </cell>
          <cell r="T42">
            <v>100</v>
          </cell>
          <cell r="U42">
            <v>100</v>
          </cell>
          <cell r="V42">
            <v>100</v>
          </cell>
          <cell r="W42">
            <v>100</v>
          </cell>
          <cell r="X42">
            <v>100</v>
          </cell>
          <cell r="Y42">
            <v>100</v>
          </cell>
          <cell r="Z42">
            <v>100</v>
          </cell>
          <cell r="AA42">
            <v>100</v>
          </cell>
          <cell r="AB42">
            <v>100</v>
          </cell>
          <cell r="AC42">
            <v>100</v>
          </cell>
          <cell r="AD42">
            <v>100</v>
          </cell>
          <cell r="AE42">
            <v>100</v>
          </cell>
          <cell r="AF42">
            <v>100</v>
          </cell>
          <cell r="AG42">
            <v>100</v>
          </cell>
          <cell r="AH42">
            <v>100</v>
          </cell>
          <cell r="AI42">
            <v>100</v>
          </cell>
          <cell r="AJ42">
            <v>100</v>
          </cell>
          <cell r="AK42">
            <v>100</v>
          </cell>
          <cell r="AL42">
            <v>100</v>
          </cell>
          <cell r="AM42">
            <v>100</v>
          </cell>
          <cell r="AN42">
            <v>100</v>
          </cell>
          <cell r="AO42">
            <v>100</v>
          </cell>
          <cell r="AP42">
            <v>100</v>
          </cell>
          <cell r="AQ42">
            <v>1991</v>
          </cell>
          <cell r="AR42">
            <v>1991</v>
          </cell>
        </row>
        <row r="43">
          <cell r="B43" t="str">
            <v>CIV</v>
          </cell>
          <cell r="C43" t="str">
            <v>Côte d'Ivoire</v>
          </cell>
          <cell r="D43">
            <v>2009</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1</v>
          </cell>
          <cell r="AI43">
            <v>0</v>
          </cell>
          <cell r="AJ43">
            <v>0</v>
          </cell>
          <cell r="AK43">
            <v>0</v>
          </cell>
          <cell r="AL43">
            <v>0</v>
          </cell>
          <cell r="AM43">
            <v>0</v>
          </cell>
          <cell r="AN43">
            <v>0</v>
          </cell>
          <cell r="AO43">
            <v>0</v>
          </cell>
          <cell r="AP43">
            <v>0</v>
          </cell>
          <cell r="AQ43">
            <v>2009</v>
          </cell>
          <cell r="AR43">
            <v>2009</v>
          </cell>
        </row>
        <row r="44">
          <cell r="B44" t="str">
            <v>HRV</v>
          </cell>
          <cell r="C44" t="str">
            <v>Croatia</v>
          </cell>
          <cell r="D44" t="str">
            <v>Original chained constant price data are rescaled.</v>
          </cell>
          <cell r="E44">
            <v>100</v>
          </cell>
          <cell r="F44">
            <v>100</v>
          </cell>
          <cell r="G44">
            <v>100</v>
          </cell>
          <cell r="H44">
            <v>100</v>
          </cell>
          <cell r="I44">
            <v>100</v>
          </cell>
          <cell r="J44">
            <v>100</v>
          </cell>
          <cell r="K44">
            <v>100</v>
          </cell>
          <cell r="L44">
            <v>100</v>
          </cell>
          <cell r="M44">
            <v>100</v>
          </cell>
          <cell r="N44">
            <v>100</v>
          </cell>
          <cell r="O44">
            <v>100</v>
          </cell>
          <cell r="P44">
            <v>100</v>
          </cell>
          <cell r="Q44">
            <v>100</v>
          </cell>
          <cell r="R44">
            <v>100</v>
          </cell>
          <cell r="S44">
            <v>100</v>
          </cell>
          <cell r="T44">
            <v>100</v>
          </cell>
          <cell r="U44">
            <v>100</v>
          </cell>
          <cell r="V44">
            <v>100</v>
          </cell>
          <cell r="W44">
            <v>100</v>
          </cell>
          <cell r="X44">
            <v>100</v>
          </cell>
          <cell r="Y44">
            <v>100</v>
          </cell>
          <cell r="Z44">
            <v>100</v>
          </cell>
          <cell r="AA44">
            <v>100</v>
          </cell>
          <cell r="AB44">
            <v>100</v>
          </cell>
          <cell r="AC44">
            <v>100</v>
          </cell>
          <cell r="AD44">
            <v>100</v>
          </cell>
          <cell r="AE44">
            <v>100</v>
          </cell>
          <cell r="AF44">
            <v>100</v>
          </cell>
          <cell r="AG44">
            <v>100</v>
          </cell>
          <cell r="AH44">
            <v>100</v>
          </cell>
          <cell r="AI44">
            <v>100</v>
          </cell>
          <cell r="AJ44">
            <v>100</v>
          </cell>
          <cell r="AK44">
            <v>100</v>
          </cell>
          <cell r="AL44">
            <v>100</v>
          </cell>
          <cell r="AM44">
            <v>100</v>
          </cell>
          <cell r="AN44">
            <v>100</v>
          </cell>
          <cell r="AO44">
            <v>100</v>
          </cell>
          <cell r="AP44">
            <v>100</v>
          </cell>
          <cell r="AQ44" t="str">
            <v>Original chained constant price data are rescaled.</v>
          </cell>
          <cell r="AR44" t="str">
            <v>Original chained constant price data are rescaled.</v>
          </cell>
        </row>
        <row r="45">
          <cell r="B45" t="str">
            <v>CYP</v>
          </cell>
          <cell r="C45" t="str">
            <v>Cyprus</v>
          </cell>
          <cell r="D45" t="str">
            <v>Original chained constant price data are rescaled.</v>
          </cell>
          <cell r="E45">
            <v>100</v>
          </cell>
          <cell r="F45">
            <v>100</v>
          </cell>
          <cell r="G45">
            <v>100</v>
          </cell>
          <cell r="H45">
            <v>100</v>
          </cell>
          <cell r="I45">
            <v>100</v>
          </cell>
          <cell r="J45">
            <v>100</v>
          </cell>
          <cell r="K45">
            <v>100</v>
          </cell>
          <cell r="L45">
            <v>100</v>
          </cell>
          <cell r="M45">
            <v>100</v>
          </cell>
          <cell r="N45">
            <v>100</v>
          </cell>
          <cell r="O45">
            <v>100</v>
          </cell>
          <cell r="P45">
            <v>100</v>
          </cell>
          <cell r="Q45">
            <v>100</v>
          </cell>
          <cell r="R45">
            <v>100</v>
          </cell>
          <cell r="S45">
            <v>100</v>
          </cell>
          <cell r="T45">
            <v>100</v>
          </cell>
          <cell r="U45">
            <v>100</v>
          </cell>
          <cell r="V45">
            <v>100</v>
          </cell>
          <cell r="W45">
            <v>100</v>
          </cell>
          <cell r="X45">
            <v>100</v>
          </cell>
          <cell r="Y45">
            <v>100</v>
          </cell>
          <cell r="Z45">
            <v>100</v>
          </cell>
          <cell r="AA45">
            <v>100</v>
          </cell>
          <cell r="AB45">
            <v>100</v>
          </cell>
          <cell r="AC45">
            <v>100</v>
          </cell>
          <cell r="AD45">
            <v>100</v>
          </cell>
          <cell r="AE45">
            <v>100</v>
          </cell>
          <cell r="AF45">
            <v>100</v>
          </cell>
          <cell r="AG45">
            <v>100</v>
          </cell>
          <cell r="AH45">
            <v>100</v>
          </cell>
          <cell r="AI45">
            <v>100</v>
          </cell>
          <cell r="AJ45">
            <v>100</v>
          </cell>
          <cell r="AK45">
            <v>100</v>
          </cell>
          <cell r="AL45">
            <v>100</v>
          </cell>
          <cell r="AM45">
            <v>100</v>
          </cell>
          <cell r="AN45">
            <v>100</v>
          </cell>
          <cell r="AO45">
            <v>100</v>
          </cell>
          <cell r="AP45">
            <v>100</v>
          </cell>
          <cell r="AQ45" t="str">
            <v>Original chained constant price data are rescaled.</v>
          </cell>
          <cell r="AR45" t="str">
            <v>Original chained constant price data are rescaled.</v>
          </cell>
        </row>
        <row r="46">
          <cell r="B46" t="str">
            <v>CZE</v>
          </cell>
          <cell r="C46" t="str">
            <v>Czech Republic</v>
          </cell>
          <cell r="D46" t="str">
            <v>Original chained constant price data are rescaled.</v>
          </cell>
          <cell r="E46">
            <v>100</v>
          </cell>
          <cell r="F46">
            <v>100</v>
          </cell>
          <cell r="G46">
            <v>100</v>
          </cell>
          <cell r="H46">
            <v>100</v>
          </cell>
          <cell r="I46">
            <v>100</v>
          </cell>
          <cell r="J46">
            <v>100</v>
          </cell>
          <cell r="K46">
            <v>100</v>
          </cell>
          <cell r="L46">
            <v>100</v>
          </cell>
          <cell r="M46">
            <v>100</v>
          </cell>
          <cell r="N46">
            <v>100</v>
          </cell>
          <cell r="O46">
            <v>100</v>
          </cell>
          <cell r="P46">
            <v>100</v>
          </cell>
          <cell r="Q46">
            <v>100</v>
          </cell>
          <cell r="R46">
            <v>100</v>
          </cell>
          <cell r="S46">
            <v>100</v>
          </cell>
          <cell r="T46">
            <v>100</v>
          </cell>
          <cell r="U46">
            <v>100</v>
          </cell>
          <cell r="V46">
            <v>100</v>
          </cell>
          <cell r="W46">
            <v>100</v>
          </cell>
          <cell r="X46">
            <v>100</v>
          </cell>
          <cell r="Y46">
            <v>100</v>
          </cell>
          <cell r="Z46">
            <v>100</v>
          </cell>
          <cell r="AA46">
            <v>100</v>
          </cell>
          <cell r="AB46">
            <v>100</v>
          </cell>
          <cell r="AC46">
            <v>100</v>
          </cell>
          <cell r="AD46">
            <v>100</v>
          </cell>
          <cell r="AE46">
            <v>100</v>
          </cell>
          <cell r="AF46">
            <v>100</v>
          </cell>
          <cell r="AG46">
            <v>100</v>
          </cell>
          <cell r="AH46">
            <v>100</v>
          </cell>
          <cell r="AI46">
            <v>100</v>
          </cell>
          <cell r="AJ46">
            <v>100</v>
          </cell>
          <cell r="AK46">
            <v>100</v>
          </cell>
          <cell r="AL46">
            <v>100</v>
          </cell>
          <cell r="AM46">
            <v>100</v>
          </cell>
          <cell r="AN46">
            <v>100</v>
          </cell>
          <cell r="AO46">
            <v>100</v>
          </cell>
          <cell r="AP46">
            <v>100</v>
          </cell>
          <cell r="AQ46" t="str">
            <v>Original chained constant price data are rescaled.</v>
          </cell>
          <cell r="AR46" t="str">
            <v>Original chained constant price data are rescaled.</v>
          </cell>
        </row>
        <row r="47">
          <cell r="B47" t="str">
            <v>DNK</v>
          </cell>
          <cell r="C47" t="str">
            <v>Denmark</v>
          </cell>
          <cell r="D47" t="str">
            <v>Original chained constant price data are rescaled.</v>
          </cell>
          <cell r="E47">
            <v>100</v>
          </cell>
          <cell r="F47">
            <v>100</v>
          </cell>
          <cell r="G47">
            <v>100</v>
          </cell>
          <cell r="H47">
            <v>100</v>
          </cell>
          <cell r="I47">
            <v>100</v>
          </cell>
          <cell r="J47">
            <v>100</v>
          </cell>
          <cell r="K47">
            <v>100</v>
          </cell>
          <cell r="L47">
            <v>100</v>
          </cell>
          <cell r="M47">
            <v>100</v>
          </cell>
          <cell r="N47">
            <v>100</v>
          </cell>
          <cell r="O47">
            <v>100</v>
          </cell>
          <cell r="P47">
            <v>100</v>
          </cell>
          <cell r="Q47">
            <v>100</v>
          </cell>
          <cell r="R47">
            <v>100</v>
          </cell>
          <cell r="S47">
            <v>100</v>
          </cell>
          <cell r="T47">
            <v>100</v>
          </cell>
          <cell r="U47">
            <v>100</v>
          </cell>
          <cell r="V47">
            <v>100</v>
          </cell>
          <cell r="W47">
            <v>100</v>
          </cell>
          <cell r="X47">
            <v>100</v>
          </cell>
          <cell r="Y47">
            <v>100</v>
          </cell>
          <cell r="Z47">
            <v>100</v>
          </cell>
          <cell r="AA47">
            <v>100</v>
          </cell>
          <cell r="AB47">
            <v>100</v>
          </cell>
          <cell r="AC47">
            <v>100</v>
          </cell>
          <cell r="AD47">
            <v>100</v>
          </cell>
          <cell r="AE47">
            <v>100</v>
          </cell>
          <cell r="AF47">
            <v>100</v>
          </cell>
          <cell r="AG47">
            <v>100</v>
          </cell>
          <cell r="AH47">
            <v>100</v>
          </cell>
          <cell r="AI47">
            <v>100</v>
          </cell>
          <cell r="AJ47">
            <v>100</v>
          </cell>
          <cell r="AK47">
            <v>100</v>
          </cell>
          <cell r="AL47">
            <v>100</v>
          </cell>
          <cell r="AM47">
            <v>100</v>
          </cell>
          <cell r="AN47">
            <v>100</v>
          </cell>
          <cell r="AO47">
            <v>100</v>
          </cell>
          <cell r="AP47">
            <v>100</v>
          </cell>
          <cell r="AQ47" t="str">
            <v>Original chained constant price data are rescaled.</v>
          </cell>
          <cell r="AR47" t="str">
            <v>Original chained constant price data are rescaled.</v>
          </cell>
        </row>
        <row r="48">
          <cell r="B48" t="str">
            <v>DJI</v>
          </cell>
          <cell r="C48" t="str">
            <v>Djibouti</v>
          </cell>
          <cell r="D48">
            <v>1990</v>
          </cell>
          <cell r="E48">
            <v>0</v>
          </cell>
          <cell r="F48">
            <v>0</v>
          </cell>
          <cell r="G48">
            <v>0</v>
          </cell>
          <cell r="H48">
            <v>0</v>
          </cell>
          <cell r="I48">
            <v>0</v>
          </cell>
          <cell r="J48">
            <v>0</v>
          </cell>
          <cell r="K48">
            <v>0</v>
          </cell>
          <cell r="L48">
            <v>0</v>
          </cell>
          <cell r="M48">
            <v>0</v>
          </cell>
          <cell r="N48">
            <v>0</v>
          </cell>
          <cell r="O48">
            <v>1</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1990</v>
          </cell>
          <cell r="AR48">
            <v>1990</v>
          </cell>
        </row>
        <row r="49">
          <cell r="B49" t="str">
            <v>DMA</v>
          </cell>
          <cell r="C49" t="str">
            <v>Dominica</v>
          </cell>
          <cell r="D49">
            <v>2006</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1</v>
          </cell>
          <cell r="AF49">
            <v>0</v>
          </cell>
          <cell r="AG49">
            <v>0</v>
          </cell>
          <cell r="AH49">
            <v>0</v>
          </cell>
          <cell r="AI49">
            <v>0</v>
          </cell>
          <cell r="AJ49">
            <v>0</v>
          </cell>
          <cell r="AK49">
            <v>0</v>
          </cell>
          <cell r="AL49">
            <v>0</v>
          </cell>
          <cell r="AM49">
            <v>0</v>
          </cell>
          <cell r="AN49">
            <v>0</v>
          </cell>
          <cell r="AO49">
            <v>0</v>
          </cell>
          <cell r="AP49">
            <v>0</v>
          </cell>
          <cell r="AQ49">
            <v>2006</v>
          </cell>
          <cell r="AR49">
            <v>2006</v>
          </cell>
        </row>
        <row r="50">
          <cell r="B50" t="str">
            <v>DOM</v>
          </cell>
          <cell r="C50" t="str">
            <v>Dominican Republic</v>
          </cell>
          <cell r="D50" t="str">
            <v>Original chained constant price data are rescaled.</v>
          </cell>
          <cell r="E50">
            <v>100</v>
          </cell>
          <cell r="F50">
            <v>100</v>
          </cell>
          <cell r="G50">
            <v>100</v>
          </cell>
          <cell r="H50">
            <v>100</v>
          </cell>
          <cell r="I50">
            <v>100</v>
          </cell>
          <cell r="J50">
            <v>100</v>
          </cell>
          <cell r="K50">
            <v>100</v>
          </cell>
          <cell r="L50">
            <v>100</v>
          </cell>
          <cell r="M50">
            <v>100</v>
          </cell>
          <cell r="N50">
            <v>100</v>
          </cell>
          <cell r="O50">
            <v>100</v>
          </cell>
          <cell r="P50">
            <v>100</v>
          </cell>
          <cell r="Q50">
            <v>100</v>
          </cell>
          <cell r="R50">
            <v>100</v>
          </cell>
          <cell r="S50">
            <v>100</v>
          </cell>
          <cell r="T50">
            <v>100</v>
          </cell>
          <cell r="U50">
            <v>100</v>
          </cell>
          <cell r="V50">
            <v>100</v>
          </cell>
          <cell r="W50">
            <v>100</v>
          </cell>
          <cell r="X50">
            <v>100</v>
          </cell>
          <cell r="Y50">
            <v>100</v>
          </cell>
          <cell r="Z50">
            <v>100</v>
          </cell>
          <cell r="AA50">
            <v>100</v>
          </cell>
          <cell r="AB50">
            <v>100</v>
          </cell>
          <cell r="AC50">
            <v>100</v>
          </cell>
          <cell r="AD50">
            <v>100</v>
          </cell>
          <cell r="AE50">
            <v>100</v>
          </cell>
          <cell r="AF50">
            <v>100</v>
          </cell>
          <cell r="AG50">
            <v>100</v>
          </cell>
          <cell r="AH50">
            <v>100</v>
          </cell>
          <cell r="AI50">
            <v>100</v>
          </cell>
          <cell r="AJ50">
            <v>100</v>
          </cell>
          <cell r="AK50">
            <v>100</v>
          </cell>
          <cell r="AL50">
            <v>100</v>
          </cell>
          <cell r="AM50">
            <v>100</v>
          </cell>
          <cell r="AN50">
            <v>100</v>
          </cell>
          <cell r="AO50">
            <v>100</v>
          </cell>
          <cell r="AP50">
            <v>100</v>
          </cell>
          <cell r="AQ50">
            <v>2007</v>
          </cell>
          <cell r="AR50">
            <v>2007</v>
          </cell>
        </row>
        <row r="51">
          <cell r="B51" t="str">
            <v>ECU</v>
          </cell>
          <cell r="C51" t="str">
            <v>Ecuador</v>
          </cell>
          <cell r="D51">
            <v>2007</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1</v>
          </cell>
          <cell r="AG51">
            <v>0</v>
          </cell>
          <cell r="AH51">
            <v>0</v>
          </cell>
          <cell r="AI51">
            <v>0</v>
          </cell>
          <cell r="AJ51">
            <v>0</v>
          </cell>
          <cell r="AK51">
            <v>0</v>
          </cell>
          <cell r="AL51">
            <v>0</v>
          </cell>
          <cell r="AM51">
            <v>0</v>
          </cell>
          <cell r="AN51">
            <v>0</v>
          </cell>
          <cell r="AO51">
            <v>0</v>
          </cell>
          <cell r="AP51">
            <v>0</v>
          </cell>
          <cell r="AQ51">
            <v>2007</v>
          </cell>
          <cell r="AR51">
            <v>2007</v>
          </cell>
        </row>
        <row r="52">
          <cell r="B52" t="str">
            <v>EGY</v>
          </cell>
          <cell r="C52" t="str">
            <v>Egypt, Arab Rep.</v>
          </cell>
          <cell r="D52">
            <v>2012</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1</v>
          </cell>
          <cell r="AL52">
            <v>0</v>
          </cell>
          <cell r="AM52">
            <v>0</v>
          </cell>
          <cell r="AN52">
            <v>0</v>
          </cell>
          <cell r="AO52">
            <v>0</v>
          </cell>
          <cell r="AP52">
            <v>0</v>
          </cell>
          <cell r="AQ52" t="str">
            <v>2011/12</v>
          </cell>
          <cell r="AR52">
            <v>2012</v>
          </cell>
        </row>
        <row r="53">
          <cell r="B53" t="str">
            <v>SLV</v>
          </cell>
          <cell r="C53" t="str">
            <v>El Salvador</v>
          </cell>
          <cell r="D53" t="str">
            <v>Original chained constant price data are rescaled.</v>
          </cell>
          <cell r="E53">
            <v>100</v>
          </cell>
          <cell r="F53">
            <v>100</v>
          </cell>
          <cell r="G53">
            <v>100</v>
          </cell>
          <cell r="H53">
            <v>100</v>
          </cell>
          <cell r="I53">
            <v>100</v>
          </cell>
          <cell r="J53">
            <v>100</v>
          </cell>
          <cell r="K53">
            <v>100</v>
          </cell>
          <cell r="L53">
            <v>100</v>
          </cell>
          <cell r="M53">
            <v>100</v>
          </cell>
          <cell r="N53">
            <v>100</v>
          </cell>
          <cell r="O53">
            <v>100</v>
          </cell>
          <cell r="P53">
            <v>100</v>
          </cell>
          <cell r="Q53">
            <v>100</v>
          </cell>
          <cell r="R53">
            <v>100</v>
          </cell>
          <cell r="S53">
            <v>100</v>
          </cell>
          <cell r="T53">
            <v>100</v>
          </cell>
          <cell r="U53">
            <v>100</v>
          </cell>
          <cell r="V53">
            <v>100</v>
          </cell>
          <cell r="W53">
            <v>100</v>
          </cell>
          <cell r="X53">
            <v>100</v>
          </cell>
          <cell r="Y53">
            <v>100</v>
          </cell>
          <cell r="Z53">
            <v>100</v>
          </cell>
          <cell r="AA53">
            <v>100</v>
          </cell>
          <cell r="AB53">
            <v>100</v>
          </cell>
          <cell r="AC53">
            <v>100</v>
          </cell>
          <cell r="AD53">
            <v>100</v>
          </cell>
          <cell r="AE53">
            <v>100</v>
          </cell>
          <cell r="AF53">
            <v>100</v>
          </cell>
          <cell r="AG53">
            <v>100</v>
          </cell>
          <cell r="AH53">
            <v>100</v>
          </cell>
          <cell r="AI53">
            <v>100</v>
          </cell>
          <cell r="AJ53">
            <v>100</v>
          </cell>
          <cell r="AK53">
            <v>100</v>
          </cell>
          <cell r="AL53">
            <v>100</v>
          </cell>
          <cell r="AM53">
            <v>100</v>
          </cell>
          <cell r="AN53">
            <v>100</v>
          </cell>
          <cell r="AO53">
            <v>100</v>
          </cell>
          <cell r="AP53">
            <v>100</v>
          </cell>
          <cell r="AQ53">
            <v>2005</v>
          </cell>
          <cell r="AR53">
            <v>2005</v>
          </cell>
        </row>
        <row r="54">
          <cell r="B54" t="str">
            <v>GNQ</v>
          </cell>
          <cell r="C54" t="str">
            <v>Equatorial Guinea</v>
          </cell>
          <cell r="D54">
            <v>2006</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1</v>
          </cell>
          <cell r="AF54">
            <v>0</v>
          </cell>
          <cell r="AG54">
            <v>0</v>
          </cell>
          <cell r="AH54">
            <v>0</v>
          </cell>
          <cell r="AI54">
            <v>0</v>
          </cell>
          <cell r="AJ54">
            <v>0</v>
          </cell>
          <cell r="AK54">
            <v>0</v>
          </cell>
          <cell r="AL54">
            <v>0</v>
          </cell>
          <cell r="AM54">
            <v>0</v>
          </cell>
          <cell r="AN54">
            <v>0</v>
          </cell>
          <cell r="AO54">
            <v>0</v>
          </cell>
          <cell r="AP54">
            <v>0</v>
          </cell>
          <cell r="AQ54">
            <v>2006</v>
          </cell>
          <cell r="AR54">
            <v>2006</v>
          </cell>
        </row>
        <row r="55">
          <cell r="B55" t="str">
            <v>ERI</v>
          </cell>
          <cell r="C55" t="str">
            <v>Eritrea</v>
          </cell>
          <cell r="D55">
            <v>2000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2000</v>
          </cell>
          <cell r="AR55">
            <v>2000</v>
          </cell>
        </row>
        <row r="56">
          <cell r="B56" t="str">
            <v>EST</v>
          </cell>
          <cell r="C56" t="str">
            <v>Estonia</v>
          </cell>
          <cell r="D56" t="str">
            <v>Original chained constant price data are rescaled.</v>
          </cell>
          <cell r="E56">
            <v>100</v>
          </cell>
          <cell r="F56">
            <v>100</v>
          </cell>
          <cell r="G56">
            <v>100</v>
          </cell>
          <cell r="H56">
            <v>100</v>
          </cell>
          <cell r="I56">
            <v>100</v>
          </cell>
          <cell r="J56">
            <v>100</v>
          </cell>
          <cell r="K56">
            <v>100</v>
          </cell>
          <cell r="L56">
            <v>100</v>
          </cell>
          <cell r="M56">
            <v>100</v>
          </cell>
          <cell r="N56">
            <v>100</v>
          </cell>
          <cell r="O56">
            <v>100</v>
          </cell>
          <cell r="P56">
            <v>100</v>
          </cell>
          <cell r="Q56">
            <v>100</v>
          </cell>
          <cell r="R56">
            <v>100</v>
          </cell>
          <cell r="S56">
            <v>100</v>
          </cell>
          <cell r="T56">
            <v>100</v>
          </cell>
          <cell r="U56">
            <v>100</v>
          </cell>
          <cell r="V56">
            <v>100</v>
          </cell>
          <cell r="W56">
            <v>100</v>
          </cell>
          <cell r="X56">
            <v>100</v>
          </cell>
          <cell r="Y56">
            <v>100</v>
          </cell>
          <cell r="Z56">
            <v>100</v>
          </cell>
          <cell r="AA56">
            <v>100</v>
          </cell>
          <cell r="AB56">
            <v>100</v>
          </cell>
          <cell r="AC56">
            <v>100</v>
          </cell>
          <cell r="AD56">
            <v>100</v>
          </cell>
          <cell r="AE56">
            <v>100</v>
          </cell>
          <cell r="AF56">
            <v>100</v>
          </cell>
          <cell r="AG56">
            <v>100</v>
          </cell>
          <cell r="AH56">
            <v>100</v>
          </cell>
          <cell r="AI56">
            <v>100</v>
          </cell>
          <cell r="AJ56">
            <v>100</v>
          </cell>
          <cell r="AK56">
            <v>100</v>
          </cell>
          <cell r="AL56">
            <v>100</v>
          </cell>
          <cell r="AM56">
            <v>100</v>
          </cell>
          <cell r="AN56">
            <v>100</v>
          </cell>
          <cell r="AO56">
            <v>100</v>
          </cell>
          <cell r="AP56">
            <v>100</v>
          </cell>
          <cell r="AQ56" t="str">
            <v>Original chained constant price data are rescaled.</v>
          </cell>
          <cell r="AR56" t="str">
            <v>Original chained constant price data are rescaled.</v>
          </cell>
        </row>
        <row r="57">
          <cell r="B57" t="str">
            <v>ETH</v>
          </cell>
          <cell r="C57" t="str">
            <v>Ethiopia</v>
          </cell>
          <cell r="D57">
            <v>2016</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1</v>
          </cell>
          <cell r="AP57">
            <v>0</v>
          </cell>
          <cell r="AQ57" t="str">
            <v>20015/2016</v>
          </cell>
          <cell r="AR57">
            <v>2016</v>
          </cell>
        </row>
        <row r="58">
          <cell r="B58" t="str">
            <v>FJI</v>
          </cell>
          <cell r="C58" t="str">
            <v>Fiji</v>
          </cell>
          <cell r="D58">
            <v>2011</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1</v>
          </cell>
          <cell r="AK58">
            <v>0</v>
          </cell>
          <cell r="AL58">
            <v>0</v>
          </cell>
          <cell r="AM58">
            <v>0</v>
          </cell>
          <cell r="AN58">
            <v>0</v>
          </cell>
          <cell r="AO58">
            <v>0</v>
          </cell>
          <cell r="AP58">
            <v>0</v>
          </cell>
          <cell r="AQ58">
            <v>2011</v>
          </cell>
          <cell r="AR58">
            <v>2011</v>
          </cell>
        </row>
        <row r="59">
          <cell r="B59" t="str">
            <v>FIN</v>
          </cell>
          <cell r="C59" t="str">
            <v>Finland</v>
          </cell>
          <cell r="D59" t="str">
            <v>Original chained constant price data are rescaled.</v>
          </cell>
          <cell r="E59">
            <v>100</v>
          </cell>
          <cell r="F59">
            <v>100</v>
          </cell>
          <cell r="G59">
            <v>100</v>
          </cell>
          <cell r="H59">
            <v>100</v>
          </cell>
          <cell r="I59">
            <v>100</v>
          </cell>
          <cell r="J59">
            <v>100</v>
          </cell>
          <cell r="K59">
            <v>100</v>
          </cell>
          <cell r="L59">
            <v>100</v>
          </cell>
          <cell r="M59">
            <v>100</v>
          </cell>
          <cell r="N59">
            <v>100</v>
          </cell>
          <cell r="O59">
            <v>100</v>
          </cell>
          <cell r="P59">
            <v>100</v>
          </cell>
          <cell r="Q59">
            <v>100</v>
          </cell>
          <cell r="R59">
            <v>100</v>
          </cell>
          <cell r="S59">
            <v>100</v>
          </cell>
          <cell r="T59">
            <v>100</v>
          </cell>
          <cell r="U59">
            <v>100</v>
          </cell>
          <cell r="V59">
            <v>100</v>
          </cell>
          <cell r="W59">
            <v>100</v>
          </cell>
          <cell r="X59">
            <v>100</v>
          </cell>
          <cell r="Y59">
            <v>100</v>
          </cell>
          <cell r="Z59">
            <v>100</v>
          </cell>
          <cell r="AA59">
            <v>100</v>
          </cell>
          <cell r="AB59">
            <v>100</v>
          </cell>
          <cell r="AC59">
            <v>100</v>
          </cell>
          <cell r="AD59">
            <v>100</v>
          </cell>
          <cell r="AE59">
            <v>100</v>
          </cell>
          <cell r="AF59">
            <v>100</v>
          </cell>
          <cell r="AG59">
            <v>100</v>
          </cell>
          <cell r="AH59">
            <v>100</v>
          </cell>
          <cell r="AI59">
            <v>100</v>
          </cell>
          <cell r="AJ59">
            <v>100</v>
          </cell>
          <cell r="AK59">
            <v>100</v>
          </cell>
          <cell r="AL59">
            <v>100</v>
          </cell>
          <cell r="AM59">
            <v>100</v>
          </cell>
          <cell r="AN59">
            <v>100</v>
          </cell>
          <cell r="AO59">
            <v>100</v>
          </cell>
          <cell r="AP59">
            <v>100</v>
          </cell>
          <cell r="AQ59" t="str">
            <v>Original chained constant price data are rescaled.</v>
          </cell>
          <cell r="AR59" t="str">
            <v>Original chained constant price data are rescaled.</v>
          </cell>
        </row>
        <row r="60">
          <cell r="B60" t="str">
            <v>FRA</v>
          </cell>
          <cell r="C60" t="str">
            <v>France</v>
          </cell>
          <cell r="D60" t="str">
            <v>Original chained constant price data are rescaled.</v>
          </cell>
          <cell r="E60">
            <v>100</v>
          </cell>
          <cell r="F60">
            <v>100</v>
          </cell>
          <cell r="G60">
            <v>100</v>
          </cell>
          <cell r="H60">
            <v>100</v>
          </cell>
          <cell r="I60">
            <v>100</v>
          </cell>
          <cell r="J60">
            <v>100</v>
          </cell>
          <cell r="K60">
            <v>100</v>
          </cell>
          <cell r="L60">
            <v>100</v>
          </cell>
          <cell r="M60">
            <v>100</v>
          </cell>
          <cell r="N60">
            <v>100</v>
          </cell>
          <cell r="O60">
            <v>100</v>
          </cell>
          <cell r="P60">
            <v>100</v>
          </cell>
          <cell r="Q60">
            <v>100</v>
          </cell>
          <cell r="R60">
            <v>100</v>
          </cell>
          <cell r="S60">
            <v>100</v>
          </cell>
          <cell r="T60">
            <v>100</v>
          </cell>
          <cell r="U60">
            <v>100</v>
          </cell>
          <cell r="V60">
            <v>100</v>
          </cell>
          <cell r="W60">
            <v>100</v>
          </cell>
          <cell r="X60">
            <v>100</v>
          </cell>
          <cell r="Y60">
            <v>100</v>
          </cell>
          <cell r="Z60">
            <v>100</v>
          </cell>
          <cell r="AA60">
            <v>100</v>
          </cell>
          <cell r="AB60">
            <v>100</v>
          </cell>
          <cell r="AC60">
            <v>100</v>
          </cell>
          <cell r="AD60">
            <v>100</v>
          </cell>
          <cell r="AE60">
            <v>100</v>
          </cell>
          <cell r="AF60">
            <v>100</v>
          </cell>
          <cell r="AG60">
            <v>100</v>
          </cell>
          <cell r="AH60">
            <v>100</v>
          </cell>
          <cell r="AI60">
            <v>100</v>
          </cell>
          <cell r="AJ60">
            <v>100</v>
          </cell>
          <cell r="AK60">
            <v>100</v>
          </cell>
          <cell r="AL60">
            <v>100</v>
          </cell>
          <cell r="AM60">
            <v>100</v>
          </cell>
          <cell r="AN60">
            <v>100</v>
          </cell>
          <cell r="AO60">
            <v>100</v>
          </cell>
          <cell r="AP60">
            <v>100</v>
          </cell>
          <cell r="AQ60" t="str">
            <v>Original chained constant price data are rescaled.</v>
          </cell>
          <cell r="AR60" t="str">
            <v>Original chained constant price data are rescaled.</v>
          </cell>
        </row>
        <row r="61">
          <cell r="B61" t="str">
            <v>GAB</v>
          </cell>
          <cell r="C61" t="str">
            <v>Gabon</v>
          </cell>
          <cell r="D61">
            <v>2001</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1</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2001</v>
          </cell>
          <cell r="AR61">
            <v>2001</v>
          </cell>
        </row>
        <row r="62">
          <cell r="B62" t="str">
            <v>GMB</v>
          </cell>
          <cell r="C62" t="str">
            <v>Gambia, The</v>
          </cell>
          <cell r="D62">
            <v>2013</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1</v>
          </cell>
          <cell r="AM62">
            <v>0</v>
          </cell>
          <cell r="AN62">
            <v>0</v>
          </cell>
          <cell r="AO62">
            <v>0</v>
          </cell>
          <cell r="AP62">
            <v>0</v>
          </cell>
          <cell r="AQ62">
            <v>2004</v>
          </cell>
          <cell r="AR62">
            <v>2004</v>
          </cell>
        </row>
        <row r="63">
          <cell r="B63" t="str">
            <v>GEO</v>
          </cell>
          <cell r="C63" t="str">
            <v>Georgia</v>
          </cell>
          <cell r="D63">
            <v>2010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1</v>
          </cell>
          <cell r="AJ63">
            <v>0</v>
          </cell>
          <cell r="AK63">
            <v>0</v>
          </cell>
          <cell r="AL63">
            <v>0</v>
          </cell>
          <cell r="AM63">
            <v>0</v>
          </cell>
          <cell r="AN63">
            <v>0</v>
          </cell>
          <cell r="AO63">
            <v>0</v>
          </cell>
          <cell r="AP63">
            <v>0</v>
          </cell>
          <cell r="AQ63">
            <v>1996</v>
          </cell>
          <cell r="AR63">
            <v>1996</v>
          </cell>
        </row>
        <row r="64">
          <cell r="B64" t="str">
            <v>DEU</v>
          </cell>
          <cell r="C64" t="str">
            <v>Germany</v>
          </cell>
          <cell r="D64" t="str">
            <v>Original chained constant price data are rescaled.</v>
          </cell>
          <cell r="E64">
            <v>100</v>
          </cell>
          <cell r="F64">
            <v>100</v>
          </cell>
          <cell r="G64">
            <v>100</v>
          </cell>
          <cell r="H64">
            <v>100</v>
          </cell>
          <cell r="I64">
            <v>100</v>
          </cell>
          <cell r="J64">
            <v>100</v>
          </cell>
          <cell r="K64">
            <v>100</v>
          </cell>
          <cell r="L64">
            <v>100</v>
          </cell>
          <cell r="M64">
            <v>100</v>
          </cell>
          <cell r="N64">
            <v>100</v>
          </cell>
          <cell r="O64">
            <v>100</v>
          </cell>
          <cell r="P64">
            <v>100</v>
          </cell>
          <cell r="Q64">
            <v>100</v>
          </cell>
          <cell r="R64">
            <v>100</v>
          </cell>
          <cell r="S64">
            <v>100</v>
          </cell>
          <cell r="T64">
            <v>100</v>
          </cell>
          <cell r="U64">
            <v>100</v>
          </cell>
          <cell r="V64">
            <v>100</v>
          </cell>
          <cell r="W64">
            <v>100</v>
          </cell>
          <cell r="X64">
            <v>100</v>
          </cell>
          <cell r="Y64">
            <v>100</v>
          </cell>
          <cell r="Z64">
            <v>100</v>
          </cell>
          <cell r="AA64">
            <v>100</v>
          </cell>
          <cell r="AB64">
            <v>100</v>
          </cell>
          <cell r="AC64">
            <v>100</v>
          </cell>
          <cell r="AD64">
            <v>100</v>
          </cell>
          <cell r="AE64">
            <v>100</v>
          </cell>
          <cell r="AF64">
            <v>100</v>
          </cell>
          <cell r="AG64">
            <v>100</v>
          </cell>
          <cell r="AH64">
            <v>100</v>
          </cell>
          <cell r="AI64">
            <v>100</v>
          </cell>
          <cell r="AJ64">
            <v>100</v>
          </cell>
          <cell r="AK64">
            <v>100</v>
          </cell>
          <cell r="AL64">
            <v>100</v>
          </cell>
          <cell r="AM64">
            <v>100</v>
          </cell>
          <cell r="AN64">
            <v>100</v>
          </cell>
          <cell r="AO64">
            <v>100</v>
          </cell>
          <cell r="AP64">
            <v>100</v>
          </cell>
          <cell r="AQ64" t="str">
            <v>Original chained constant price data are rescaled.</v>
          </cell>
          <cell r="AR64" t="str">
            <v>Original chained constant price data are rescaled.</v>
          </cell>
        </row>
        <row r="65">
          <cell r="B65" t="str">
            <v>GHA</v>
          </cell>
          <cell r="C65" t="str">
            <v>Ghana</v>
          </cell>
          <cell r="D65">
            <v>2013</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1</v>
          </cell>
          <cell r="AM65">
            <v>0</v>
          </cell>
          <cell r="AN65">
            <v>0</v>
          </cell>
          <cell r="AO65">
            <v>0</v>
          </cell>
          <cell r="AP65">
            <v>0</v>
          </cell>
          <cell r="AQ65">
            <v>2006</v>
          </cell>
          <cell r="AR65">
            <v>2006</v>
          </cell>
        </row>
        <row r="66">
          <cell r="B66" t="str">
            <v>GRC</v>
          </cell>
          <cell r="C66" t="str">
            <v>Greece</v>
          </cell>
          <cell r="D66" t="str">
            <v>Original chained constant price data are rescaled.</v>
          </cell>
          <cell r="E66">
            <v>100</v>
          </cell>
          <cell r="F66">
            <v>100</v>
          </cell>
          <cell r="G66">
            <v>100</v>
          </cell>
          <cell r="H66">
            <v>100</v>
          </cell>
          <cell r="I66">
            <v>100</v>
          </cell>
          <cell r="J66">
            <v>100</v>
          </cell>
          <cell r="K66">
            <v>100</v>
          </cell>
          <cell r="L66">
            <v>100</v>
          </cell>
          <cell r="M66">
            <v>100</v>
          </cell>
          <cell r="N66">
            <v>100</v>
          </cell>
          <cell r="O66">
            <v>100</v>
          </cell>
          <cell r="P66">
            <v>100</v>
          </cell>
          <cell r="Q66">
            <v>100</v>
          </cell>
          <cell r="R66">
            <v>100</v>
          </cell>
          <cell r="S66">
            <v>100</v>
          </cell>
          <cell r="T66">
            <v>100</v>
          </cell>
          <cell r="U66">
            <v>100</v>
          </cell>
          <cell r="V66">
            <v>100</v>
          </cell>
          <cell r="W66">
            <v>100</v>
          </cell>
          <cell r="X66">
            <v>100</v>
          </cell>
          <cell r="Y66">
            <v>100</v>
          </cell>
          <cell r="Z66">
            <v>100</v>
          </cell>
          <cell r="AA66">
            <v>100</v>
          </cell>
          <cell r="AB66">
            <v>100</v>
          </cell>
          <cell r="AC66">
            <v>100</v>
          </cell>
          <cell r="AD66">
            <v>100</v>
          </cell>
          <cell r="AE66">
            <v>100</v>
          </cell>
          <cell r="AF66">
            <v>100</v>
          </cell>
          <cell r="AG66">
            <v>100</v>
          </cell>
          <cell r="AH66">
            <v>100</v>
          </cell>
          <cell r="AI66">
            <v>100</v>
          </cell>
          <cell r="AJ66">
            <v>100</v>
          </cell>
          <cell r="AK66">
            <v>100</v>
          </cell>
          <cell r="AL66">
            <v>100</v>
          </cell>
          <cell r="AM66">
            <v>100</v>
          </cell>
          <cell r="AN66">
            <v>100</v>
          </cell>
          <cell r="AO66">
            <v>100</v>
          </cell>
          <cell r="AP66">
            <v>100</v>
          </cell>
          <cell r="AQ66" t="str">
            <v>Original chained constant price data are rescaled.</v>
          </cell>
          <cell r="AR66" t="str">
            <v>Original chained constant price data are rescaled.</v>
          </cell>
        </row>
        <row r="67">
          <cell r="B67" t="str">
            <v>GRD</v>
          </cell>
          <cell r="C67" t="str">
            <v>Grenada</v>
          </cell>
          <cell r="D67">
            <v>2006</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1</v>
          </cell>
          <cell r="AF67">
            <v>0</v>
          </cell>
          <cell r="AG67">
            <v>0</v>
          </cell>
          <cell r="AH67">
            <v>0</v>
          </cell>
          <cell r="AI67">
            <v>0</v>
          </cell>
          <cell r="AJ67">
            <v>0</v>
          </cell>
          <cell r="AK67">
            <v>0</v>
          </cell>
          <cell r="AL67">
            <v>0</v>
          </cell>
          <cell r="AM67">
            <v>0</v>
          </cell>
          <cell r="AN67">
            <v>0</v>
          </cell>
          <cell r="AO67">
            <v>0</v>
          </cell>
          <cell r="AP67">
            <v>0</v>
          </cell>
          <cell r="AQ67">
            <v>2006</v>
          </cell>
          <cell r="AR67">
            <v>2006</v>
          </cell>
        </row>
        <row r="68">
          <cell r="B68" t="str">
            <v>GTM</v>
          </cell>
          <cell r="C68" t="str">
            <v>Guatemala</v>
          </cell>
          <cell r="D68" t="str">
            <v>Original chained constant price data are rescaled.</v>
          </cell>
          <cell r="E68">
            <v>100</v>
          </cell>
          <cell r="F68">
            <v>100</v>
          </cell>
          <cell r="G68">
            <v>100</v>
          </cell>
          <cell r="H68">
            <v>100</v>
          </cell>
          <cell r="I68">
            <v>100</v>
          </cell>
          <cell r="J68">
            <v>100</v>
          </cell>
          <cell r="K68">
            <v>100</v>
          </cell>
          <cell r="L68">
            <v>100</v>
          </cell>
          <cell r="M68">
            <v>100</v>
          </cell>
          <cell r="N68">
            <v>100</v>
          </cell>
          <cell r="O68">
            <v>100</v>
          </cell>
          <cell r="P68">
            <v>100</v>
          </cell>
          <cell r="Q68">
            <v>100</v>
          </cell>
          <cell r="R68">
            <v>100</v>
          </cell>
          <cell r="S68">
            <v>100</v>
          </cell>
          <cell r="T68">
            <v>100</v>
          </cell>
          <cell r="U68">
            <v>100</v>
          </cell>
          <cell r="V68">
            <v>100</v>
          </cell>
          <cell r="W68">
            <v>100</v>
          </cell>
          <cell r="X68">
            <v>100</v>
          </cell>
          <cell r="Y68">
            <v>100</v>
          </cell>
          <cell r="Z68">
            <v>100</v>
          </cell>
          <cell r="AA68">
            <v>100</v>
          </cell>
          <cell r="AB68">
            <v>100</v>
          </cell>
          <cell r="AC68">
            <v>100</v>
          </cell>
          <cell r="AD68">
            <v>100</v>
          </cell>
          <cell r="AE68">
            <v>100</v>
          </cell>
          <cell r="AF68">
            <v>100</v>
          </cell>
          <cell r="AG68">
            <v>100</v>
          </cell>
          <cell r="AH68">
            <v>100</v>
          </cell>
          <cell r="AI68">
            <v>100</v>
          </cell>
          <cell r="AJ68">
            <v>100</v>
          </cell>
          <cell r="AK68">
            <v>100</v>
          </cell>
          <cell r="AL68">
            <v>100</v>
          </cell>
          <cell r="AM68">
            <v>100</v>
          </cell>
          <cell r="AN68">
            <v>100</v>
          </cell>
          <cell r="AO68">
            <v>100</v>
          </cell>
          <cell r="AP68">
            <v>100</v>
          </cell>
          <cell r="AQ68">
            <v>2001</v>
          </cell>
          <cell r="AR68">
            <v>2001</v>
          </cell>
        </row>
        <row r="69">
          <cell r="B69" t="str">
            <v>GIN</v>
          </cell>
          <cell r="C69" t="str">
            <v>Guinea</v>
          </cell>
          <cell r="D69">
            <v>2010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1</v>
          </cell>
          <cell r="AJ69">
            <v>0</v>
          </cell>
          <cell r="AK69">
            <v>0</v>
          </cell>
          <cell r="AL69">
            <v>0</v>
          </cell>
          <cell r="AM69">
            <v>0</v>
          </cell>
          <cell r="AN69">
            <v>0</v>
          </cell>
          <cell r="AO69">
            <v>0</v>
          </cell>
          <cell r="AP69">
            <v>0</v>
          </cell>
          <cell r="AQ69">
            <v>2003</v>
          </cell>
          <cell r="AR69">
            <v>2003</v>
          </cell>
        </row>
        <row r="70">
          <cell r="B70" t="str">
            <v>GNB</v>
          </cell>
          <cell r="C70" t="str">
            <v>Guinea-Bissau</v>
          </cell>
          <cell r="D70">
            <v>2005</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1</v>
          </cell>
          <cell r="AE70">
            <v>0</v>
          </cell>
          <cell r="AF70">
            <v>0</v>
          </cell>
          <cell r="AG70">
            <v>0</v>
          </cell>
          <cell r="AH70">
            <v>0</v>
          </cell>
          <cell r="AI70">
            <v>0</v>
          </cell>
          <cell r="AJ70">
            <v>0</v>
          </cell>
          <cell r="AK70">
            <v>0</v>
          </cell>
          <cell r="AL70">
            <v>0</v>
          </cell>
          <cell r="AM70">
            <v>0</v>
          </cell>
          <cell r="AN70">
            <v>0</v>
          </cell>
          <cell r="AO70">
            <v>0</v>
          </cell>
          <cell r="AP70">
            <v>0</v>
          </cell>
          <cell r="AQ70">
            <v>2005</v>
          </cell>
          <cell r="AR70">
            <v>2005</v>
          </cell>
        </row>
        <row r="71">
          <cell r="B71" t="str">
            <v>GUY</v>
          </cell>
          <cell r="C71" t="str">
            <v>Guyana</v>
          </cell>
          <cell r="D71">
            <v>2006</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1</v>
          </cell>
          <cell r="AF71">
            <v>0</v>
          </cell>
          <cell r="AG71">
            <v>0</v>
          </cell>
          <cell r="AH71">
            <v>0</v>
          </cell>
          <cell r="AI71">
            <v>0</v>
          </cell>
          <cell r="AJ71">
            <v>0</v>
          </cell>
          <cell r="AK71">
            <v>0</v>
          </cell>
          <cell r="AL71">
            <v>0</v>
          </cell>
          <cell r="AM71">
            <v>0</v>
          </cell>
          <cell r="AN71">
            <v>0</v>
          </cell>
          <cell r="AO71">
            <v>0</v>
          </cell>
          <cell r="AP71">
            <v>0</v>
          </cell>
          <cell r="AQ71">
            <v>2006</v>
          </cell>
          <cell r="AR71">
            <v>2006</v>
          </cell>
        </row>
        <row r="72">
          <cell r="B72" t="str">
            <v>HTI</v>
          </cell>
          <cell r="C72" t="str">
            <v>Haiti</v>
          </cell>
          <cell r="D72">
            <v>1987</v>
          </cell>
          <cell r="E72">
            <v>0</v>
          </cell>
          <cell r="F72">
            <v>0</v>
          </cell>
          <cell r="G72">
            <v>0</v>
          </cell>
          <cell r="H72">
            <v>0</v>
          </cell>
          <cell r="I72">
            <v>0</v>
          </cell>
          <cell r="J72">
            <v>0</v>
          </cell>
          <cell r="K72">
            <v>0</v>
          </cell>
          <cell r="L72">
            <v>1</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t="str">
            <v>1986/87</v>
          </cell>
          <cell r="AR72">
            <v>1987</v>
          </cell>
        </row>
        <row r="73">
          <cell r="B73" t="str">
            <v>HND</v>
          </cell>
          <cell r="C73" t="str">
            <v>Honduras</v>
          </cell>
          <cell r="D73">
            <v>2000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1</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2000</v>
          </cell>
          <cell r="AR73">
            <v>2000</v>
          </cell>
        </row>
        <row r="74">
          <cell r="B74" t="str">
            <v>HUN</v>
          </cell>
          <cell r="C74" t="str">
            <v>Hungary</v>
          </cell>
          <cell r="D74" t="str">
            <v>Original chained constant price data are rescaled.</v>
          </cell>
          <cell r="E74">
            <v>100</v>
          </cell>
          <cell r="F74">
            <v>100</v>
          </cell>
          <cell r="G74">
            <v>100</v>
          </cell>
          <cell r="H74">
            <v>100</v>
          </cell>
          <cell r="I74">
            <v>100</v>
          </cell>
          <cell r="J74">
            <v>100</v>
          </cell>
          <cell r="K74">
            <v>100</v>
          </cell>
          <cell r="L74">
            <v>100</v>
          </cell>
          <cell r="M74">
            <v>100</v>
          </cell>
          <cell r="N74">
            <v>100</v>
          </cell>
          <cell r="O74">
            <v>100</v>
          </cell>
          <cell r="P74">
            <v>100</v>
          </cell>
          <cell r="Q74">
            <v>100</v>
          </cell>
          <cell r="R74">
            <v>100</v>
          </cell>
          <cell r="S74">
            <v>100</v>
          </cell>
          <cell r="T74">
            <v>100</v>
          </cell>
          <cell r="U74">
            <v>100</v>
          </cell>
          <cell r="V74">
            <v>100</v>
          </cell>
          <cell r="W74">
            <v>100</v>
          </cell>
          <cell r="X74">
            <v>100</v>
          </cell>
          <cell r="Y74">
            <v>100</v>
          </cell>
          <cell r="Z74">
            <v>100</v>
          </cell>
          <cell r="AA74">
            <v>100</v>
          </cell>
          <cell r="AB74">
            <v>100</v>
          </cell>
          <cell r="AC74">
            <v>100</v>
          </cell>
          <cell r="AD74">
            <v>100</v>
          </cell>
          <cell r="AE74">
            <v>100</v>
          </cell>
          <cell r="AF74">
            <v>100</v>
          </cell>
          <cell r="AG74">
            <v>100</v>
          </cell>
          <cell r="AH74">
            <v>100</v>
          </cell>
          <cell r="AI74">
            <v>100</v>
          </cell>
          <cell r="AJ74">
            <v>100</v>
          </cell>
          <cell r="AK74">
            <v>100</v>
          </cell>
          <cell r="AL74">
            <v>100</v>
          </cell>
          <cell r="AM74">
            <v>100</v>
          </cell>
          <cell r="AN74">
            <v>100</v>
          </cell>
          <cell r="AO74">
            <v>100</v>
          </cell>
          <cell r="AP74">
            <v>100</v>
          </cell>
          <cell r="AQ74" t="str">
            <v>Original chained constant price data are rescaled.</v>
          </cell>
          <cell r="AR74" t="str">
            <v>Original chained constant price data are rescaled.</v>
          </cell>
        </row>
        <row r="75">
          <cell r="B75" t="str">
            <v>ISL</v>
          </cell>
          <cell r="C75" t="str">
            <v>Iceland</v>
          </cell>
          <cell r="D75" t="str">
            <v>Original chained constant price data are rescaled.</v>
          </cell>
          <cell r="E75">
            <v>100</v>
          </cell>
          <cell r="F75">
            <v>100</v>
          </cell>
          <cell r="G75">
            <v>100</v>
          </cell>
          <cell r="H75">
            <v>100</v>
          </cell>
          <cell r="I75">
            <v>100</v>
          </cell>
          <cell r="J75">
            <v>100</v>
          </cell>
          <cell r="K75">
            <v>100</v>
          </cell>
          <cell r="L75">
            <v>100</v>
          </cell>
          <cell r="M75">
            <v>100</v>
          </cell>
          <cell r="N75">
            <v>100</v>
          </cell>
          <cell r="O75">
            <v>100</v>
          </cell>
          <cell r="P75">
            <v>100</v>
          </cell>
          <cell r="Q75">
            <v>100</v>
          </cell>
          <cell r="R75">
            <v>100</v>
          </cell>
          <cell r="S75">
            <v>100</v>
          </cell>
          <cell r="T75">
            <v>100</v>
          </cell>
          <cell r="U75">
            <v>100</v>
          </cell>
          <cell r="V75">
            <v>100</v>
          </cell>
          <cell r="W75">
            <v>100</v>
          </cell>
          <cell r="X75">
            <v>100</v>
          </cell>
          <cell r="Y75">
            <v>100</v>
          </cell>
          <cell r="Z75">
            <v>100</v>
          </cell>
          <cell r="AA75">
            <v>100</v>
          </cell>
          <cell r="AB75">
            <v>100</v>
          </cell>
          <cell r="AC75">
            <v>100</v>
          </cell>
          <cell r="AD75">
            <v>100</v>
          </cell>
          <cell r="AE75">
            <v>100</v>
          </cell>
          <cell r="AF75">
            <v>100</v>
          </cell>
          <cell r="AG75">
            <v>100</v>
          </cell>
          <cell r="AH75">
            <v>100</v>
          </cell>
          <cell r="AI75">
            <v>100</v>
          </cell>
          <cell r="AJ75">
            <v>100</v>
          </cell>
          <cell r="AK75">
            <v>100</v>
          </cell>
          <cell r="AL75">
            <v>100</v>
          </cell>
          <cell r="AM75">
            <v>100</v>
          </cell>
          <cell r="AN75">
            <v>100</v>
          </cell>
          <cell r="AO75">
            <v>100</v>
          </cell>
          <cell r="AP75">
            <v>100</v>
          </cell>
          <cell r="AQ75" t="str">
            <v>Original chained constant price data are rescaled.</v>
          </cell>
          <cell r="AR75" t="str">
            <v>Original chained constant price data are rescaled.</v>
          </cell>
        </row>
        <row r="76">
          <cell r="B76" t="str">
            <v>IND</v>
          </cell>
          <cell r="C76" t="str">
            <v>India</v>
          </cell>
          <cell r="D76">
            <v>2012</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1</v>
          </cell>
          <cell r="AL76">
            <v>0</v>
          </cell>
          <cell r="AM76">
            <v>0</v>
          </cell>
          <cell r="AN76">
            <v>0</v>
          </cell>
          <cell r="AO76">
            <v>0</v>
          </cell>
          <cell r="AP76">
            <v>0</v>
          </cell>
          <cell r="AQ76" t="str">
            <v>2011/12</v>
          </cell>
          <cell r="AR76">
            <v>2012</v>
          </cell>
        </row>
        <row r="77">
          <cell r="B77" t="str">
            <v>IDN</v>
          </cell>
          <cell r="C77" t="str">
            <v>Indonesia</v>
          </cell>
          <cell r="D77">
            <v>2010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1</v>
          </cell>
          <cell r="AJ77">
            <v>0</v>
          </cell>
          <cell r="AK77">
            <v>0</v>
          </cell>
          <cell r="AL77">
            <v>0</v>
          </cell>
          <cell r="AM77">
            <v>0</v>
          </cell>
          <cell r="AN77">
            <v>0</v>
          </cell>
          <cell r="AO77">
            <v>0</v>
          </cell>
          <cell r="AP77">
            <v>0</v>
          </cell>
          <cell r="AQ77">
            <v>2010</v>
          </cell>
          <cell r="AR77">
            <v>2010</v>
          </cell>
        </row>
        <row r="78">
          <cell r="B78" t="str">
            <v>IRN</v>
          </cell>
          <cell r="C78" t="str">
            <v>Iran, Islamic Rep.</v>
          </cell>
          <cell r="D78">
            <v>2011</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1</v>
          </cell>
          <cell r="AK78">
            <v>0</v>
          </cell>
          <cell r="AL78">
            <v>0</v>
          </cell>
          <cell r="AM78">
            <v>0</v>
          </cell>
          <cell r="AN78">
            <v>0</v>
          </cell>
          <cell r="AO78">
            <v>0</v>
          </cell>
          <cell r="AP78">
            <v>0</v>
          </cell>
          <cell r="AQ78">
            <v>2011</v>
          </cell>
          <cell r="AR78">
            <v>2011</v>
          </cell>
        </row>
        <row r="79">
          <cell r="B79" t="str">
            <v>IRQ</v>
          </cell>
          <cell r="C79" t="str">
            <v>Iraq</v>
          </cell>
          <cell r="D79">
            <v>2007</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1</v>
          </cell>
          <cell r="AG79">
            <v>0</v>
          </cell>
          <cell r="AH79">
            <v>0</v>
          </cell>
          <cell r="AI79">
            <v>0</v>
          </cell>
          <cell r="AJ79">
            <v>0</v>
          </cell>
          <cell r="AK79">
            <v>0</v>
          </cell>
          <cell r="AL79">
            <v>0</v>
          </cell>
          <cell r="AM79">
            <v>0</v>
          </cell>
          <cell r="AN79">
            <v>0</v>
          </cell>
          <cell r="AO79">
            <v>0</v>
          </cell>
          <cell r="AP79">
            <v>0</v>
          </cell>
          <cell r="AQ79">
            <v>2007</v>
          </cell>
          <cell r="AR79">
            <v>2007</v>
          </cell>
        </row>
        <row r="80">
          <cell r="B80" t="str">
            <v>IRL</v>
          </cell>
          <cell r="C80" t="str">
            <v>Ireland</v>
          </cell>
          <cell r="D80" t="str">
            <v>Original chained constant price data are rescaled.</v>
          </cell>
          <cell r="E80">
            <v>100</v>
          </cell>
          <cell r="F80">
            <v>100</v>
          </cell>
          <cell r="G80">
            <v>100</v>
          </cell>
          <cell r="H80">
            <v>100</v>
          </cell>
          <cell r="I80">
            <v>100</v>
          </cell>
          <cell r="J80">
            <v>100</v>
          </cell>
          <cell r="K80">
            <v>100</v>
          </cell>
          <cell r="L80">
            <v>100</v>
          </cell>
          <cell r="M80">
            <v>100</v>
          </cell>
          <cell r="N80">
            <v>100</v>
          </cell>
          <cell r="O80">
            <v>100</v>
          </cell>
          <cell r="P80">
            <v>100</v>
          </cell>
          <cell r="Q80">
            <v>100</v>
          </cell>
          <cell r="R80">
            <v>100</v>
          </cell>
          <cell r="S80">
            <v>100</v>
          </cell>
          <cell r="T80">
            <v>100</v>
          </cell>
          <cell r="U80">
            <v>100</v>
          </cell>
          <cell r="V80">
            <v>100</v>
          </cell>
          <cell r="W80">
            <v>100</v>
          </cell>
          <cell r="X80">
            <v>100</v>
          </cell>
          <cell r="Y80">
            <v>100</v>
          </cell>
          <cell r="Z80">
            <v>100</v>
          </cell>
          <cell r="AA80">
            <v>100</v>
          </cell>
          <cell r="AB80">
            <v>100</v>
          </cell>
          <cell r="AC80">
            <v>100</v>
          </cell>
          <cell r="AD80">
            <v>100</v>
          </cell>
          <cell r="AE80">
            <v>100</v>
          </cell>
          <cell r="AF80">
            <v>100</v>
          </cell>
          <cell r="AG80">
            <v>100</v>
          </cell>
          <cell r="AH80">
            <v>100</v>
          </cell>
          <cell r="AI80">
            <v>100</v>
          </cell>
          <cell r="AJ80">
            <v>100</v>
          </cell>
          <cell r="AK80">
            <v>100</v>
          </cell>
          <cell r="AL80">
            <v>100</v>
          </cell>
          <cell r="AM80">
            <v>100</v>
          </cell>
          <cell r="AN80">
            <v>100</v>
          </cell>
          <cell r="AO80">
            <v>100</v>
          </cell>
          <cell r="AP80">
            <v>100</v>
          </cell>
          <cell r="AQ80" t="str">
            <v>Original chained constant price data are rescaled.</v>
          </cell>
          <cell r="AR80" t="str">
            <v>Original chained constant price data are rescaled.</v>
          </cell>
        </row>
        <row r="81">
          <cell r="B81" t="str">
            <v>ISR</v>
          </cell>
          <cell r="C81" t="str">
            <v>Israel</v>
          </cell>
          <cell r="D81" t="str">
            <v>Original chained constant price data are rescaled.</v>
          </cell>
          <cell r="E81">
            <v>100</v>
          </cell>
          <cell r="F81">
            <v>100</v>
          </cell>
          <cell r="G81">
            <v>100</v>
          </cell>
          <cell r="H81">
            <v>100</v>
          </cell>
          <cell r="I81">
            <v>100</v>
          </cell>
          <cell r="J81">
            <v>100</v>
          </cell>
          <cell r="K81">
            <v>100</v>
          </cell>
          <cell r="L81">
            <v>100</v>
          </cell>
          <cell r="M81">
            <v>100</v>
          </cell>
          <cell r="N81">
            <v>100</v>
          </cell>
          <cell r="O81">
            <v>100</v>
          </cell>
          <cell r="P81">
            <v>100</v>
          </cell>
          <cell r="Q81">
            <v>100</v>
          </cell>
          <cell r="R81">
            <v>100</v>
          </cell>
          <cell r="S81">
            <v>100</v>
          </cell>
          <cell r="T81">
            <v>100</v>
          </cell>
          <cell r="U81">
            <v>100</v>
          </cell>
          <cell r="V81">
            <v>100</v>
          </cell>
          <cell r="W81">
            <v>100</v>
          </cell>
          <cell r="X81">
            <v>100</v>
          </cell>
          <cell r="Y81">
            <v>100</v>
          </cell>
          <cell r="Z81">
            <v>100</v>
          </cell>
          <cell r="AA81">
            <v>100</v>
          </cell>
          <cell r="AB81">
            <v>100</v>
          </cell>
          <cell r="AC81">
            <v>100</v>
          </cell>
          <cell r="AD81">
            <v>100</v>
          </cell>
          <cell r="AE81">
            <v>100</v>
          </cell>
          <cell r="AF81">
            <v>100</v>
          </cell>
          <cell r="AG81">
            <v>100</v>
          </cell>
          <cell r="AH81">
            <v>100</v>
          </cell>
          <cell r="AI81">
            <v>100</v>
          </cell>
          <cell r="AJ81">
            <v>100</v>
          </cell>
          <cell r="AK81">
            <v>100</v>
          </cell>
          <cell r="AL81">
            <v>100</v>
          </cell>
          <cell r="AM81">
            <v>100</v>
          </cell>
          <cell r="AN81">
            <v>100</v>
          </cell>
          <cell r="AO81">
            <v>100</v>
          </cell>
          <cell r="AP81">
            <v>100</v>
          </cell>
          <cell r="AQ81" t="str">
            <v>Original chained constant price data are rescaled.</v>
          </cell>
          <cell r="AR81" t="str">
            <v>Original chained constant price data are rescaled.</v>
          </cell>
        </row>
        <row r="82">
          <cell r="B82" t="str">
            <v>ITA</v>
          </cell>
          <cell r="C82" t="str">
            <v>Italy</v>
          </cell>
          <cell r="D82" t="str">
            <v>Original chained constant price data are rescaled.</v>
          </cell>
          <cell r="E82">
            <v>100</v>
          </cell>
          <cell r="F82">
            <v>100</v>
          </cell>
          <cell r="G82">
            <v>100</v>
          </cell>
          <cell r="H82">
            <v>100</v>
          </cell>
          <cell r="I82">
            <v>100</v>
          </cell>
          <cell r="J82">
            <v>100</v>
          </cell>
          <cell r="K82">
            <v>100</v>
          </cell>
          <cell r="L82">
            <v>100</v>
          </cell>
          <cell r="M82">
            <v>100</v>
          </cell>
          <cell r="N82">
            <v>100</v>
          </cell>
          <cell r="O82">
            <v>100</v>
          </cell>
          <cell r="P82">
            <v>100</v>
          </cell>
          <cell r="Q82">
            <v>100</v>
          </cell>
          <cell r="R82">
            <v>100</v>
          </cell>
          <cell r="S82">
            <v>100</v>
          </cell>
          <cell r="T82">
            <v>100</v>
          </cell>
          <cell r="U82">
            <v>100</v>
          </cell>
          <cell r="V82">
            <v>100</v>
          </cell>
          <cell r="W82">
            <v>100</v>
          </cell>
          <cell r="X82">
            <v>100</v>
          </cell>
          <cell r="Y82">
            <v>100</v>
          </cell>
          <cell r="Z82">
            <v>100</v>
          </cell>
          <cell r="AA82">
            <v>100</v>
          </cell>
          <cell r="AB82">
            <v>100</v>
          </cell>
          <cell r="AC82">
            <v>100</v>
          </cell>
          <cell r="AD82">
            <v>100</v>
          </cell>
          <cell r="AE82">
            <v>100</v>
          </cell>
          <cell r="AF82">
            <v>100</v>
          </cell>
          <cell r="AG82">
            <v>100</v>
          </cell>
          <cell r="AH82">
            <v>100</v>
          </cell>
          <cell r="AI82">
            <v>100</v>
          </cell>
          <cell r="AJ82">
            <v>100</v>
          </cell>
          <cell r="AK82">
            <v>100</v>
          </cell>
          <cell r="AL82">
            <v>100</v>
          </cell>
          <cell r="AM82">
            <v>100</v>
          </cell>
          <cell r="AN82">
            <v>100</v>
          </cell>
          <cell r="AO82">
            <v>100</v>
          </cell>
          <cell r="AP82">
            <v>100</v>
          </cell>
          <cell r="AQ82" t="str">
            <v>Original chained constant price data are rescaled.</v>
          </cell>
          <cell r="AR82" t="str">
            <v>Original chained constant price data are rescaled.</v>
          </cell>
        </row>
        <row r="83">
          <cell r="B83" t="str">
            <v>JAM</v>
          </cell>
          <cell r="C83" t="str">
            <v>Jamaica</v>
          </cell>
          <cell r="D83">
            <v>2007</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1</v>
          </cell>
          <cell r="AG83">
            <v>0</v>
          </cell>
          <cell r="AH83">
            <v>0</v>
          </cell>
          <cell r="AI83">
            <v>0</v>
          </cell>
          <cell r="AJ83">
            <v>0</v>
          </cell>
          <cell r="AK83">
            <v>0</v>
          </cell>
          <cell r="AL83">
            <v>0</v>
          </cell>
          <cell r="AM83">
            <v>0</v>
          </cell>
          <cell r="AN83">
            <v>0</v>
          </cell>
          <cell r="AO83">
            <v>0</v>
          </cell>
          <cell r="AP83">
            <v>0</v>
          </cell>
          <cell r="AQ83">
            <v>2007</v>
          </cell>
          <cell r="AR83">
            <v>2007</v>
          </cell>
        </row>
        <row r="84">
          <cell r="B84" t="str">
            <v>JPN</v>
          </cell>
          <cell r="C84" t="str">
            <v>Japan</v>
          </cell>
          <cell r="D84" t="str">
            <v>Original chained constant price data are rescaled.</v>
          </cell>
          <cell r="E84">
            <v>100</v>
          </cell>
          <cell r="F84">
            <v>100</v>
          </cell>
          <cell r="G84">
            <v>100</v>
          </cell>
          <cell r="H84">
            <v>100</v>
          </cell>
          <cell r="I84">
            <v>100</v>
          </cell>
          <cell r="J84">
            <v>100</v>
          </cell>
          <cell r="K84">
            <v>100</v>
          </cell>
          <cell r="L84">
            <v>100</v>
          </cell>
          <cell r="M84">
            <v>100</v>
          </cell>
          <cell r="N84">
            <v>100</v>
          </cell>
          <cell r="O84">
            <v>100</v>
          </cell>
          <cell r="P84">
            <v>100</v>
          </cell>
          <cell r="Q84">
            <v>100</v>
          </cell>
          <cell r="R84">
            <v>100</v>
          </cell>
          <cell r="S84">
            <v>100</v>
          </cell>
          <cell r="T84">
            <v>100</v>
          </cell>
          <cell r="U84">
            <v>100</v>
          </cell>
          <cell r="V84">
            <v>100</v>
          </cell>
          <cell r="W84">
            <v>100</v>
          </cell>
          <cell r="X84">
            <v>100</v>
          </cell>
          <cell r="Y84">
            <v>100</v>
          </cell>
          <cell r="Z84">
            <v>100</v>
          </cell>
          <cell r="AA84">
            <v>100</v>
          </cell>
          <cell r="AB84">
            <v>100</v>
          </cell>
          <cell r="AC84">
            <v>100</v>
          </cell>
          <cell r="AD84">
            <v>100</v>
          </cell>
          <cell r="AE84">
            <v>100</v>
          </cell>
          <cell r="AF84">
            <v>100</v>
          </cell>
          <cell r="AG84">
            <v>100</v>
          </cell>
          <cell r="AH84">
            <v>100</v>
          </cell>
          <cell r="AI84">
            <v>100</v>
          </cell>
          <cell r="AJ84">
            <v>100</v>
          </cell>
          <cell r="AK84">
            <v>100</v>
          </cell>
          <cell r="AL84">
            <v>100</v>
          </cell>
          <cell r="AM84">
            <v>100</v>
          </cell>
          <cell r="AN84">
            <v>100</v>
          </cell>
          <cell r="AO84">
            <v>100</v>
          </cell>
          <cell r="AP84">
            <v>100</v>
          </cell>
          <cell r="AQ84" t="str">
            <v>Original chained constant price data are rescaled.</v>
          </cell>
          <cell r="AR84" t="str">
            <v>Original chained constant price data are rescaled.</v>
          </cell>
        </row>
        <row r="85">
          <cell r="B85" t="str">
            <v>JOR</v>
          </cell>
          <cell r="C85" t="str">
            <v>Jordan</v>
          </cell>
          <cell r="D85">
            <v>1994</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1</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1994</v>
          </cell>
          <cell r="AR85">
            <v>1994</v>
          </cell>
        </row>
        <row r="86">
          <cell r="B86" t="str">
            <v>KAZ</v>
          </cell>
          <cell r="C86" t="str">
            <v>Kazakhstan</v>
          </cell>
          <cell r="D86" t="str">
            <v>Original chained constant price data are rescaled.</v>
          </cell>
          <cell r="E86">
            <v>100</v>
          </cell>
          <cell r="F86">
            <v>100</v>
          </cell>
          <cell r="G86">
            <v>100</v>
          </cell>
          <cell r="H86">
            <v>100</v>
          </cell>
          <cell r="I86">
            <v>100</v>
          </cell>
          <cell r="J86">
            <v>100</v>
          </cell>
          <cell r="K86">
            <v>100</v>
          </cell>
          <cell r="L86">
            <v>100</v>
          </cell>
          <cell r="M86">
            <v>100</v>
          </cell>
          <cell r="N86">
            <v>100</v>
          </cell>
          <cell r="O86">
            <v>100</v>
          </cell>
          <cell r="P86">
            <v>100</v>
          </cell>
          <cell r="Q86">
            <v>100</v>
          </cell>
          <cell r="R86">
            <v>100</v>
          </cell>
          <cell r="S86">
            <v>100</v>
          </cell>
          <cell r="T86">
            <v>100</v>
          </cell>
          <cell r="U86">
            <v>100</v>
          </cell>
          <cell r="V86">
            <v>100</v>
          </cell>
          <cell r="W86">
            <v>100</v>
          </cell>
          <cell r="X86">
            <v>100</v>
          </cell>
          <cell r="Y86">
            <v>100</v>
          </cell>
          <cell r="Z86">
            <v>100</v>
          </cell>
          <cell r="AA86">
            <v>100</v>
          </cell>
          <cell r="AB86">
            <v>100</v>
          </cell>
          <cell r="AC86">
            <v>100</v>
          </cell>
          <cell r="AD86">
            <v>100</v>
          </cell>
          <cell r="AE86">
            <v>100</v>
          </cell>
          <cell r="AF86">
            <v>100</v>
          </cell>
          <cell r="AG86">
            <v>100</v>
          </cell>
          <cell r="AH86">
            <v>100</v>
          </cell>
          <cell r="AI86">
            <v>100</v>
          </cell>
          <cell r="AJ86">
            <v>100</v>
          </cell>
          <cell r="AK86">
            <v>100</v>
          </cell>
          <cell r="AL86">
            <v>100</v>
          </cell>
          <cell r="AM86">
            <v>100</v>
          </cell>
          <cell r="AN86">
            <v>100</v>
          </cell>
          <cell r="AO86">
            <v>100</v>
          </cell>
          <cell r="AP86">
            <v>100</v>
          </cell>
          <cell r="AQ86" t="str">
            <v>Original chained constant price data are rescaled.</v>
          </cell>
          <cell r="AR86" t="str">
            <v>Original chained constant price data are rescaled.</v>
          </cell>
        </row>
        <row r="87">
          <cell r="B87" t="str">
            <v>KEN</v>
          </cell>
          <cell r="C87" t="str">
            <v>Kenya</v>
          </cell>
          <cell r="D87">
            <v>2009</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1</v>
          </cell>
          <cell r="AI87">
            <v>0</v>
          </cell>
          <cell r="AJ87">
            <v>0</v>
          </cell>
          <cell r="AK87">
            <v>0</v>
          </cell>
          <cell r="AL87">
            <v>0</v>
          </cell>
          <cell r="AM87">
            <v>0</v>
          </cell>
          <cell r="AN87">
            <v>0</v>
          </cell>
          <cell r="AO87">
            <v>0</v>
          </cell>
          <cell r="AP87">
            <v>0</v>
          </cell>
          <cell r="AQ87">
            <v>2009</v>
          </cell>
          <cell r="AR87">
            <v>2009</v>
          </cell>
        </row>
        <row r="88">
          <cell r="B88" t="str">
            <v>KIR</v>
          </cell>
          <cell r="C88" t="str">
            <v>Kiribati</v>
          </cell>
          <cell r="D88">
            <v>2006</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1</v>
          </cell>
          <cell r="AF88">
            <v>0</v>
          </cell>
          <cell r="AG88">
            <v>0</v>
          </cell>
          <cell r="AH88">
            <v>0</v>
          </cell>
          <cell r="AI88">
            <v>0</v>
          </cell>
          <cell r="AJ88">
            <v>0</v>
          </cell>
          <cell r="AK88">
            <v>0</v>
          </cell>
          <cell r="AL88">
            <v>0</v>
          </cell>
          <cell r="AM88">
            <v>0</v>
          </cell>
          <cell r="AN88">
            <v>0</v>
          </cell>
          <cell r="AO88">
            <v>0</v>
          </cell>
          <cell r="AP88">
            <v>0</v>
          </cell>
          <cell r="AQ88">
            <v>2006</v>
          </cell>
          <cell r="AR88">
            <v>2006</v>
          </cell>
        </row>
        <row r="89">
          <cell r="B89" t="str">
            <v>KOR</v>
          </cell>
          <cell r="C89" t="str">
            <v>Korea, Rep.</v>
          </cell>
          <cell r="D89">
            <v>2010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1</v>
          </cell>
          <cell r="AJ89">
            <v>0</v>
          </cell>
          <cell r="AK89">
            <v>0</v>
          </cell>
          <cell r="AL89">
            <v>0</v>
          </cell>
          <cell r="AM89">
            <v>0</v>
          </cell>
          <cell r="AN89">
            <v>0</v>
          </cell>
          <cell r="AO89">
            <v>0</v>
          </cell>
          <cell r="AP89">
            <v>0</v>
          </cell>
          <cell r="AQ89">
            <v>2010</v>
          </cell>
          <cell r="AR89">
            <v>2010</v>
          </cell>
        </row>
        <row r="90">
          <cell r="B90" t="str">
            <v>XKX</v>
          </cell>
          <cell r="C90" t="str">
            <v>Kosovo</v>
          </cell>
          <cell r="D90">
            <v>2008</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1</v>
          </cell>
          <cell r="AH90">
            <v>0</v>
          </cell>
          <cell r="AI90">
            <v>0</v>
          </cell>
          <cell r="AJ90">
            <v>0</v>
          </cell>
          <cell r="AK90">
            <v>0</v>
          </cell>
          <cell r="AL90">
            <v>0</v>
          </cell>
          <cell r="AM90">
            <v>0</v>
          </cell>
          <cell r="AN90">
            <v>0</v>
          </cell>
          <cell r="AO90">
            <v>0</v>
          </cell>
          <cell r="AP90">
            <v>0</v>
          </cell>
          <cell r="AQ90">
            <v>2008</v>
          </cell>
          <cell r="AR90">
            <v>2008</v>
          </cell>
        </row>
        <row r="91">
          <cell r="B91" t="str">
            <v>KWT</v>
          </cell>
          <cell r="C91" t="str">
            <v>Kuwait</v>
          </cell>
          <cell r="D91">
            <v>2010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1</v>
          </cell>
          <cell r="AJ91">
            <v>0</v>
          </cell>
          <cell r="AK91">
            <v>0</v>
          </cell>
          <cell r="AL91">
            <v>0</v>
          </cell>
          <cell r="AM91">
            <v>0</v>
          </cell>
          <cell r="AN91">
            <v>0</v>
          </cell>
          <cell r="AO91">
            <v>0</v>
          </cell>
          <cell r="AP91">
            <v>0</v>
          </cell>
          <cell r="AQ91">
            <v>2010</v>
          </cell>
          <cell r="AR91">
            <v>2010</v>
          </cell>
        </row>
        <row r="92">
          <cell r="B92" t="str">
            <v>KGZ</v>
          </cell>
          <cell r="C92" t="str">
            <v>Kyrgyz Republic</v>
          </cell>
          <cell r="D92" t="str">
            <v>Original chained constant price data are rescaled.</v>
          </cell>
          <cell r="E92">
            <v>100</v>
          </cell>
          <cell r="F92">
            <v>100</v>
          </cell>
          <cell r="G92">
            <v>100</v>
          </cell>
          <cell r="H92">
            <v>100</v>
          </cell>
          <cell r="I92">
            <v>100</v>
          </cell>
          <cell r="J92">
            <v>100</v>
          </cell>
          <cell r="K92">
            <v>100</v>
          </cell>
          <cell r="L92">
            <v>100</v>
          </cell>
          <cell r="M92">
            <v>100</v>
          </cell>
          <cell r="N92">
            <v>100</v>
          </cell>
          <cell r="O92">
            <v>100</v>
          </cell>
          <cell r="P92">
            <v>100</v>
          </cell>
          <cell r="Q92">
            <v>100</v>
          </cell>
          <cell r="R92">
            <v>100</v>
          </cell>
          <cell r="S92">
            <v>100</v>
          </cell>
          <cell r="T92">
            <v>100</v>
          </cell>
          <cell r="U92">
            <v>100</v>
          </cell>
          <cell r="V92">
            <v>100</v>
          </cell>
          <cell r="W92">
            <v>100</v>
          </cell>
          <cell r="X92">
            <v>100</v>
          </cell>
          <cell r="Y92">
            <v>100</v>
          </cell>
          <cell r="Z92">
            <v>100</v>
          </cell>
          <cell r="AA92">
            <v>100</v>
          </cell>
          <cell r="AB92">
            <v>100</v>
          </cell>
          <cell r="AC92">
            <v>100</v>
          </cell>
          <cell r="AD92">
            <v>100</v>
          </cell>
          <cell r="AE92">
            <v>100</v>
          </cell>
          <cell r="AF92">
            <v>100</v>
          </cell>
          <cell r="AG92">
            <v>100</v>
          </cell>
          <cell r="AH92">
            <v>100</v>
          </cell>
          <cell r="AI92">
            <v>100</v>
          </cell>
          <cell r="AJ92">
            <v>100</v>
          </cell>
          <cell r="AK92">
            <v>100</v>
          </cell>
          <cell r="AL92">
            <v>100</v>
          </cell>
          <cell r="AM92">
            <v>100</v>
          </cell>
          <cell r="AN92">
            <v>100</v>
          </cell>
          <cell r="AO92">
            <v>100</v>
          </cell>
          <cell r="AP92">
            <v>100</v>
          </cell>
          <cell r="AQ92">
            <v>1995</v>
          </cell>
          <cell r="AR92">
            <v>1995</v>
          </cell>
        </row>
        <row r="93">
          <cell r="B93" t="str">
            <v>LAO</v>
          </cell>
          <cell r="C93" t="str">
            <v>Lao PDR</v>
          </cell>
          <cell r="D93">
            <v>2012</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1</v>
          </cell>
          <cell r="AL93">
            <v>0</v>
          </cell>
          <cell r="AM93">
            <v>0</v>
          </cell>
          <cell r="AN93">
            <v>0</v>
          </cell>
          <cell r="AO93">
            <v>0</v>
          </cell>
          <cell r="AP93">
            <v>0</v>
          </cell>
          <cell r="AQ93">
            <v>2012</v>
          </cell>
          <cell r="AR93">
            <v>2012</v>
          </cell>
        </row>
        <row r="94">
          <cell r="B94" t="str">
            <v>LVA</v>
          </cell>
          <cell r="C94" t="str">
            <v>Latvia</v>
          </cell>
          <cell r="D94" t="str">
            <v>Original chained constant price data are rescaled.</v>
          </cell>
          <cell r="E94">
            <v>100</v>
          </cell>
          <cell r="F94">
            <v>100</v>
          </cell>
          <cell r="G94">
            <v>100</v>
          </cell>
          <cell r="H94">
            <v>100</v>
          </cell>
          <cell r="I94">
            <v>100</v>
          </cell>
          <cell r="J94">
            <v>100</v>
          </cell>
          <cell r="K94">
            <v>100</v>
          </cell>
          <cell r="L94">
            <v>100</v>
          </cell>
          <cell r="M94">
            <v>100</v>
          </cell>
          <cell r="N94">
            <v>100</v>
          </cell>
          <cell r="O94">
            <v>100</v>
          </cell>
          <cell r="P94">
            <v>100</v>
          </cell>
          <cell r="Q94">
            <v>100</v>
          </cell>
          <cell r="R94">
            <v>100</v>
          </cell>
          <cell r="S94">
            <v>100</v>
          </cell>
          <cell r="T94">
            <v>100</v>
          </cell>
          <cell r="U94">
            <v>100</v>
          </cell>
          <cell r="V94">
            <v>100</v>
          </cell>
          <cell r="W94">
            <v>100</v>
          </cell>
          <cell r="X94">
            <v>100</v>
          </cell>
          <cell r="Y94">
            <v>100</v>
          </cell>
          <cell r="Z94">
            <v>100</v>
          </cell>
          <cell r="AA94">
            <v>100</v>
          </cell>
          <cell r="AB94">
            <v>100</v>
          </cell>
          <cell r="AC94">
            <v>100</v>
          </cell>
          <cell r="AD94">
            <v>100</v>
          </cell>
          <cell r="AE94">
            <v>100</v>
          </cell>
          <cell r="AF94">
            <v>100</v>
          </cell>
          <cell r="AG94">
            <v>100</v>
          </cell>
          <cell r="AH94">
            <v>100</v>
          </cell>
          <cell r="AI94">
            <v>100</v>
          </cell>
          <cell r="AJ94">
            <v>100</v>
          </cell>
          <cell r="AK94">
            <v>100</v>
          </cell>
          <cell r="AL94">
            <v>100</v>
          </cell>
          <cell r="AM94">
            <v>100</v>
          </cell>
          <cell r="AN94">
            <v>100</v>
          </cell>
          <cell r="AO94">
            <v>100</v>
          </cell>
          <cell r="AP94">
            <v>100</v>
          </cell>
          <cell r="AQ94" t="str">
            <v>Original chained constant price data are rescaled.</v>
          </cell>
          <cell r="AR94" t="str">
            <v>Original chained constant price data are rescaled.</v>
          </cell>
        </row>
        <row r="95">
          <cell r="B95" t="str">
            <v>LBN</v>
          </cell>
          <cell r="C95" t="str">
            <v>Lebanon</v>
          </cell>
          <cell r="D95">
            <v>2010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1</v>
          </cell>
          <cell r="AJ95">
            <v>0</v>
          </cell>
          <cell r="AK95">
            <v>0</v>
          </cell>
          <cell r="AL95">
            <v>0</v>
          </cell>
          <cell r="AM95">
            <v>0</v>
          </cell>
          <cell r="AN95">
            <v>0</v>
          </cell>
          <cell r="AO95">
            <v>0</v>
          </cell>
          <cell r="AP95">
            <v>0</v>
          </cell>
          <cell r="AQ95">
            <v>2010</v>
          </cell>
          <cell r="AR95">
            <v>2010</v>
          </cell>
        </row>
        <row r="96">
          <cell r="B96" t="str">
            <v>LSO</v>
          </cell>
          <cell r="C96" t="str">
            <v>Lesotho</v>
          </cell>
          <cell r="D96">
            <v>2012</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1</v>
          </cell>
          <cell r="AL96">
            <v>0</v>
          </cell>
          <cell r="AM96">
            <v>0</v>
          </cell>
          <cell r="AN96">
            <v>0</v>
          </cell>
          <cell r="AO96">
            <v>0</v>
          </cell>
          <cell r="AP96">
            <v>0</v>
          </cell>
          <cell r="AQ96">
            <v>2012</v>
          </cell>
          <cell r="AR96">
            <v>2012</v>
          </cell>
        </row>
        <row r="97">
          <cell r="B97" t="str">
            <v>LBR</v>
          </cell>
          <cell r="C97" t="str">
            <v>Liberia</v>
          </cell>
          <cell r="D97">
            <v>2000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1</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2000</v>
          </cell>
          <cell r="AR97">
            <v>2000</v>
          </cell>
        </row>
        <row r="98">
          <cell r="B98" t="str">
            <v>LBY</v>
          </cell>
          <cell r="C98" t="str">
            <v>Libya</v>
          </cell>
          <cell r="D98">
            <v>2003</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1</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2003</v>
          </cell>
          <cell r="AR98">
            <v>2003</v>
          </cell>
        </row>
        <row r="99">
          <cell r="B99" t="str">
            <v>LTU</v>
          </cell>
          <cell r="C99" t="str">
            <v>Lithuania</v>
          </cell>
          <cell r="D99" t="str">
            <v>Original chained constant price data are rescaled.</v>
          </cell>
          <cell r="E99">
            <v>100</v>
          </cell>
          <cell r="F99">
            <v>100</v>
          </cell>
          <cell r="G99">
            <v>100</v>
          </cell>
          <cell r="H99">
            <v>100</v>
          </cell>
          <cell r="I99">
            <v>100</v>
          </cell>
          <cell r="J99">
            <v>100</v>
          </cell>
          <cell r="K99">
            <v>100</v>
          </cell>
          <cell r="L99">
            <v>100</v>
          </cell>
          <cell r="M99">
            <v>100</v>
          </cell>
          <cell r="N99">
            <v>100</v>
          </cell>
          <cell r="O99">
            <v>100</v>
          </cell>
          <cell r="P99">
            <v>100</v>
          </cell>
          <cell r="Q99">
            <v>100</v>
          </cell>
          <cell r="R99">
            <v>100</v>
          </cell>
          <cell r="S99">
            <v>100</v>
          </cell>
          <cell r="T99">
            <v>100</v>
          </cell>
          <cell r="U99">
            <v>100</v>
          </cell>
          <cell r="V99">
            <v>100</v>
          </cell>
          <cell r="W99">
            <v>100</v>
          </cell>
          <cell r="X99">
            <v>100</v>
          </cell>
          <cell r="Y99">
            <v>100</v>
          </cell>
          <cell r="Z99">
            <v>100</v>
          </cell>
          <cell r="AA99">
            <v>100</v>
          </cell>
          <cell r="AB99">
            <v>100</v>
          </cell>
          <cell r="AC99">
            <v>100</v>
          </cell>
          <cell r="AD99">
            <v>100</v>
          </cell>
          <cell r="AE99">
            <v>100</v>
          </cell>
          <cell r="AF99">
            <v>100</v>
          </cell>
          <cell r="AG99">
            <v>100</v>
          </cell>
          <cell r="AH99">
            <v>100</v>
          </cell>
          <cell r="AI99">
            <v>100</v>
          </cell>
          <cell r="AJ99">
            <v>100</v>
          </cell>
          <cell r="AK99">
            <v>100</v>
          </cell>
          <cell r="AL99">
            <v>100</v>
          </cell>
          <cell r="AM99">
            <v>100</v>
          </cell>
          <cell r="AN99">
            <v>100</v>
          </cell>
          <cell r="AO99">
            <v>100</v>
          </cell>
          <cell r="AP99">
            <v>100</v>
          </cell>
          <cell r="AQ99" t="str">
            <v>Original chained constant price data are rescaled.</v>
          </cell>
          <cell r="AR99" t="str">
            <v>Original chained constant price data are rescaled.</v>
          </cell>
        </row>
        <row r="100">
          <cell r="B100" t="str">
            <v>LUX</v>
          </cell>
          <cell r="C100" t="str">
            <v>Luxembourg</v>
          </cell>
          <cell r="D100" t="str">
            <v>Original chained constant price data are rescaled.</v>
          </cell>
          <cell r="E100">
            <v>100</v>
          </cell>
          <cell r="F100">
            <v>100</v>
          </cell>
          <cell r="G100">
            <v>100</v>
          </cell>
          <cell r="H100">
            <v>100</v>
          </cell>
          <cell r="I100">
            <v>100</v>
          </cell>
          <cell r="J100">
            <v>100</v>
          </cell>
          <cell r="K100">
            <v>100</v>
          </cell>
          <cell r="L100">
            <v>100</v>
          </cell>
          <cell r="M100">
            <v>100</v>
          </cell>
          <cell r="N100">
            <v>100</v>
          </cell>
          <cell r="O100">
            <v>100</v>
          </cell>
          <cell r="P100">
            <v>100</v>
          </cell>
          <cell r="Q100">
            <v>100</v>
          </cell>
          <cell r="R100">
            <v>100</v>
          </cell>
          <cell r="S100">
            <v>100</v>
          </cell>
          <cell r="T100">
            <v>100</v>
          </cell>
          <cell r="U100">
            <v>100</v>
          </cell>
          <cell r="V100">
            <v>100</v>
          </cell>
          <cell r="W100">
            <v>100</v>
          </cell>
          <cell r="X100">
            <v>100</v>
          </cell>
          <cell r="Y100">
            <v>100</v>
          </cell>
          <cell r="Z100">
            <v>100</v>
          </cell>
          <cell r="AA100">
            <v>100</v>
          </cell>
          <cell r="AB100">
            <v>100</v>
          </cell>
          <cell r="AC100">
            <v>100</v>
          </cell>
          <cell r="AD100">
            <v>100</v>
          </cell>
          <cell r="AE100">
            <v>100</v>
          </cell>
          <cell r="AF100">
            <v>100</v>
          </cell>
          <cell r="AG100">
            <v>100</v>
          </cell>
          <cell r="AH100">
            <v>100</v>
          </cell>
          <cell r="AI100">
            <v>100</v>
          </cell>
          <cell r="AJ100">
            <v>100</v>
          </cell>
          <cell r="AK100">
            <v>100</v>
          </cell>
          <cell r="AL100">
            <v>100</v>
          </cell>
          <cell r="AM100">
            <v>100</v>
          </cell>
          <cell r="AN100">
            <v>100</v>
          </cell>
          <cell r="AO100">
            <v>100</v>
          </cell>
          <cell r="AP100">
            <v>100</v>
          </cell>
          <cell r="AQ100" t="str">
            <v>Original chained constant price data are rescaled.</v>
          </cell>
          <cell r="AR100" t="str">
            <v>Original chained constant price data are rescaled.</v>
          </cell>
        </row>
        <row r="101">
          <cell r="B101" t="str">
            <v>MKD</v>
          </cell>
          <cell r="C101" t="str">
            <v>Macedonia, FYR</v>
          </cell>
          <cell r="D101" t="str">
            <v>Original chained constant price data are rescaled.</v>
          </cell>
          <cell r="E101">
            <v>100</v>
          </cell>
          <cell r="F101">
            <v>100</v>
          </cell>
          <cell r="G101">
            <v>100</v>
          </cell>
          <cell r="H101">
            <v>100</v>
          </cell>
          <cell r="I101">
            <v>100</v>
          </cell>
          <cell r="J101">
            <v>100</v>
          </cell>
          <cell r="K101">
            <v>100</v>
          </cell>
          <cell r="L101">
            <v>100</v>
          </cell>
          <cell r="M101">
            <v>100</v>
          </cell>
          <cell r="N101">
            <v>100</v>
          </cell>
          <cell r="O101">
            <v>100</v>
          </cell>
          <cell r="P101">
            <v>100</v>
          </cell>
          <cell r="Q101">
            <v>100</v>
          </cell>
          <cell r="R101">
            <v>100</v>
          </cell>
          <cell r="S101">
            <v>100</v>
          </cell>
          <cell r="T101">
            <v>100</v>
          </cell>
          <cell r="U101">
            <v>100</v>
          </cell>
          <cell r="V101">
            <v>100</v>
          </cell>
          <cell r="W101">
            <v>100</v>
          </cell>
          <cell r="X101">
            <v>100</v>
          </cell>
          <cell r="Y101">
            <v>100</v>
          </cell>
          <cell r="Z101">
            <v>100</v>
          </cell>
          <cell r="AA101">
            <v>100</v>
          </cell>
          <cell r="AB101">
            <v>100</v>
          </cell>
          <cell r="AC101">
            <v>100</v>
          </cell>
          <cell r="AD101">
            <v>100</v>
          </cell>
          <cell r="AE101">
            <v>100</v>
          </cell>
          <cell r="AF101">
            <v>100</v>
          </cell>
          <cell r="AG101">
            <v>100</v>
          </cell>
          <cell r="AH101">
            <v>100</v>
          </cell>
          <cell r="AI101">
            <v>100</v>
          </cell>
          <cell r="AJ101">
            <v>100</v>
          </cell>
          <cell r="AK101">
            <v>100</v>
          </cell>
          <cell r="AL101">
            <v>100</v>
          </cell>
          <cell r="AM101">
            <v>100</v>
          </cell>
          <cell r="AN101">
            <v>100</v>
          </cell>
          <cell r="AO101">
            <v>100</v>
          </cell>
          <cell r="AP101">
            <v>100</v>
          </cell>
          <cell r="AQ101">
            <v>2005</v>
          </cell>
          <cell r="AR101">
            <v>2005</v>
          </cell>
        </row>
        <row r="102">
          <cell r="B102" t="str">
            <v>MDG</v>
          </cell>
          <cell r="C102" t="str">
            <v>Madagascar</v>
          </cell>
          <cell r="D102">
            <v>1984</v>
          </cell>
          <cell r="E102">
            <v>0</v>
          </cell>
          <cell r="F102">
            <v>0</v>
          </cell>
          <cell r="G102">
            <v>0</v>
          </cell>
          <cell r="H102">
            <v>0</v>
          </cell>
          <cell r="I102">
            <v>1</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1984</v>
          </cell>
          <cell r="AR102">
            <v>1984</v>
          </cell>
        </row>
        <row r="103">
          <cell r="B103" t="str">
            <v>MWI</v>
          </cell>
          <cell r="C103" t="str">
            <v>Malawi</v>
          </cell>
          <cell r="D103">
            <v>2010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1</v>
          </cell>
          <cell r="AJ103">
            <v>0</v>
          </cell>
          <cell r="AK103">
            <v>0</v>
          </cell>
          <cell r="AL103">
            <v>0</v>
          </cell>
          <cell r="AM103">
            <v>0</v>
          </cell>
          <cell r="AN103">
            <v>0</v>
          </cell>
          <cell r="AO103">
            <v>0</v>
          </cell>
          <cell r="AP103">
            <v>0</v>
          </cell>
          <cell r="AQ103">
            <v>2010</v>
          </cell>
          <cell r="AR103">
            <v>2010</v>
          </cell>
        </row>
        <row r="104">
          <cell r="B104" t="str">
            <v>MYS</v>
          </cell>
          <cell r="C104" t="str">
            <v>Malaysia</v>
          </cell>
          <cell r="D104">
            <v>2010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1</v>
          </cell>
          <cell r="AJ104">
            <v>0</v>
          </cell>
          <cell r="AK104">
            <v>0</v>
          </cell>
          <cell r="AL104">
            <v>0</v>
          </cell>
          <cell r="AM104">
            <v>0</v>
          </cell>
          <cell r="AN104">
            <v>0</v>
          </cell>
          <cell r="AO104">
            <v>0</v>
          </cell>
          <cell r="AP104">
            <v>0</v>
          </cell>
          <cell r="AQ104">
            <v>2010</v>
          </cell>
          <cell r="AR104">
            <v>2010</v>
          </cell>
        </row>
        <row r="105">
          <cell r="B105" t="str">
            <v>MDV</v>
          </cell>
          <cell r="C105" t="str">
            <v>Maldives</v>
          </cell>
          <cell r="D105">
            <v>2014</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1</v>
          </cell>
          <cell r="AN105">
            <v>0</v>
          </cell>
          <cell r="AO105">
            <v>0</v>
          </cell>
          <cell r="AP105">
            <v>0</v>
          </cell>
          <cell r="AQ105">
            <v>2014</v>
          </cell>
          <cell r="AR105">
            <v>2014</v>
          </cell>
        </row>
        <row r="106">
          <cell r="B106" t="str">
            <v>MLI</v>
          </cell>
          <cell r="C106" t="str">
            <v>Mali</v>
          </cell>
          <cell r="D106">
            <v>1999</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1</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1999</v>
          </cell>
          <cell r="AR106">
            <v>1999</v>
          </cell>
        </row>
        <row r="107">
          <cell r="B107" t="str">
            <v>MLT</v>
          </cell>
          <cell r="C107" t="str">
            <v>Malta</v>
          </cell>
          <cell r="D107">
            <v>2010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1</v>
          </cell>
          <cell r="AJ107">
            <v>0</v>
          </cell>
          <cell r="AK107">
            <v>0</v>
          </cell>
          <cell r="AL107">
            <v>0</v>
          </cell>
          <cell r="AM107">
            <v>0</v>
          </cell>
          <cell r="AN107">
            <v>0</v>
          </cell>
          <cell r="AO107">
            <v>0</v>
          </cell>
          <cell r="AP107">
            <v>0</v>
          </cell>
          <cell r="AQ107">
            <v>2010</v>
          </cell>
          <cell r="AR107">
            <v>2010</v>
          </cell>
        </row>
        <row r="108">
          <cell r="B108" t="str">
            <v>MHL</v>
          </cell>
          <cell r="C108" t="str">
            <v>Marshall Islands</v>
          </cell>
          <cell r="D108">
            <v>2004</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1</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2004</v>
          </cell>
          <cell r="AR108">
            <v>2004</v>
          </cell>
        </row>
        <row r="109">
          <cell r="B109" t="str">
            <v>MRT</v>
          </cell>
          <cell r="C109" t="str">
            <v>Mauritania</v>
          </cell>
          <cell r="D109">
            <v>2004</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1</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2004</v>
          </cell>
          <cell r="AR109">
            <v>2004</v>
          </cell>
        </row>
        <row r="110">
          <cell r="B110" t="str">
            <v>MUS</v>
          </cell>
          <cell r="C110" t="str">
            <v>Mauritius</v>
          </cell>
          <cell r="D110">
            <v>2006</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1</v>
          </cell>
          <cell r="AF110">
            <v>0</v>
          </cell>
          <cell r="AG110">
            <v>0</v>
          </cell>
          <cell r="AH110">
            <v>0</v>
          </cell>
          <cell r="AI110">
            <v>0</v>
          </cell>
          <cell r="AJ110">
            <v>0</v>
          </cell>
          <cell r="AK110">
            <v>0</v>
          </cell>
          <cell r="AL110">
            <v>0</v>
          </cell>
          <cell r="AM110">
            <v>0</v>
          </cell>
          <cell r="AN110">
            <v>0</v>
          </cell>
          <cell r="AO110">
            <v>0</v>
          </cell>
          <cell r="AP110">
            <v>0</v>
          </cell>
          <cell r="AQ110">
            <v>2006</v>
          </cell>
          <cell r="AR110">
            <v>2006</v>
          </cell>
        </row>
        <row r="111">
          <cell r="B111" t="str">
            <v>MEX</v>
          </cell>
          <cell r="C111" t="str">
            <v>Mexico</v>
          </cell>
          <cell r="D111">
            <v>2013</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1</v>
          </cell>
          <cell r="AM111">
            <v>0</v>
          </cell>
          <cell r="AN111">
            <v>0</v>
          </cell>
          <cell r="AO111">
            <v>0</v>
          </cell>
          <cell r="AP111">
            <v>0</v>
          </cell>
          <cell r="AQ111">
            <v>2013</v>
          </cell>
          <cell r="AR111">
            <v>2013</v>
          </cell>
        </row>
        <row r="112">
          <cell r="B112" t="str">
            <v>FSM</v>
          </cell>
          <cell r="C112" t="str">
            <v>Micronesia, Fed. Sts.</v>
          </cell>
          <cell r="D112">
            <v>2004</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1</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2004</v>
          </cell>
          <cell r="AR112">
            <v>2004</v>
          </cell>
        </row>
        <row r="113">
          <cell r="B113" t="str">
            <v>MDA</v>
          </cell>
          <cell r="C113" t="str">
            <v>Moldova</v>
          </cell>
          <cell r="D113" t="str">
            <v>Original chained constant price data are rescaled.</v>
          </cell>
          <cell r="E113">
            <v>100</v>
          </cell>
          <cell r="F113">
            <v>100</v>
          </cell>
          <cell r="G113">
            <v>100</v>
          </cell>
          <cell r="H113">
            <v>100</v>
          </cell>
          <cell r="I113">
            <v>100</v>
          </cell>
          <cell r="J113">
            <v>100</v>
          </cell>
          <cell r="K113">
            <v>100</v>
          </cell>
          <cell r="L113">
            <v>100</v>
          </cell>
          <cell r="M113">
            <v>100</v>
          </cell>
          <cell r="N113">
            <v>100</v>
          </cell>
          <cell r="O113">
            <v>100</v>
          </cell>
          <cell r="P113">
            <v>100</v>
          </cell>
          <cell r="Q113">
            <v>100</v>
          </cell>
          <cell r="R113">
            <v>100</v>
          </cell>
          <cell r="S113">
            <v>100</v>
          </cell>
          <cell r="T113">
            <v>100</v>
          </cell>
          <cell r="U113">
            <v>100</v>
          </cell>
          <cell r="V113">
            <v>100</v>
          </cell>
          <cell r="W113">
            <v>100</v>
          </cell>
          <cell r="X113">
            <v>100</v>
          </cell>
          <cell r="Y113">
            <v>100</v>
          </cell>
          <cell r="Z113">
            <v>100</v>
          </cell>
          <cell r="AA113">
            <v>100</v>
          </cell>
          <cell r="AB113">
            <v>100</v>
          </cell>
          <cell r="AC113">
            <v>100</v>
          </cell>
          <cell r="AD113">
            <v>100</v>
          </cell>
          <cell r="AE113">
            <v>100</v>
          </cell>
          <cell r="AF113">
            <v>100</v>
          </cell>
          <cell r="AG113">
            <v>100</v>
          </cell>
          <cell r="AH113">
            <v>100</v>
          </cell>
          <cell r="AI113">
            <v>100</v>
          </cell>
          <cell r="AJ113">
            <v>100</v>
          </cell>
          <cell r="AK113">
            <v>100</v>
          </cell>
          <cell r="AL113">
            <v>100</v>
          </cell>
          <cell r="AM113">
            <v>100</v>
          </cell>
          <cell r="AN113">
            <v>100</v>
          </cell>
          <cell r="AO113">
            <v>100</v>
          </cell>
          <cell r="AP113">
            <v>100</v>
          </cell>
          <cell r="AQ113">
            <v>2000</v>
          </cell>
          <cell r="AR113">
            <v>2000</v>
          </cell>
        </row>
        <row r="114">
          <cell r="B114" t="str">
            <v>MNG</v>
          </cell>
          <cell r="C114" t="str">
            <v>Mongolia</v>
          </cell>
          <cell r="D114">
            <v>2010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1</v>
          </cell>
          <cell r="AJ114">
            <v>0</v>
          </cell>
          <cell r="AK114">
            <v>0</v>
          </cell>
          <cell r="AL114">
            <v>0</v>
          </cell>
          <cell r="AM114">
            <v>0</v>
          </cell>
          <cell r="AN114">
            <v>0</v>
          </cell>
          <cell r="AO114">
            <v>0</v>
          </cell>
          <cell r="AP114">
            <v>0</v>
          </cell>
          <cell r="AQ114">
            <v>2010</v>
          </cell>
          <cell r="AR114">
            <v>2010</v>
          </cell>
        </row>
        <row r="115">
          <cell r="B115" t="str">
            <v>MNE</v>
          </cell>
          <cell r="C115" t="str">
            <v>Montenegro</v>
          </cell>
          <cell r="D115" t="str">
            <v>Original chained constant price data are rescaled.</v>
          </cell>
          <cell r="E115">
            <v>100</v>
          </cell>
          <cell r="F115">
            <v>100</v>
          </cell>
          <cell r="G115">
            <v>100</v>
          </cell>
          <cell r="H115">
            <v>100</v>
          </cell>
          <cell r="I115">
            <v>100</v>
          </cell>
          <cell r="J115">
            <v>100</v>
          </cell>
          <cell r="K115">
            <v>100</v>
          </cell>
          <cell r="L115">
            <v>100</v>
          </cell>
          <cell r="M115">
            <v>100</v>
          </cell>
          <cell r="N115">
            <v>100</v>
          </cell>
          <cell r="O115">
            <v>100</v>
          </cell>
          <cell r="P115">
            <v>100</v>
          </cell>
          <cell r="Q115">
            <v>100</v>
          </cell>
          <cell r="R115">
            <v>100</v>
          </cell>
          <cell r="S115">
            <v>100</v>
          </cell>
          <cell r="T115">
            <v>100</v>
          </cell>
          <cell r="U115">
            <v>100</v>
          </cell>
          <cell r="V115">
            <v>100</v>
          </cell>
          <cell r="W115">
            <v>100</v>
          </cell>
          <cell r="X115">
            <v>100</v>
          </cell>
          <cell r="Y115">
            <v>100</v>
          </cell>
          <cell r="Z115">
            <v>100</v>
          </cell>
          <cell r="AA115">
            <v>100</v>
          </cell>
          <cell r="AB115">
            <v>100</v>
          </cell>
          <cell r="AC115">
            <v>100</v>
          </cell>
          <cell r="AD115">
            <v>100</v>
          </cell>
          <cell r="AE115">
            <v>100</v>
          </cell>
          <cell r="AF115">
            <v>100</v>
          </cell>
          <cell r="AG115">
            <v>100</v>
          </cell>
          <cell r="AH115">
            <v>100</v>
          </cell>
          <cell r="AI115">
            <v>100</v>
          </cell>
          <cell r="AJ115">
            <v>100</v>
          </cell>
          <cell r="AK115">
            <v>100</v>
          </cell>
          <cell r="AL115">
            <v>100</v>
          </cell>
          <cell r="AM115">
            <v>100</v>
          </cell>
          <cell r="AN115">
            <v>100</v>
          </cell>
          <cell r="AO115">
            <v>100</v>
          </cell>
          <cell r="AP115">
            <v>100</v>
          </cell>
          <cell r="AQ115" t="str">
            <v>Original chained constant price data are rescaled.</v>
          </cell>
          <cell r="AR115" t="str">
            <v>Original chained constant price data are rescaled.</v>
          </cell>
        </row>
        <row r="116">
          <cell r="B116" t="str">
            <v>MAR</v>
          </cell>
          <cell r="C116" t="str">
            <v>Morocco</v>
          </cell>
          <cell r="D116">
            <v>2007</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1</v>
          </cell>
          <cell r="AG116">
            <v>0</v>
          </cell>
          <cell r="AH116">
            <v>0</v>
          </cell>
          <cell r="AI116">
            <v>0</v>
          </cell>
          <cell r="AJ116">
            <v>0</v>
          </cell>
          <cell r="AK116">
            <v>0</v>
          </cell>
          <cell r="AL116">
            <v>0</v>
          </cell>
          <cell r="AM116">
            <v>0</v>
          </cell>
          <cell r="AN116">
            <v>0</v>
          </cell>
          <cell r="AO116">
            <v>0</v>
          </cell>
          <cell r="AP116">
            <v>0</v>
          </cell>
          <cell r="AQ116">
            <v>2007</v>
          </cell>
          <cell r="AR116">
            <v>2007</v>
          </cell>
        </row>
        <row r="117">
          <cell r="B117" t="str">
            <v>MOZ</v>
          </cell>
          <cell r="C117" t="str">
            <v>Mozambique</v>
          </cell>
          <cell r="D117">
            <v>2009</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1</v>
          </cell>
          <cell r="AI117">
            <v>0</v>
          </cell>
          <cell r="AJ117">
            <v>0</v>
          </cell>
          <cell r="AK117">
            <v>0</v>
          </cell>
          <cell r="AL117">
            <v>0</v>
          </cell>
          <cell r="AM117">
            <v>0</v>
          </cell>
          <cell r="AN117">
            <v>0</v>
          </cell>
          <cell r="AO117">
            <v>0</v>
          </cell>
          <cell r="AP117">
            <v>0</v>
          </cell>
          <cell r="AQ117">
            <v>2009</v>
          </cell>
          <cell r="AR117">
            <v>2009</v>
          </cell>
        </row>
        <row r="118">
          <cell r="B118" t="str">
            <v>MMR</v>
          </cell>
          <cell r="C118" t="str">
            <v>Myanmar</v>
          </cell>
          <cell r="D118">
            <v>2010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1</v>
          </cell>
          <cell r="AJ118">
            <v>0</v>
          </cell>
          <cell r="AK118">
            <v>0</v>
          </cell>
          <cell r="AL118">
            <v>0</v>
          </cell>
          <cell r="AM118">
            <v>0</v>
          </cell>
          <cell r="AN118">
            <v>0</v>
          </cell>
          <cell r="AO118">
            <v>0</v>
          </cell>
          <cell r="AP118">
            <v>0</v>
          </cell>
          <cell r="AQ118">
            <v>2010</v>
          </cell>
          <cell r="AR118">
            <v>2010</v>
          </cell>
        </row>
        <row r="119">
          <cell r="B119" t="str">
            <v>NAM</v>
          </cell>
          <cell r="C119" t="str">
            <v>Namibia</v>
          </cell>
          <cell r="D119">
            <v>2010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1</v>
          </cell>
          <cell r="AJ119">
            <v>0</v>
          </cell>
          <cell r="AK119">
            <v>0</v>
          </cell>
          <cell r="AL119">
            <v>0</v>
          </cell>
          <cell r="AM119">
            <v>0</v>
          </cell>
          <cell r="AN119">
            <v>0</v>
          </cell>
          <cell r="AO119">
            <v>0</v>
          </cell>
          <cell r="AP119">
            <v>0</v>
          </cell>
          <cell r="AQ119">
            <v>2010</v>
          </cell>
          <cell r="AR119">
            <v>2010</v>
          </cell>
        </row>
        <row r="120">
          <cell r="B120" t="str">
            <v>NRU</v>
          </cell>
          <cell r="C120" t="str">
            <v>Nauru</v>
          </cell>
          <cell r="D120">
            <v>2007</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1</v>
          </cell>
          <cell r="AG120">
            <v>0</v>
          </cell>
          <cell r="AH120">
            <v>0</v>
          </cell>
          <cell r="AI120">
            <v>0</v>
          </cell>
          <cell r="AJ120">
            <v>0</v>
          </cell>
          <cell r="AK120">
            <v>0</v>
          </cell>
          <cell r="AL120">
            <v>0</v>
          </cell>
          <cell r="AM120">
            <v>0</v>
          </cell>
          <cell r="AN120">
            <v>0</v>
          </cell>
          <cell r="AO120">
            <v>0</v>
          </cell>
          <cell r="AP120">
            <v>0</v>
          </cell>
          <cell r="AQ120">
            <v>2007</v>
          </cell>
          <cell r="AR120">
            <v>2007</v>
          </cell>
        </row>
        <row r="121">
          <cell r="B121" t="str">
            <v>NPL</v>
          </cell>
          <cell r="C121" t="str">
            <v>Nepal</v>
          </cell>
          <cell r="D121">
            <v>2001</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1</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t="str">
            <v>2000/01</v>
          </cell>
          <cell r="AR121">
            <v>2001</v>
          </cell>
        </row>
        <row r="122">
          <cell r="B122" t="str">
            <v>NLD</v>
          </cell>
          <cell r="C122" t="str">
            <v>Netherlands</v>
          </cell>
          <cell r="D122" t="str">
            <v>Original chained constant price data are rescaled.</v>
          </cell>
          <cell r="E122">
            <v>100</v>
          </cell>
          <cell r="F122">
            <v>100</v>
          </cell>
          <cell r="G122">
            <v>100</v>
          </cell>
          <cell r="H122">
            <v>100</v>
          </cell>
          <cell r="I122">
            <v>100</v>
          </cell>
          <cell r="J122">
            <v>100</v>
          </cell>
          <cell r="K122">
            <v>100</v>
          </cell>
          <cell r="L122">
            <v>100</v>
          </cell>
          <cell r="M122">
            <v>100</v>
          </cell>
          <cell r="N122">
            <v>100</v>
          </cell>
          <cell r="O122">
            <v>100</v>
          </cell>
          <cell r="P122">
            <v>100</v>
          </cell>
          <cell r="Q122">
            <v>100</v>
          </cell>
          <cell r="R122">
            <v>100</v>
          </cell>
          <cell r="S122">
            <v>100</v>
          </cell>
          <cell r="T122">
            <v>100</v>
          </cell>
          <cell r="U122">
            <v>100</v>
          </cell>
          <cell r="V122">
            <v>100</v>
          </cell>
          <cell r="W122">
            <v>100</v>
          </cell>
          <cell r="X122">
            <v>100</v>
          </cell>
          <cell r="Y122">
            <v>100</v>
          </cell>
          <cell r="Z122">
            <v>100</v>
          </cell>
          <cell r="AA122">
            <v>100</v>
          </cell>
          <cell r="AB122">
            <v>100</v>
          </cell>
          <cell r="AC122">
            <v>100</v>
          </cell>
          <cell r="AD122">
            <v>100</v>
          </cell>
          <cell r="AE122">
            <v>100</v>
          </cell>
          <cell r="AF122">
            <v>100</v>
          </cell>
          <cell r="AG122">
            <v>100</v>
          </cell>
          <cell r="AH122">
            <v>100</v>
          </cell>
          <cell r="AI122">
            <v>100</v>
          </cell>
          <cell r="AJ122">
            <v>100</v>
          </cell>
          <cell r="AK122">
            <v>100</v>
          </cell>
          <cell r="AL122">
            <v>100</v>
          </cell>
          <cell r="AM122">
            <v>100</v>
          </cell>
          <cell r="AN122">
            <v>100</v>
          </cell>
          <cell r="AO122">
            <v>100</v>
          </cell>
          <cell r="AP122">
            <v>100</v>
          </cell>
          <cell r="AQ122" t="str">
            <v>Original chained constant price data are rescaled.</v>
          </cell>
          <cell r="AR122" t="str">
            <v>Original chained constant price data are rescaled.</v>
          </cell>
        </row>
        <row r="123">
          <cell r="B123" t="str">
            <v>NZL</v>
          </cell>
          <cell r="C123" t="str">
            <v>New Zealand</v>
          </cell>
          <cell r="D123" t="str">
            <v>Original chained constant price data are rescaled.</v>
          </cell>
          <cell r="E123">
            <v>100</v>
          </cell>
          <cell r="F123">
            <v>100</v>
          </cell>
          <cell r="G123">
            <v>100</v>
          </cell>
          <cell r="H123">
            <v>100</v>
          </cell>
          <cell r="I123">
            <v>100</v>
          </cell>
          <cell r="J123">
            <v>100</v>
          </cell>
          <cell r="K123">
            <v>100</v>
          </cell>
          <cell r="L123">
            <v>100</v>
          </cell>
          <cell r="M123">
            <v>100</v>
          </cell>
          <cell r="N123">
            <v>100</v>
          </cell>
          <cell r="O123">
            <v>100</v>
          </cell>
          <cell r="P123">
            <v>100</v>
          </cell>
          <cell r="Q123">
            <v>100</v>
          </cell>
          <cell r="R123">
            <v>100</v>
          </cell>
          <cell r="S123">
            <v>100</v>
          </cell>
          <cell r="T123">
            <v>100</v>
          </cell>
          <cell r="U123">
            <v>100</v>
          </cell>
          <cell r="V123">
            <v>100</v>
          </cell>
          <cell r="W123">
            <v>100</v>
          </cell>
          <cell r="X123">
            <v>100</v>
          </cell>
          <cell r="Y123">
            <v>100</v>
          </cell>
          <cell r="Z123">
            <v>100</v>
          </cell>
          <cell r="AA123">
            <v>100</v>
          </cell>
          <cell r="AB123">
            <v>100</v>
          </cell>
          <cell r="AC123">
            <v>100</v>
          </cell>
          <cell r="AD123">
            <v>100</v>
          </cell>
          <cell r="AE123">
            <v>100</v>
          </cell>
          <cell r="AF123">
            <v>100</v>
          </cell>
          <cell r="AG123">
            <v>100</v>
          </cell>
          <cell r="AH123">
            <v>100</v>
          </cell>
          <cell r="AI123">
            <v>100</v>
          </cell>
          <cell r="AJ123">
            <v>100</v>
          </cell>
          <cell r="AK123">
            <v>100</v>
          </cell>
          <cell r="AL123">
            <v>100</v>
          </cell>
          <cell r="AM123">
            <v>100</v>
          </cell>
          <cell r="AN123">
            <v>100</v>
          </cell>
          <cell r="AO123">
            <v>100</v>
          </cell>
          <cell r="AP123">
            <v>100</v>
          </cell>
          <cell r="AQ123" t="str">
            <v>Original chained constant price data are rescaled.</v>
          </cell>
          <cell r="AR123" t="str">
            <v>Original chained constant price data are rescaled.</v>
          </cell>
        </row>
        <row r="124">
          <cell r="B124" t="str">
            <v>NIC</v>
          </cell>
          <cell r="C124" t="str">
            <v>Nicaragua</v>
          </cell>
          <cell r="D124" t="str">
            <v>Original chained constant price data are rescaled.</v>
          </cell>
          <cell r="E124">
            <v>100</v>
          </cell>
          <cell r="F124">
            <v>100</v>
          </cell>
          <cell r="G124">
            <v>100</v>
          </cell>
          <cell r="H124">
            <v>100</v>
          </cell>
          <cell r="I124">
            <v>100</v>
          </cell>
          <cell r="J124">
            <v>100</v>
          </cell>
          <cell r="K124">
            <v>100</v>
          </cell>
          <cell r="L124">
            <v>100</v>
          </cell>
          <cell r="M124">
            <v>100</v>
          </cell>
          <cell r="N124">
            <v>100</v>
          </cell>
          <cell r="O124">
            <v>100</v>
          </cell>
          <cell r="P124">
            <v>100</v>
          </cell>
          <cell r="Q124">
            <v>100</v>
          </cell>
          <cell r="R124">
            <v>100</v>
          </cell>
          <cell r="S124">
            <v>100</v>
          </cell>
          <cell r="T124">
            <v>100</v>
          </cell>
          <cell r="U124">
            <v>100</v>
          </cell>
          <cell r="V124">
            <v>100</v>
          </cell>
          <cell r="W124">
            <v>100</v>
          </cell>
          <cell r="X124">
            <v>100</v>
          </cell>
          <cell r="Y124">
            <v>100</v>
          </cell>
          <cell r="Z124">
            <v>100</v>
          </cell>
          <cell r="AA124">
            <v>100</v>
          </cell>
          <cell r="AB124">
            <v>100</v>
          </cell>
          <cell r="AC124">
            <v>100</v>
          </cell>
          <cell r="AD124">
            <v>100</v>
          </cell>
          <cell r="AE124">
            <v>100</v>
          </cell>
          <cell r="AF124">
            <v>100</v>
          </cell>
          <cell r="AG124">
            <v>100</v>
          </cell>
          <cell r="AH124">
            <v>100</v>
          </cell>
          <cell r="AI124">
            <v>100</v>
          </cell>
          <cell r="AJ124">
            <v>100</v>
          </cell>
          <cell r="AK124">
            <v>100</v>
          </cell>
          <cell r="AL124">
            <v>100</v>
          </cell>
          <cell r="AM124">
            <v>100</v>
          </cell>
          <cell r="AN124">
            <v>100</v>
          </cell>
          <cell r="AO124">
            <v>100</v>
          </cell>
          <cell r="AP124">
            <v>100</v>
          </cell>
          <cell r="AQ124">
            <v>1994</v>
          </cell>
          <cell r="AR124">
            <v>1994</v>
          </cell>
        </row>
        <row r="125">
          <cell r="B125" t="str">
            <v>NER</v>
          </cell>
          <cell r="C125" t="str">
            <v>Niger</v>
          </cell>
          <cell r="D125">
            <v>2006</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1</v>
          </cell>
          <cell r="AF125">
            <v>0</v>
          </cell>
          <cell r="AG125">
            <v>0</v>
          </cell>
          <cell r="AH125">
            <v>0</v>
          </cell>
          <cell r="AI125">
            <v>0</v>
          </cell>
          <cell r="AJ125">
            <v>0</v>
          </cell>
          <cell r="AK125">
            <v>0</v>
          </cell>
          <cell r="AL125">
            <v>0</v>
          </cell>
          <cell r="AM125">
            <v>0</v>
          </cell>
          <cell r="AN125">
            <v>0</v>
          </cell>
          <cell r="AO125">
            <v>0</v>
          </cell>
          <cell r="AP125">
            <v>0</v>
          </cell>
          <cell r="AQ125">
            <v>2006</v>
          </cell>
          <cell r="AR125">
            <v>2006</v>
          </cell>
        </row>
        <row r="126">
          <cell r="B126" t="str">
            <v>NGA</v>
          </cell>
          <cell r="C126" t="str">
            <v>Nigeria</v>
          </cell>
          <cell r="D126">
            <v>2010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1</v>
          </cell>
          <cell r="AJ126">
            <v>0</v>
          </cell>
          <cell r="AK126">
            <v>0</v>
          </cell>
          <cell r="AL126">
            <v>0</v>
          </cell>
          <cell r="AM126">
            <v>0</v>
          </cell>
          <cell r="AN126">
            <v>0</v>
          </cell>
          <cell r="AO126">
            <v>0</v>
          </cell>
          <cell r="AP126">
            <v>0</v>
          </cell>
          <cell r="AQ126">
            <v>2010</v>
          </cell>
          <cell r="AR126">
            <v>2010</v>
          </cell>
        </row>
        <row r="127">
          <cell r="B127" t="str">
            <v>NOR</v>
          </cell>
          <cell r="C127" t="str">
            <v>Norway</v>
          </cell>
          <cell r="D127" t="str">
            <v>Original chained constant price data are rescaled.</v>
          </cell>
          <cell r="E127">
            <v>100</v>
          </cell>
          <cell r="F127">
            <v>100</v>
          </cell>
          <cell r="G127">
            <v>100</v>
          </cell>
          <cell r="H127">
            <v>100</v>
          </cell>
          <cell r="I127">
            <v>100</v>
          </cell>
          <cell r="J127">
            <v>100</v>
          </cell>
          <cell r="K127">
            <v>100</v>
          </cell>
          <cell r="L127">
            <v>100</v>
          </cell>
          <cell r="M127">
            <v>100</v>
          </cell>
          <cell r="N127">
            <v>100</v>
          </cell>
          <cell r="O127">
            <v>100</v>
          </cell>
          <cell r="P127">
            <v>100</v>
          </cell>
          <cell r="Q127">
            <v>100</v>
          </cell>
          <cell r="R127">
            <v>100</v>
          </cell>
          <cell r="S127">
            <v>100</v>
          </cell>
          <cell r="T127">
            <v>100</v>
          </cell>
          <cell r="U127">
            <v>100</v>
          </cell>
          <cell r="V127">
            <v>100</v>
          </cell>
          <cell r="W127">
            <v>100</v>
          </cell>
          <cell r="X127">
            <v>100</v>
          </cell>
          <cell r="Y127">
            <v>100</v>
          </cell>
          <cell r="Z127">
            <v>100</v>
          </cell>
          <cell r="AA127">
            <v>100</v>
          </cell>
          <cell r="AB127">
            <v>100</v>
          </cell>
          <cell r="AC127">
            <v>100</v>
          </cell>
          <cell r="AD127">
            <v>100</v>
          </cell>
          <cell r="AE127">
            <v>100</v>
          </cell>
          <cell r="AF127">
            <v>100</v>
          </cell>
          <cell r="AG127">
            <v>100</v>
          </cell>
          <cell r="AH127">
            <v>100</v>
          </cell>
          <cell r="AI127">
            <v>100</v>
          </cell>
          <cell r="AJ127">
            <v>100</v>
          </cell>
          <cell r="AK127">
            <v>100</v>
          </cell>
          <cell r="AL127">
            <v>100</v>
          </cell>
          <cell r="AM127">
            <v>100</v>
          </cell>
          <cell r="AN127">
            <v>100</v>
          </cell>
          <cell r="AO127">
            <v>100</v>
          </cell>
          <cell r="AP127">
            <v>100</v>
          </cell>
          <cell r="AQ127" t="str">
            <v>Original chained constant price data are rescaled.</v>
          </cell>
          <cell r="AR127" t="str">
            <v>Original chained constant price data are rescaled.</v>
          </cell>
        </row>
        <row r="128">
          <cell r="B128" t="str">
            <v>OMN</v>
          </cell>
          <cell r="C128" t="str">
            <v>Oman</v>
          </cell>
          <cell r="D128">
            <v>2010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1</v>
          </cell>
          <cell r="AJ128">
            <v>0</v>
          </cell>
          <cell r="AK128">
            <v>0</v>
          </cell>
          <cell r="AL128">
            <v>0</v>
          </cell>
          <cell r="AM128">
            <v>0</v>
          </cell>
          <cell r="AN128">
            <v>0</v>
          </cell>
          <cell r="AO128">
            <v>0</v>
          </cell>
          <cell r="AP128">
            <v>0</v>
          </cell>
          <cell r="AQ128">
            <v>2010</v>
          </cell>
          <cell r="AR128">
            <v>2010</v>
          </cell>
        </row>
        <row r="129">
          <cell r="B129" t="str">
            <v>PAK</v>
          </cell>
          <cell r="C129" t="str">
            <v>Pakistan</v>
          </cell>
          <cell r="D129">
            <v>2006</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1</v>
          </cell>
          <cell r="AF129">
            <v>0</v>
          </cell>
          <cell r="AG129">
            <v>0</v>
          </cell>
          <cell r="AH129">
            <v>0</v>
          </cell>
          <cell r="AI129">
            <v>0</v>
          </cell>
          <cell r="AJ129">
            <v>0</v>
          </cell>
          <cell r="AK129">
            <v>0</v>
          </cell>
          <cell r="AL129">
            <v>0</v>
          </cell>
          <cell r="AM129">
            <v>0</v>
          </cell>
          <cell r="AN129">
            <v>0</v>
          </cell>
          <cell r="AO129">
            <v>0</v>
          </cell>
          <cell r="AP129">
            <v>0</v>
          </cell>
          <cell r="AQ129" t="str">
            <v>2005/06</v>
          </cell>
          <cell r="AR129">
            <v>2006</v>
          </cell>
        </row>
        <row r="130">
          <cell r="B130" t="str">
            <v>PLW</v>
          </cell>
          <cell r="C130" t="str">
            <v>Palau</v>
          </cell>
          <cell r="D130">
            <v>2015</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1</v>
          </cell>
          <cell r="AO130">
            <v>0</v>
          </cell>
          <cell r="AP130">
            <v>0</v>
          </cell>
          <cell r="AQ130">
            <v>2015</v>
          </cell>
          <cell r="AR130">
            <v>2015</v>
          </cell>
        </row>
        <row r="131">
          <cell r="B131" t="str">
            <v>PAN</v>
          </cell>
          <cell r="C131" t="str">
            <v>Panama</v>
          </cell>
          <cell r="D131" t="str">
            <v>Original chained constant price data are rescaled.</v>
          </cell>
          <cell r="E131">
            <v>100</v>
          </cell>
          <cell r="F131">
            <v>100</v>
          </cell>
          <cell r="G131">
            <v>100</v>
          </cell>
          <cell r="H131">
            <v>100</v>
          </cell>
          <cell r="I131">
            <v>100</v>
          </cell>
          <cell r="J131">
            <v>100</v>
          </cell>
          <cell r="K131">
            <v>100</v>
          </cell>
          <cell r="L131">
            <v>100</v>
          </cell>
          <cell r="M131">
            <v>100</v>
          </cell>
          <cell r="N131">
            <v>100</v>
          </cell>
          <cell r="O131">
            <v>100</v>
          </cell>
          <cell r="P131">
            <v>100</v>
          </cell>
          <cell r="Q131">
            <v>100</v>
          </cell>
          <cell r="R131">
            <v>100</v>
          </cell>
          <cell r="S131">
            <v>100</v>
          </cell>
          <cell r="T131">
            <v>100</v>
          </cell>
          <cell r="U131">
            <v>100</v>
          </cell>
          <cell r="V131">
            <v>100</v>
          </cell>
          <cell r="W131">
            <v>100</v>
          </cell>
          <cell r="X131">
            <v>100</v>
          </cell>
          <cell r="Y131">
            <v>100</v>
          </cell>
          <cell r="Z131">
            <v>100</v>
          </cell>
          <cell r="AA131">
            <v>100</v>
          </cell>
          <cell r="AB131">
            <v>100</v>
          </cell>
          <cell r="AC131">
            <v>100</v>
          </cell>
          <cell r="AD131">
            <v>100</v>
          </cell>
          <cell r="AE131">
            <v>100</v>
          </cell>
          <cell r="AF131">
            <v>100</v>
          </cell>
          <cell r="AG131">
            <v>100</v>
          </cell>
          <cell r="AH131">
            <v>100</v>
          </cell>
          <cell r="AI131">
            <v>100</v>
          </cell>
          <cell r="AJ131">
            <v>100</v>
          </cell>
          <cell r="AK131">
            <v>100</v>
          </cell>
          <cell r="AL131">
            <v>100</v>
          </cell>
          <cell r="AM131">
            <v>100</v>
          </cell>
          <cell r="AN131">
            <v>100</v>
          </cell>
          <cell r="AO131">
            <v>100</v>
          </cell>
          <cell r="AP131">
            <v>100</v>
          </cell>
          <cell r="AQ131">
            <v>2007</v>
          </cell>
          <cell r="AR131">
            <v>2007</v>
          </cell>
        </row>
        <row r="132">
          <cell r="B132" t="str">
            <v>PNG</v>
          </cell>
          <cell r="C132" t="str">
            <v>Papua New Guinea</v>
          </cell>
          <cell r="D132">
            <v>2013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1</v>
          </cell>
          <cell r="AM132">
            <v>0</v>
          </cell>
          <cell r="AN132">
            <v>0</v>
          </cell>
          <cell r="AO132">
            <v>0</v>
          </cell>
          <cell r="AP132">
            <v>0</v>
          </cell>
          <cell r="AQ132">
            <v>2013</v>
          </cell>
          <cell r="AR132">
            <v>2013</v>
          </cell>
        </row>
        <row r="133">
          <cell r="B133" t="str">
            <v>PRY</v>
          </cell>
          <cell r="C133" t="str">
            <v>Paraguay</v>
          </cell>
          <cell r="D133">
            <v>2014</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1</v>
          </cell>
          <cell r="AN133">
            <v>0</v>
          </cell>
          <cell r="AO133">
            <v>0</v>
          </cell>
          <cell r="AP133">
            <v>0</v>
          </cell>
          <cell r="AQ133">
            <v>1994</v>
          </cell>
          <cell r="AR133">
            <v>1994</v>
          </cell>
        </row>
        <row r="134">
          <cell r="B134" t="str">
            <v>PER</v>
          </cell>
          <cell r="C134" t="str">
            <v>Peru</v>
          </cell>
          <cell r="D134">
            <v>2007</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1</v>
          </cell>
          <cell r="AG134">
            <v>0</v>
          </cell>
          <cell r="AH134">
            <v>0</v>
          </cell>
          <cell r="AI134">
            <v>0</v>
          </cell>
          <cell r="AJ134">
            <v>0</v>
          </cell>
          <cell r="AK134">
            <v>0</v>
          </cell>
          <cell r="AL134">
            <v>0</v>
          </cell>
          <cell r="AM134">
            <v>0</v>
          </cell>
          <cell r="AN134">
            <v>0</v>
          </cell>
          <cell r="AO134">
            <v>0</v>
          </cell>
          <cell r="AP134">
            <v>0</v>
          </cell>
          <cell r="AQ134">
            <v>2007</v>
          </cell>
          <cell r="AR134">
            <v>2007</v>
          </cell>
        </row>
        <row r="135">
          <cell r="B135" t="str">
            <v>PHL</v>
          </cell>
          <cell r="C135" t="str">
            <v>Philippines</v>
          </cell>
          <cell r="D135">
            <v>2000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1</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2000</v>
          </cell>
          <cell r="AR135">
            <v>2000</v>
          </cell>
        </row>
        <row r="136">
          <cell r="B136" t="str">
            <v>POL</v>
          </cell>
          <cell r="C136" t="str">
            <v>Poland</v>
          </cell>
          <cell r="D136" t="str">
            <v>Original chained constant price data are rescaled.</v>
          </cell>
          <cell r="E136">
            <v>100</v>
          </cell>
          <cell r="F136">
            <v>100</v>
          </cell>
          <cell r="G136">
            <v>100</v>
          </cell>
          <cell r="H136">
            <v>100</v>
          </cell>
          <cell r="I136">
            <v>100</v>
          </cell>
          <cell r="J136">
            <v>100</v>
          </cell>
          <cell r="K136">
            <v>100</v>
          </cell>
          <cell r="L136">
            <v>100</v>
          </cell>
          <cell r="M136">
            <v>100</v>
          </cell>
          <cell r="N136">
            <v>100</v>
          </cell>
          <cell r="O136">
            <v>100</v>
          </cell>
          <cell r="P136">
            <v>100</v>
          </cell>
          <cell r="Q136">
            <v>100</v>
          </cell>
          <cell r="R136">
            <v>100</v>
          </cell>
          <cell r="S136">
            <v>100</v>
          </cell>
          <cell r="T136">
            <v>100</v>
          </cell>
          <cell r="U136">
            <v>100</v>
          </cell>
          <cell r="V136">
            <v>100</v>
          </cell>
          <cell r="W136">
            <v>100</v>
          </cell>
          <cell r="X136">
            <v>100</v>
          </cell>
          <cell r="Y136">
            <v>100</v>
          </cell>
          <cell r="Z136">
            <v>100</v>
          </cell>
          <cell r="AA136">
            <v>100</v>
          </cell>
          <cell r="AB136">
            <v>100</v>
          </cell>
          <cell r="AC136">
            <v>100</v>
          </cell>
          <cell r="AD136">
            <v>100</v>
          </cell>
          <cell r="AE136">
            <v>100</v>
          </cell>
          <cell r="AF136">
            <v>100</v>
          </cell>
          <cell r="AG136">
            <v>100</v>
          </cell>
          <cell r="AH136">
            <v>100</v>
          </cell>
          <cell r="AI136">
            <v>100</v>
          </cell>
          <cell r="AJ136">
            <v>100</v>
          </cell>
          <cell r="AK136">
            <v>100</v>
          </cell>
          <cell r="AL136">
            <v>100</v>
          </cell>
          <cell r="AM136">
            <v>100</v>
          </cell>
          <cell r="AN136">
            <v>100</v>
          </cell>
          <cell r="AO136">
            <v>100</v>
          </cell>
          <cell r="AP136">
            <v>100</v>
          </cell>
          <cell r="AQ136">
            <v>2010</v>
          </cell>
          <cell r="AR136">
            <v>2010</v>
          </cell>
        </row>
        <row r="137">
          <cell r="B137" t="str">
            <v>PRT</v>
          </cell>
          <cell r="C137" t="str">
            <v>Portugal</v>
          </cell>
          <cell r="D137" t="str">
            <v>Original chained constant price data are rescaled.</v>
          </cell>
          <cell r="E137">
            <v>100</v>
          </cell>
          <cell r="F137">
            <v>100</v>
          </cell>
          <cell r="G137">
            <v>100</v>
          </cell>
          <cell r="H137">
            <v>100</v>
          </cell>
          <cell r="I137">
            <v>100</v>
          </cell>
          <cell r="J137">
            <v>100</v>
          </cell>
          <cell r="K137">
            <v>100</v>
          </cell>
          <cell r="L137">
            <v>100</v>
          </cell>
          <cell r="M137">
            <v>100</v>
          </cell>
          <cell r="N137">
            <v>100</v>
          </cell>
          <cell r="O137">
            <v>100</v>
          </cell>
          <cell r="P137">
            <v>100</v>
          </cell>
          <cell r="Q137">
            <v>100</v>
          </cell>
          <cell r="R137">
            <v>100</v>
          </cell>
          <cell r="S137">
            <v>100</v>
          </cell>
          <cell r="T137">
            <v>100</v>
          </cell>
          <cell r="U137">
            <v>100</v>
          </cell>
          <cell r="V137">
            <v>100</v>
          </cell>
          <cell r="W137">
            <v>100</v>
          </cell>
          <cell r="X137">
            <v>100</v>
          </cell>
          <cell r="Y137">
            <v>100</v>
          </cell>
          <cell r="Z137">
            <v>100</v>
          </cell>
          <cell r="AA137">
            <v>100</v>
          </cell>
          <cell r="AB137">
            <v>100</v>
          </cell>
          <cell r="AC137">
            <v>100</v>
          </cell>
          <cell r="AD137">
            <v>100</v>
          </cell>
          <cell r="AE137">
            <v>100</v>
          </cell>
          <cell r="AF137">
            <v>100</v>
          </cell>
          <cell r="AG137">
            <v>100</v>
          </cell>
          <cell r="AH137">
            <v>100</v>
          </cell>
          <cell r="AI137">
            <v>100</v>
          </cell>
          <cell r="AJ137">
            <v>100</v>
          </cell>
          <cell r="AK137">
            <v>100</v>
          </cell>
          <cell r="AL137">
            <v>100</v>
          </cell>
          <cell r="AM137">
            <v>100</v>
          </cell>
          <cell r="AN137">
            <v>100</v>
          </cell>
          <cell r="AO137">
            <v>100</v>
          </cell>
          <cell r="AP137">
            <v>100</v>
          </cell>
          <cell r="AQ137" t="str">
            <v>Original chained constant price data are rescaled.</v>
          </cell>
          <cell r="AR137" t="str">
            <v>Original chained constant price data are rescaled.</v>
          </cell>
        </row>
        <row r="138">
          <cell r="B138" t="str">
            <v>QAT</v>
          </cell>
          <cell r="C138" t="str">
            <v>Qatar</v>
          </cell>
          <cell r="D138">
            <v>2013</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1</v>
          </cell>
          <cell r="AM138">
            <v>0</v>
          </cell>
          <cell r="AN138">
            <v>0</v>
          </cell>
          <cell r="AO138">
            <v>0</v>
          </cell>
          <cell r="AP138">
            <v>0</v>
          </cell>
          <cell r="AQ138">
            <v>2013</v>
          </cell>
          <cell r="AR138">
            <v>2013</v>
          </cell>
        </row>
        <row r="139">
          <cell r="B139" t="str">
            <v>ROU</v>
          </cell>
          <cell r="C139" t="str">
            <v>Romania</v>
          </cell>
          <cell r="D139" t="str">
            <v>Original chained constant price data are rescaled.</v>
          </cell>
          <cell r="E139">
            <v>100</v>
          </cell>
          <cell r="F139">
            <v>100</v>
          </cell>
          <cell r="G139">
            <v>100</v>
          </cell>
          <cell r="H139">
            <v>100</v>
          </cell>
          <cell r="I139">
            <v>100</v>
          </cell>
          <cell r="J139">
            <v>100</v>
          </cell>
          <cell r="K139">
            <v>100</v>
          </cell>
          <cell r="L139">
            <v>100</v>
          </cell>
          <cell r="M139">
            <v>100</v>
          </cell>
          <cell r="N139">
            <v>100</v>
          </cell>
          <cell r="O139">
            <v>100</v>
          </cell>
          <cell r="P139">
            <v>100</v>
          </cell>
          <cell r="Q139">
            <v>100</v>
          </cell>
          <cell r="R139">
            <v>100</v>
          </cell>
          <cell r="S139">
            <v>100</v>
          </cell>
          <cell r="T139">
            <v>100</v>
          </cell>
          <cell r="U139">
            <v>100</v>
          </cell>
          <cell r="V139">
            <v>100</v>
          </cell>
          <cell r="W139">
            <v>100</v>
          </cell>
          <cell r="X139">
            <v>100</v>
          </cell>
          <cell r="Y139">
            <v>100</v>
          </cell>
          <cell r="Z139">
            <v>100</v>
          </cell>
          <cell r="AA139">
            <v>100</v>
          </cell>
          <cell r="AB139">
            <v>100</v>
          </cell>
          <cell r="AC139">
            <v>100</v>
          </cell>
          <cell r="AD139">
            <v>100</v>
          </cell>
          <cell r="AE139">
            <v>100</v>
          </cell>
          <cell r="AF139">
            <v>100</v>
          </cell>
          <cell r="AG139">
            <v>100</v>
          </cell>
          <cell r="AH139">
            <v>100</v>
          </cell>
          <cell r="AI139">
            <v>100</v>
          </cell>
          <cell r="AJ139">
            <v>100</v>
          </cell>
          <cell r="AK139">
            <v>100</v>
          </cell>
          <cell r="AL139">
            <v>100</v>
          </cell>
          <cell r="AM139">
            <v>100</v>
          </cell>
          <cell r="AN139">
            <v>100</v>
          </cell>
          <cell r="AO139">
            <v>100</v>
          </cell>
          <cell r="AP139">
            <v>100</v>
          </cell>
          <cell r="AQ139" t="str">
            <v>Original chained constant price data are rescaled.</v>
          </cell>
          <cell r="AR139" t="str">
            <v>Original chained constant price data are rescaled.</v>
          </cell>
        </row>
        <row r="140">
          <cell r="B140" t="str">
            <v>RUS</v>
          </cell>
          <cell r="C140" t="str">
            <v>Russian Federation</v>
          </cell>
          <cell r="D140" t="str">
            <v>Original chained constant price data are rescaled.</v>
          </cell>
          <cell r="E140">
            <v>100</v>
          </cell>
          <cell r="F140">
            <v>100</v>
          </cell>
          <cell r="G140">
            <v>100</v>
          </cell>
          <cell r="H140">
            <v>100</v>
          </cell>
          <cell r="I140">
            <v>100</v>
          </cell>
          <cell r="J140">
            <v>100</v>
          </cell>
          <cell r="K140">
            <v>100</v>
          </cell>
          <cell r="L140">
            <v>100</v>
          </cell>
          <cell r="M140">
            <v>100</v>
          </cell>
          <cell r="N140">
            <v>100</v>
          </cell>
          <cell r="O140">
            <v>100</v>
          </cell>
          <cell r="P140">
            <v>100</v>
          </cell>
          <cell r="Q140">
            <v>100</v>
          </cell>
          <cell r="R140">
            <v>100</v>
          </cell>
          <cell r="S140">
            <v>100</v>
          </cell>
          <cell r="T140">
            <v>100</v>
          </cell>
          <cell r="U140">
            <v>100</v>
          </cell>
          <cell r="V140">
            <v>100</v>
          </cell>
          <cell r="W140">
            <v>100</v>
          </cell>
          <cell r="X140">
            <v>100</v>
          </cell>
          <cell r="Y140">
            <v>100</v>
          </cell>
          <cell r="Z140">
            <v>100</v>
          </cell>
          <cell r="AA140">
            <v>100</v>
          </cell>
          <cell r="AB140">
            <v>100</v>
          </cell>
          <cell r="AC140">
            <v>100</v>
          </cell>
          <cell r="AD140">
            <v>100</v>
          </cell>
          <cell r="AE140">
            <v>100</v>
          </cell>
          <cell r="AF140">
            <v>100</v>
          </cell>
          <cell r="AG140">
            <v>100</v>
          </cell>
          <cell r="AH140">
            <v>100</v>
          </cell>
          <cell r="AI140">
            <v>100</v>
          </cell>
          <cell r="AJ140">
            <v>100</v>
          </cell>
          <cell r="AK140">
            <v>100</v>
          </cell>
          <cell r="AL140">
            <v>100</v>
          </cell>
          <cell r="AM140">
            <v>100</v>
          </cell>
          <cell r="AN140">
            <v>100</v>
          </cell>
          <cell r="AO140">
            <v>100</v>
          </cell>
          <cell r="AP140">
            <v>100</v>
          </cell>
          <cell r="AQ140">
            <v>2016</v>
          </cell>
          <cell r="AR140">
            <v>2016</v>
          </cell>
        </row>
        <row r="141">
          <cell r="B141" t="str">
            <v>RWA</v>
          </cell>
          <cell r="C141" t="str">
            <v>Rwanda</v>
          </cell>
          <cell r="D141">
            <v>2014</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1</v>
          </cell>
          <cell r="AN141">
            <v>0</v>
          </cell>
          <cell r="AO141">
            <v>0</v>
          </cell>
          <cell r="AP141">
            <v>0</v>
          </cell>
          <cell r="AQ141">
            <v>2014</v>
          </cell>
          <cell r="AR141">
            <v>2014</v>
          </cell>
        </row>
        <row r="142">
          <cell r="B142" t="str">
            <v>WSM</v>
          </cell>
          <cell r="C142" t="str">
            <v>Samoa</v>
          </cell>
          <cell r="D142">
            <v>2009</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1</v>
          </cell>
          <cell r="AI142">
            <v>0</v>
          </cell>
          <cell r="AJ142">
            <v>0</v>
          </cell>
          <cell r="AK142">
            <v>0</v>
          </cell>
          <cell r="AL142">
            <v>0</v>
          </cell>
          <cell r="AM142">
            <v>0</v>
          </cell>
          <cell r="AN142">
            <v>0</v>
          </cell>
          <cell r="AO142">
            <v>0</v>
          </cell>
          <cell r="AP142">
            <v>0</v>
          </cell>
          <cell r="AQ142" t="str">
            <v>2008/09</v>
          </cell>
          <cell r="AR142">
            <v>2009</v>
          </cell>
        </row>
        <row r="143">
          <cell r="B143" t="str">
            <v>SMR</v>
          </cell>
          <cell r="C143" t="str">
            <v>San Marino</v>
          </cell>
          <cell r="D143">
            <v>2007</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1</v>
          </cell>
          <cell r="AG143">
            <v>0</v>
          </cell>
          <cell r="AH143">
            <v>0</v>
          </cell>
          <cell r="AI143">
            <v>0</v>
          </cell>
          <cell r="AJ143">
            <v>0</v>
          </cell>
          <cell r="AK143">
            <v>0</v>
          </cell>
          <cell r="AL143">
            <v>0</v>
          </cell>
          <cell r="AM143">
            <v>0</v>
          </cell>
          <cell r="AN143">
            <v>0</v>
          </cell>
          <cell r="AO143">
            <v>0</v>
          </cell>
          <cell r="AP143">
            <v>0</v>
          </cell>
          <cell r="AQ143">
            <v>2007</v>
          </cell>
          <cell r="AR143">
            <v>2007</v>
          </cell>
        </row>
        <row r="144">
          <cell r="B144" t="str">
            <v>STP</v>
          </cell>
          <cell r="C144" t="str">
            <v>São Tomé and Principe</v>
          </cell>
          <cell r="D144">
            <v>2008</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1</v>
          </cell>
          <cell r="AH144">
            <v>0</v>
          </cell>
          <cell r="AI144">
            <v>0</v>
          </cell>
          <cell r="AJ144">
            <v>0</v>
          </cell>
          <cell r="AK144">
            <v>0</v>
          </cell>
          <cell r="AL144">
            <v>0</v>
          </cell>
          <cell r="AM144">
            <v>0</v>
          </cell>
          <cell r="AN144">
            <v>0</v>
          </cell>
          <cell r="AO144">
            <v>0</v>
          </cell>
          <cell r="AP144">
            <v>0</v>
          </cell>
          <cell r="AQ144">
            <v>2008</v>
          </cell>
          <cell r="AR144">
            <v>2008</v>
          </cell>
        </row>
        <row r="145">
          <cell r="B145" t="str">
            <v>SAU</v>
          </cell>
          <cell r="C145" t="str">
            <v>Saudi Arabia</v>
          </cell>
          <cell r="D145">
            <v>2010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1</v>
          </cell>
          <cell r="AJ145">
            <v>0</v>
          </cell>
          <cell r="AK145">
            <v>0</v>
          </cell>
          <cell r="AL145">
            <v>0</v>
          </cell>
          <cell r="AM145">
            <v>0</v>
          </cell>
          <cell r="AN145">
            <v>0</v>
          </cell>
          <cell r="AO145">
            <v>0</v>
          </cell>
          <cell r="AP145">
            <v>0</v>
          </cell>
          <cell r="AQ145">
            <v>2010</v>
          </cell>
          <cell r="AR145">
            <v>2010</v>
          </cell>
        </row>
        <row r="146">
          <cell r="B146" t="str">
            <v>SEN</v>
          </cell>
          <cell r="C146" t="str">
            <v>Senegal</v>
          </cell>
          <cell r="D146">
            <v>2014</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1</v>
          </cell>
          <cell r="AN146">
            <v>0</v>
          </cell>
          <cell r="AO146">
            <v>0</v>
          </cell>
          <cell r="AP146">
            <v>0</v>
          </cell>
          <cell r="AQ146">
            <v>1999</v>
          </cell>
          <cell r="AR146">
            <v>1999</v>
          </cell>
        </row>
        <row r="147">
          <cell r="B147" t="str">
            <v>SRB</v>
          </cell>
          <cell r="C147" t="str">
            <v>Serbia</v>
          </cell>
          <cell r="D147" t="str">
            <v>Original chained constant price data are rescaled.</v>
          </cell>
          <cell r="E147">
            <v>100</v>
          </cell>
          <cell r="F147">
            <v>100</v>
          </cell>
          <cell r="G147">
            <v>100</v>
          </cell>
          <cell r="H147">
            <v>100</v>
          </cell>
          <cell r="I147">
            <v>100</v>
          </cell>
          <cell r="J147">
            <v>100</v>
          </cell>
          <cell r="K147">
            <v>100</v>
          </cell>
          <cell r="L147">
            <v>100</v>
          </cell>
          <cell r="M147">
            <v>100</v>
          </cell>
          <cell r="N147">
            <v>100</v>
          </cell>
          <cell r="O147">
            <v>100</v>
          </cell>
          <cell r="P147">
            <v>100</v>
          </cell>
          <cell r="Q147">
            <v>100</v>
          </cell>
          <cell r="R147">
            <v>100</v>
          </cell>
          <cell r="S147">
            <v>100</v>
          </cell>
          <cell r="T147">
            <v>100</v>
          </cell>
          <cell r="U147">
            <v>100</v>
          </cell>
          <cell r="V147">
            <v>100</v>
          </cell>
          <cell r="W147">
            <v>100</v>
          </cell>
          <cell r="X147">
            <v>100</v>
          </cell>
          <cell r="Y147">
            <v>100</v>
          </cell>
          <cell r="Z147">
            <v>100</v>
          </cell>
          <cell r="AA147">
            <v>100</v>
          </cell>
          <cell r="AB147">
            <v>100</v>
          </cell>
          <cell r="AC147">
            <v>100</v>
          </cell>
          <cell r="AD147">
            <v>100</v>
          </cell>
          <cell r="AE147">
            <v>100</v>
          </cell>
          <cell r="AF147">
            <v>100</v>
          </cell>
          <cell r="AG147">
            <v>100</v>
          </cell>
          <cell r="AH147">
            <v>100</v>
          </cell>
          <cell r="AI147">
            <v>100</v>
          </cell>
          <cell r="AJ147">
            <v>100</v>
          </cell>
          <cell r="AK147">
            <v>100</v>
          </cell>
          <cell r="AL147">
            <v>100</v>
          </cell>
          <cell r="AM147">
            <v>100</v>
          </cell>
          <cell r="AN147">
            <v>100</v>
          </cell>
          <cell r="AO147">
            <v>100</v>
          </cell>
          <cell r="AP147">
            <v>100</v>
          </cell>
          <cell r="AQ147">
            <v>2010</v>
          </cell>
          <cell r="AR147">
            <v>2010</v>
          </cell>
        </row>
        <row r="148">
          <cell r="B148" t="str">
            <v>SYC</v>
          </cell>
          <cell r="C148" t="str">
            <v>Seychelles</v>
          </cell>
          <cell r="D148">
            <v>2006</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1</v>
          </cell>
          <cell r="AF148">
            <v>0</v>
          </cell>
          <cell r="AG148">
            <v>0</v>
          </cell>
          <cell r="AH148">
            <v>0</v>
          </cell>
          <cell r="AI148">
            <v>0</v>
          </cell>
          <cell r="AJ148">
            <v>0</v>
          </cell>
          <cell r="AK148">
            <v>0</v>
          </cell>
          <cell r="AL148">
            <v>0</v>
          </cell>
          <cell r="AM148">
            <v>0</v>
          </cell>
          <cell r="AN148">
            <v>0</v>
          </cell>
          <cell r="AO148">
            <v>0</v>
          </cell>
          <cell r="AP148">
            <v>0</v>
          </cell>
          <cell r="AQ148">
            <v>2006</v>
          </cell>
          <cell r="AR148">
            <v>2006</v>
          </cell>
        </row>
        <row r="149">
          <cell r="B149" t="str">
            <v>SLE</v>
          </cell>
          <cell r="C149" t="str">
            <v>Sierra Leone</v>
          </cell>
          <cell r="D149">
            <v>2006</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1</v>
          </cell>
          <cell r="AF149">
            <v>0</v>
          </cell>
          <cell r="AG149">
            <v>0</v>
          </cell>
          <cell r="AH149">
            <v>0</v>
          </cell>
          <cell r="AI149">
            <v>0</v>
          </cell>
          <cell r="AJ149">
            <v>0</v>
          </cell>
          <cell r="AK149">
            <v>0</v>
          </cell>
          <cell r="AL149">
            <v>0</v>
          </cell>
          <cell r="AM149">
            <v>0</v>
          </cell>
          <cell r="AN149">
            <v>0</v>
          </cell>
          <cell r="AO149">
            <v>0</v>
          </cell>
          <cell r="AP149">
            <v>0</v>
          </cell>
          <cell r="AQ149">
            <v>2006</v>
          </cell>
          <cell r="AR149">
            <v>2006</v>
          </cell>
        </row>
        <row r="150">
          <cell r="B150" t="str">
            <v>SGP</v>
          </cell>
          <cell r="C150" t="str">
            <v>Singapore</v>
          </cell>
          <cell r="D150">
            <v>2010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1</v>
          </cell>
          <cell r="AJ150">
            <v>0</v>
          </cell>
          <cell r="AK150">
            <v>0</v>
          </cell>
          <cell r="AL150">
            <v>0</v>
          </cell>
          <cell r="AM150">
            <v>0</v>
          </cell>
          <cell r="AN150">
            <v>0</v>
          </cell>
          <cell r="AO150">
            <v>0</v>
          </cell>
          <cell r="AP150">
            <v>0</v>
          </cell>
          <cell r="AQ150">
            <v>2010</v>
          </cell>
          <cell r="AR150">
            <v>2010</v>
          </cell>
        </row>
        <row r="151">
          <cell r="B151" t="str">
            <v>SVK</v>
          </cell>
          <cell r="C151" t="str">
            <v>Slovak Republic</v>
          </cell>
          <cell r="D151" t="str">
            <v>Original chained constant price data are rescaled.</v>
          </cell>
          <cell r="E151">
            <v>100</v>
          </cell>
          <cell r="F151">
            <v>100</v>
          </cell>
          <cell r="G151">
            <v>100</v>
          </cell>
          <cell r="H151">
            <v>100</v>
          </cell>
          <cell r="I151">
            <v>100</v>
          </cell>
          <cell r="J151">
            <v>100</v>
          </cell>
          <cell r="K151">
            <v>100</v>
          </cell>
          <cell r="L151">
            <v>100</v>
          </cell>
          <cell r="M151">
            <v>100</v>
          </cell>
          <cell r="N151">
            <v>100</v>
          </cell>
          <cell r="O151">
            <v>100</v>
          </cell>
          <cell r="P151">
            <v>100</v>
          </cell>
          <cell r="Q151">
            <v>100</v>
          </cell>
          <cell r="R151">
            <v>100</v>
          </cell>
          <cell r="S151">
            <v>100</v>
          </cell>
          <cell r="T151">
            <v>100</v>
          </cell>
          <cell r="U151">
            <v>100</v>
          </cell>
          <cell r="V151">
            <v>100</v>
          </cell>
          <cell r="W151">
            <v>100</v>
          </cell>
          <cell r="X151">
            <v>100</v>
          </cell>
          <cell r="Y151">
            <v>100</v>
          </cell>
          <cell r="Z151">
            <v>100</v>
          </cell>
          <cell r="AA151">
            <v>100</v>
          </cell>
          <cell r="AB151">
            <v>100</v>
          </cell>
          <cell r="AC151">
            <v>100</v>
          </cell>
          <cell r="AD151">
            <v>100</v>
          </cell>
          <cell r="AE151">
            <v>100</v>
          </cell>
          <cell r="AF151">
            <v>100</v>
          </cell>
          <cell r="AG151">
            <v>100</v>
          </cell>
          <cell r="AH151">
            <v>100</v>
          </cell>
          <cell r="AI151">
            <v>100</v>
          </cell>
          <cell r="AJ151">
            <v>100</v>
          </cell>
          <cell r="AK151">
            <v>100</v>
          </cell>
          <cell r="AL151">
            <v>100</v>
          </cell>
          <cell r="AM151">
            <v>100</v>
          </cell>
          <cell r="AN151">
            <v>100</v>
          </cell>
          <cell r="AO151">
            <v>100</v>
          </cell>
          <cell r="AP151">
            <v>100</v>
          </cell>
          <cell r="AQ151" t="str">
            <v>Original chained constant price data are rescaled.</v>
          </cell>
          <cell r="AR151" t="str">
            <v>Original chained constant price data are rescaled.</v>
          </cell>
        </row>
        <row r="152">
          <cell r="B152" t="str">
            <v>SVN</v>
          </cell>
          <cell r="C152" t="str">
            <v>Slovenia</v>
          </cell>
          <cell r="D152" t="str">
            <v>Original chained constant price data are rescaled.</v>
          </cell>
          <cell r="E152">
            <v>100</v>
          </cell>
          <cell r="F152">
            <v>100</v>
          </cell>
          <cell r="G152">
            <v>100</v>
          </cell>
          <cell r="H152">
            <v>100</v>
          </cell>
          <cell r="I152">
            <v>100</v>
          </cell>
          <cell r="J152">
            <v>100</v>
          </cell>
          <cell r="K152">
            <v>100</v>
          </cell>
          <cell r="L152">
            <v>100</v>
          </cell>
          <cell r="M152">
            <v>100</v>
          </cell>
          <cell r="N152">
            <v>100</v>
          </cell>
          <cell r="O152">
            <v>100</v>
          </cell>
          <cell r="P152">
            <v>100</v>
          </cell>
          <cell r="Q152">
            <v>100</v>
          </cell>
          <cell r="R152">
            <v>100</v>
          </cell>
          <cell r="S152">
            <v>100</v>
          </cell>
          <cell r="T152">
            <v>100</v>
          </cell>
          <cell r="U152">
            <v>100</v>
          </cell>
          <cell r="V152">
            <v>100</v>
          </cell>
          <cell r="W152">
            <v>100</v>
          </cell>
          <cell r="X152">
            <v>100</v>
          </cell>
          <cell r="Y152">
            <v>100</v>
          </cell>
          <cell r="Z152">
            <v>100</v>
          </cell>
          <cell r="AA152">
            <v>100</v>
          </cell>
          <cell r="AB152">
            <v>100</v>
          </cell>
          <cell r="AC152">
            <v>100</v>
          </cell>
          <cell r="AD152">
            <v>100</v>
          </cell>
          <cell r="AE152">
            <v>100</v>
          </cell>
          <cell r="AF152">
            <v>100</v>
          </cell>
          <cell r="AG152">
            <v>100</v>
          </cell>
          <cell r="AH152">
            <v>100</v>
          </cell>
          <cell r="AI152">
            <v>100</v>
          </cell>
          <cell r="AJ152">
            <v>100</v>
          </cell>
          <cell r="AK152">
            <v>100</v>
          </cell>
          <cell r="AL152">
            <v>100</v>
          </cell>
          <cell r="AM152">
            <v>100</v>
          </cell>
          <cell r="AN152">
            <v>100</v>
          </cell>
          <cell r="AO152">
            <v>100</v>
          </cell>
          <cell r="AP152">
            <v>100</v>
          </cell>
          <cell r="AQ152" t="str">
            <v>Original chained constant price data are rescaled.</v>
          </cell>
          <cell r="AR152" t="str">
            <v>Original chained constant price data are rescaled.</v>
          </cell>
        </row>
        <row r="153">
          <cell r="B153" t="str">
            <v>SLB</v>
          </cell>
          <cell r="C153" t="str">
            <v>Solomon Islands</v>
          </cell>
          <cell r="D153">
            <v>2004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1</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2004</v>
          </cell>
          <cell r="AR153">
            <v>2004</v>
          </cell>
        </row>
        <row r="154">
          <cell r="B154" t="str">
            <v>SOM</v>
          </cell>
          <cell r="C154" t="str">
            <v>Somalia</v>
          </cell>
          <cell r="D154">
            <v>1985</v>
          </cell>
          <cell r="E154">
            <v>0</v>
          </cell>
          <cell r="F154">
            <v>0</v>
          </cell>
          <cell r="G154">
            <v>0</v>
          </cell>
          <cell r="H154">
            <v>0</v>
          </cell>
          <cell r="I154">
            <v>0</v>
          </cell>
          <cell r="J154">
            <v>1</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1985</v>
          </cell>
          <cell r="AR154">
            <v>1985</v>
          </cell>
        </row>
        <row r="155">
          <cell r="B155" t="str">
            <v>ZAF</v>
          </cell>
          <cell r="C155" t="str">
            <v>South Africa</v>
          </cell>
          <cell r="D155">
            <v>2010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1</v>
          </cell>
          <cell r="AJ155">
            <v>0</v>
          </cell>
          <cell r="AK155">
            <v>0</v>
          </cell>
          <cell r="AL155">
            <v>0</v>
          </cell>
          <cell r="AM155">
            <v>0</v>
          </cell>
          <cell r="AN155">
            <v>0</v>
          </cell>
          <cell r="AO155">
            <v>0</v>
          </cell>
          <cell r="AP155">
            <v>0</v>
          </cell>
          <cell r="AQ155">
            <v>2010</v>
          </cell>
          <cell r="AR155">
            <v>2010</v>
          </cell>
        </row>
        <row r="156">
          <cell r="B156" t="str">
            <v>SSD</v>
          </cell>
          <cell r="C156" t="str">
            <v>South Sudan</v>
          </cell>
          <cell r="D156" t="str">
            <v>NA</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2009</v>
          </cell>
          <cell r="AR156">
            <v>2009</v>
          </cell>
        </row>
        <row r="157">
          <cell r="B157" t="str">
            <v>ESP</v>
          </cell>
          <cell r="C157" t="str">
            <v>Spain</v>
          </cell>
          <cell r="D157" t="str">
            <v>Original chained constant price data are rescaled.</v>
          </cell>
          <cell r="E157">
            <v>100</v>
          </cell>
          <cell r="F157">
            <v>100</v>
          </cell>
          <cell r="G157">
            <v>100</v>
          </cell>
          <cell r="H157">
            <v>100</v>
          </cell>
          <cell r="I157">
            <v>100</v>
          </cell>
          <cell r="J157">
            <v>100</v>
          </cell>
          <cell r="K157">
            <v>100</v>
          </cell>
          <cell r="L157">
            <v>100</v>
          </cell>
          <cell r="M157">
            <v>100</v>
          </cell>
          <cell r="N157">
            <v>100</v>
          </cell>
          <cell r="O157">
            <v>100</v>
          </cell>
          <cell r="P157">
            <v>100</v>
          </cell>
          <cell r="Q157">
            <v>100</v>
          </cell>
          <cell r="R157">
            <v>100</v>
          </cell>
          <cell r="S157">
            <v>100</v>
          </cell>
          <cell r="T157">
            <v>100</v>
          </cell>
          <cell r="U157">
            <v>100</v>
          </cell>
          <cell r="V157">
            <v>100</v>
          </cell>
          <cell r="W157">
            <v>100</v>
          </cell>
          <cell r="X157">
            <v>100</v>
          </cell>
          <cell r="Y157">
            <v>100</v>
          </cell>
          <cell r="Z157">
            <v>100</v>
          </cell>
          <cell r="AA157">
            <v>100</v>
          </cell>
          <cell r="AB157">
            <v>100</v>
          </cell>
          <cell r="AC157">
            <v>100</v>
          </cell>
          <cell r="AD157">
            <v>100</v>
          </cell>
          <cell r="AE157">
            <v>100</v>
          </cell>
          <cell r="AF157">
            <v>100</v>
          </cell>
          <cell r="AG157">
            <v>100</v>
          </cell>
          <cell r="AH157">
            <v>100</v>
          </cell>
          <cell r="AI157">
            <v>100</v>
          </cell>
          <cell r="AJ157">
            <v>100</v>
          </cell>
          <cell r="AK157">
            <v>100</v>
          </cell>
          <cell r="AL157">
            <v>100</v>
          </cell>
          <cell r="AM157">
            <v>100</v>
          </cell>
          <cell r="AN157">
            <v>100</v>
          </cell>
          <cell r="AO157">
            <v>100</v>
          </cell>
          <cell r="AP157">
            <v>100</v>
          </cell>
          <cell r="AQ157" t="str">
            <v>Original chained constant price data are rescaled.</v>
          </cell>
          <cell r="AR157" t="str">
            <v>Original chained constant price data are rescaled.</v>
          </cell>
        </row>
        <row r="158">
          <cell r="B158" t="str">
            <v>LKA</v>
          </cell>
          <cell r="C158" t="str">
            <v>Sri Lanka</v>
          </cell>
          <cell r="D158">
            <v>2010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1</v>
          </cell>
          <cell r="AJ158">
            <v>0</v>
          </cell>
          <cell r="AK158">
            <v>0</v>
          </cell>
          <cell r="AL158">
            <v>0</v>
          </cell>
          <cell r="AM158">
            <v>0</v>
          </cell>
          <cell r="AN158">
            <v>0</v>
          </cell>
          <cell r="AO158">
            <v>0</v>
          </cell>
          <cell r="AP158">
            <v>0</v>
          </cell>
          <cell r="AQ158">
            <v>2010</v>
          </cell>
          <cell r="AR158">
            <v>2010</v>
          </cell>
        </row>
        <row r="159">
          <cell r="B159" t="str">
            <v>KNA</v>
          </cell>
          <cell r="C159" t="str">
            <v>St. Kitts and Nevis</v>
          </cell>
          <cell r="D159">
            <v>2006</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1</v>
          </cell>
          <cell r="AF159">
            <v>0</v>
          </cell>
          <cell r="AG159">
            <v>0</v>
          </cell>
          <cell r="AH159">
            <v>0</v>
          </cell>
          <cell r="AI159">
            <v>0</v>
          </cell>
          <cell r="AJ159">
            <v>0</v>
          </cell>
          <cell r="AK159">
            <v>0</v>
          </cell>
          <cell r="AL159">
            <v>0</v>
          </cell>
          <cell r="AM159">
            <v>0</v>
          </cell>
          <cell r="AN159">
            <v>0</v>
          </cell>
          <cell r="AO159">
            <v>0</v>
          </cell>
          <cell r="AP159">
            <v>0</v>
          </cell>
          <cell r="AQ159">
            <v>2006</v>
          </cell>
          <cell r="AR159">
            <v>2006</v>
          </cell>
        </row>
        <row r="160">
          <cell r="B160" t="str">
            <v>LCA</v>
          </cell>
          <cell r="C160" t="str">
            <v>St. Lucia</v>
          </cell>
          <cell r="D160">
            <v>2006</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1</v>
          </cell>
          <cell r="AF160">
            <v>0</v>
          </cell>
          <cell r="AG160">
            <v>0</v>
          </cell>
          <cell r="AH160">
            <v>0</v>
          </cell>
          <cell r="AI160">
            <v>0</v>
          </cell>
          <cell r="AJ160">
            <v>0</v>
          </cell>
          <cell r="AK160">
            <v>0</v>
          </cell>
          <cell r="AL160">
            <v>0</v>
          </cell>
          <cell r="AM160">
            <v>0</v>
          </cell>
          <cell r="AN160">
            <v>0</v>
          </cell>
          <cell r="AO160">
            <v>0</v>
          </cell>
          <cell r="AP160">
            <v>0</v>
          </cell>
          <cell r="AQ160">
            <v>2006</v>
          </cell>
          <cell r="AR160">
            <v>2006</v>
          </cell>
        </row>
        <row r="161">
          <cell r="B161" t="str">
            <v>VCT</v>
          </cell>
          <cell r="C161" t="str">
            <v>St. Vincent and the Grenadines</v>
          </cell>
          <cell r="D161">
            <v>2006</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1</v>
          </cell>
          <cell r="AF161">
            <v>0</v>
          </cell>
          <cell r="AG161">
            <v>0</v>
          </cell>
          <cell r="AH161">
            <v>0</v>
          </cell>
          <cell r="AI161">
            <v>0</v>
          </cell>
          <cell r="AJ161">
            <v>0</v>
          </cell>
          <cell r="AK161">
            <v>0</v>
          </cell>
          <cell r="AL161">
            <v>0</v>
          </cell>
          <cell r="AM161">
            <v>0</v>
          </cell>
          <cell r="AN161">
            <v>0</v>
          </cell>
          <cell r="AO161">
            <v>0</v>
          </cell>
          <cell r="AP161">
            <v>0</v>
          </cell>
          <cell r="AQ161">
            <v>2006</v>
          </cell>
          <cell r="AR161">
            <v>2006</v>
          </cell>
        </row>
        <row r="162">
          <cell r="B162" t="str">
            <v>SDN</v>
          </cell>
          <cell r="C162" t="str">
            <v>Sudan</v>
          </cell>
          <cell r="D162">
            <v>1996</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1</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1996</v>
          </cell>
          <cell r="AR162">
            <v>1996</v>
          </cell>
        </row>
        <row r="163">
          <cell r="B163" t="str">
            <v>SUR</v>
          </cell>
          <cell r="C163" t="str">
            <v>Suriname</v>
          </cell>
          <cell r="D163">
            <v>2007</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1</v>
          </cell>
          <cell r="AG163">
            <v>0</v>
          </cell>
          <cell r="AH163">
            <v>0</v>
          </cell>
          <cell r="AI163">
            <v>0</v>
          </cell>
          <cell r="AJ163">
            <v>0</v>
          </cell>
          <cell r="AK163">
            <v>0</v>
          </cell>
          <cell r="AL163">
            <v>0</v>
          </cell>
          <cell r="AM163">
            <v>0</v>
          </cell>
          <cell r="AN163">
            <v>0</v>
          </cell>
          <cell r="AO163">
            <v>0</v>
          </cell>
          <cell r="AP163">
            <v>0</v>
          </cell>
          <cell r="AQ163">
            <v>2007</v>
          </cell>
          <cell r="AR163">
            <v>2007</v>
          </cell>
        </row>
        <row r="164">
          <cell r="B164" t="str">
            <v>SWZ</v>
          </cell>
          <cell r="C164" t="str">
            <v>Eswatini</v>
          </cell>
          <cell r="D164">
            <v>2011</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1</v>
          </cell>
          <cell r="AK164">
            <v>0</v>
          </cell>
          <cell r="AL164">
            <v>0</v>
          </cell>
          <cell r="AM164">
            <v>0</v>
          </cell>
          <cell r="AN164">
            <v>0</v>
          </cell>
          <cell r="AO164">
            <v>0</v>
          </cell>
          <cell r="AP164">
            <v>0</v>
          </cell>
          <cell r="AQ164">
            <v>2011</v>
          </cell>
          <cell r="AR164">
            <v>2011</v>
          </cell>
        </row>
        <row r="165">
          <cell r="B165" t="str">
            <v>SWE</v>
          </cell>
          <cell r="C165" t="str">
            <v>Sweden</v>
          </cell>
          <cell r="D165" t="str">
            <v>Original chained constant price data are rescaled.</v>
          </cell>
          <cell r="E165">
            <v>100</v>
          </cell>
          <cell r="F165">
            <v>100</v>
          </cell>
          <cell r="G165">
            <v>100</v>
          </cell>
          <cell r="H165">
            <v>100</v>
          </cell>
          <cell r="I165">
            <v>100</v>
          </cell>
          <cell r="J165">
            <v>100</v>
          </cell>
          <cell r="K165">
            <v>100</v>
          </cell>
          <cell r="L165">
            <v>100</v>
          </cell>
          <cell r="M165">
            <v>100</v>
          </cell>
          <cell r="N165">
            <v>100</v>
          </cell>
          <cell r="O165">
            <v>100</v>
          </cell>
          <cell r="P165">
            <v>100</v>
          </cell>
          <cell r="Q165">
            <v>100</v>
          </cell>
          <cell r="R165">
            <v>100</v>
          </cell>
          <cell r="S165">
            <v>100</v>
          </cell>
          <cell r="T165">
            <v>100</v>
          </cell>
          <cell r="U165">
            <v>100</v>
          </cell>
          <cell r="V165">
            <v>100</v>
          </cell>
          <cell r="W165">
            <v>100</v>
          </cell>
          <cell r="X165">
            <v>100</v>
          </cell>
          <cell r="Y165">
            <v>100</v>
          </cell>
          <cell r="Z165">
            <v>100</v>
          </cell>
          <cell r="AA165">
            <v>100</v>
          </cell>
          <cell r="AB165">
            <v>100</v>
          </cell>
          <cell r="AC165">
            <v>100</v>
          </cell>
          <cell r="AD165">
            <v>100</v>
          </cell>
          <cell r="AE165">
            <v>100</v>
          </cell>
          <cell r="AF165">
            <v>100</v>
          </cell>
          <cell r="AG165">
            <v>100</v>
          </cell>
          <cell r="AH165">
            <v>100</v>
          </cell>
          <cell r="AI165">
            <v>100</v>
          </cell>
          <cell r="AJ165">
            <v>100</v>
          </cell>
          <cell r="AK165">
            <v>100</v>
          </cell>
          <cell r="AL165">
            <v>100</v>
          </cell>
          <cell r="AM165">
            <v>100</v>
          </cell>
          <cell r="AN165">
            <v>100</v>
          </cell>
          <cell r="AO165">
            <v>100</v>
          </cell>
          <cell r="AP165">
            <v>100</v>
          </cell>
          <cell r="AQ165" t="str">
            <v>Original chained constant price data are rescaled.</v>
          </cell>
          <cell r="AR165" t="str">
            <v>Original chained constant price data are rescaled.</v>
          </cell>
        </row>
        <row r="166">
          <cell r="B166" t="str">
            <v>CHE</v>
          </cell>
          <cell r="C166" t="str">
            <v>Switzerland</v>
          </cell>
          <cell r="D166" t="str">
            <v>Original chained constant price data are rescaled.</v>
          </cell>
          <cell r="E166">
            <v>100</v>
          </cell>
          <cell r="F166">
            <v>100</v>
          </cell>
          <cell r="G166">
            <v>100</v>
          </cell>
          <cell r="H166">
            <v>100</v>
          </cell>
          <cell r="I166">
            <v>100</v>
          </cell>
          <cell r="J166">
            <v>100</v>
          </cell>
          <cell r="K166">
            <v>100</v>
          </cell>
          <cell r="L166">
            <v>100</v>
          </cell>
          <cell r="M166">
            <v>100</v>
          </cell>
          <cell r="N166">
            <v>100</v>
          </cell>
          <cell r="O166">
            <v>100</v>
          </cell>
          <cell r="P166">
            <v>100</v>
          </cell>
          <cell r="Q166">
            <v>100</v>
          </cell>
          <cell r="R166">
            <v>100</v>
          </cell>
          <cell r="S166">
            <v>100</v>
          </cell>
          <cell r="T166">
            <v>100</v>
          </cell>
          <cell r="U166">
            <v>100</v>
          </cell>
          <cell r="V166">
            <v>100</v>
          </cell>
          <cell r="W166">
            <v>100</v>
          </cell>
          <cell r="X166">
            <v>100</v>
          </cell>
          <cell r="Y166">
            <v>100</v>
          </cell>
          <cell r="Z166">
            <v>100</v>
          </cell>
          <cell r="AA166">
            <v>100</v>
          </cell>
          <cell r="AB166">
            <v>100</v>
          </cell>
          <cell r="AC166">
            <v>100</v>
          </cell>
          <cell r="AD166">
            <v>100</v>
          </cell>
          <cell r="AE166">
            <v>100</v>
          </cell>
          <cell r="AF166">
            <v>100</v>
          </cell>
          <cell r="AG166">
            <v>100</v>
          </cell>
          <cell r="AH166">
            <v>100</v>
          </cell>
          <cell r="AI166">
            <v>100</v>
          </cell>
          <cell r="AJ166">
            <v>100</v>
          </cell>
          <cell r="AK166">
            <v>100</v>
          </cell>
          <cell r="AL166">
            <v>100</v>
          </cell>
          <cell r="AM166">
            <v>100</v>
          </cell>
          <cell r="AN166">
            <v>100</v>
          </cell>
          <cell r="AO166">
            <v>100</v>
          </cell>
          <cell r="AP166">
            <v>100</v>
          </cell>
          <cell r="AQ166" t="str">
            <v>Original chained constant price data are rescaled.</v>
          </cell>
          <cell r="AR166" t="str">
            <v>Original chained constant price data are rescaled.</v>
          </cell>
        </row>
        <row r="167">
          <cell r="B167" t="str">
            <v>SYR</v>
          </cell>
          <cell r="C167" t="str">
            <v>Syrian Arab Republic</v>
          </cell>
          <cell r="D167">
            <v>2000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1</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2000</v>
          </cell>
          <cell r="AR167">
            <v>2000</v>
          </cell>
        </row>
        <row r="168">
          <cell r="B168" t="str">
            <v>TJK</v>
          </cell>
          <cell r="C168" t="str">
            <v>Tajikistan</v>
          </cell>
          <cell r="D168" t="str">
            <v>Original chained constant price data are rescaled.</v>
          </cell>
          <cell r="E168">
            <v>100</v>
          </cell>
          <cell r="F168">
            <v>100</v>
          </cell>
          <cell r="G168">
            <v>100</v>
          </cell>
          <cell r="H168">
            <v>100</v>
          </cell>
          <cell r="I168">
            <v>100</v>
          </cell>
          <cell r="J168">
            <v>100</v>
          </cell>
          <cell r="K168">
            <v>100</v>
          </cell>
          <cell r="L168">
            <v>100</v>
          </cell>
          <cell r="M168">
            <v>100</v>
          </cell>
          <cell r="N168">
            <v>100</v>
          </cell>
          <cell r="O168">
            <v>100</v>
          </cell>
          <cell r="P168">
            <v>100</v>
          </cell>
          <cell r="Q168">
            <v>100</v>
          </cell>
          <cell r="R168">
            <v>100</v>
          </cell>
          <cell r="S168">
            <v>100</v>
          </cell>
          <cell r="T168">
            <v>100</v>
          </cell>
          <cell r="U168">
            <v>100</v>
          </cell>
          <cell r="V168">
            <v>100</v>
          </cell>
          <cell r="W168">
            <v>100</v>
          </cell>
          <cell r="X168">
            <v>100</v>
          </cell>
          <cell r="Y168">
            <v>100</v>
          </cell>
          <cell r="Z168">
            <v>100</v>
          </cell>
          <cell r="AA168">
            <v>100</v>
          </cell>
          <cell r="AB168">
            <v>100</v>
          </cell>
          <cell r="AC168">
            <v>100</v>
          </cell>
          <cell r="AD168">
            <v>100</v>
          </cell>
          <cell r="AE168">
            <v>100</v>
          </cell>
          <cell r="AF168">
            <v>100</v>
          </cell>
          <cell r="AG168">
            <v>100</v>
          </cell>
          <cell r="AH168">
            <v>100</v>
          </cell>
          <cell r="AI168">
            <v>100</v>
          </cell>
          <cell r="AJ168">
            <v>100</v>
          </cell>
          <cell r="AK168">
            <v>100</v>
          </cell>
          <cell r="AL168">
            <v>100</v>
          </cell>
          <cell r="AM168">
            <v>100</v>
          </cell>
          <cell r="AN168">
            <v>100</v>
          </cell>
          <cell r="AO168">
            <v>100</v>
          </cell>
          <cell r="AP168">
            <v>100</v>
          </cell>
          <cell r="AQ168" t="str">
            <v>Original chained constant price data are rescaled.</v>
          </cell>
          <cell r="AR168" t="str">
            <v>Original chained constant price data are rescaled.</v>
          </cell>
        </row>
        <row r="169">
          <cell r="B169" t="str">
            <v>TZA</v>
          </cell>
          <cell r="C169" t="str">
            <v>Tanzania</v>
          </cell>
          <cell r="D169">
            <v>2007</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1</v>
          </cell>
          <cell r="AG169">
            <v>0</v>
          </cell>
          <cell r="AH169">
            <v>0</v>
          </cell>
          <cell r="AI169">
            <v>0</v>
          </cell>
          <cell r="AJ169">
            <v>0</v>
          </cell>
          <cell r="AK169">
            <v>0</v>
          </cell>
          <cell r="AL169">
            <v>0</v>
          </cell>
          <cell r="AM169">
            <v>0</v>
          </cell>
          <cell r="AN169">
            <v>0</v>
          </cell>
          <cell r="AO169">
            <v>0</v>
          </cell>
          <cell r="AP169">
            <v>0</v>
          </cell>
          <cell r="AQ169">
            <v>2007</v>
          </cell>
          <cell r="AR169">
            <v>2007</v>
          </cell>
        </row>
        <row r="170">
          <cell r="B170" t="str">
            <v>THA</v>
          </cell>
          <cell r="C170" t="str">
            <v>Thailand</v>
          </cell>
          <cell r="D170">
            <v>2002</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1</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2002</v>
          </cell>
          <cell r="AR170">
            <v>2002</v>
          </cell>
        </row>
        <row r="171">
          <cell r="B171" t="str">
            <v>TLS</v>
          </cell>
          <cell r="C171" t="str">
            <v>Timor-Leste</v>
          </cell>
          <cell r="D171">
            <v>2015</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1</v>
          </cell>
          <cell r="AO171">
            <v>0</v>
          </cell>
          <cell r="AP171">
            <v>0</v>
          </cell>
          <cell r="AQ171">
            <v>2015</v>
          </cell>
          <cell r="AR171">
            <v>2015</v>
          </cell>
        </row>
        <row r="172">
          <cell r="B172" t="str">
            <v>TGO</v>
          </cell>
          <cell r="C172" t="str">
            <v>Togo</v>
          </cell>
          <cell r="D172">
            <v>2007</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1</v>
          </cell>
          <cell r="AG172">
            <v>0</v>
          </cell>
          <cell r="AH172">
            <v>0</v>
          </cell>
          <cell r="AI172">
            <v>0</v>
          </cell>
          <cell r="AJ172">
            <v>0</v>
          </cell>
          <cell r="AK172">
            <v>0</v>
          </cell>
          <cell r="AL172">
            <v>0</v>
          </cell>
          <cell r="AM172">
            <v>0</v>
          </cell>
          <cell r="AN172">
            <v>0</v>
          </cell>
          <cell r="AO172">
            <v>0</v>
          </cell>
          <cell r="AP172">
            <v>0</v>
          </cell>
          <cell r="AQ172">
            <v>2000</v>
          </cell>
          <cell r="AR172">
            <v>2000</v>
          </cell>
        </row>
        <row r="173">
          <cell r="B173" t="str">
            <v>TON</v>
          </cell>
          <cell r="C173" t="str">
            <v>Tonga</v>
          </cell>
          <cell r="D173">
            <v>2011</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1</v>
          </cell>
          <cell r="AK173">
            <v>0</v>
          </cell>
          <cell r="AL173">
            <v>0</v>
          </cell>
          <cell r="AM173">
            <v>0</v>
          </cell>
          <cell r="AN173">
            <v>0</v>
          </cell>
          <cell r="AO173">
            <v>0</v>
          </cell>
          <cell r="AP173">
            <v>0</v>
          </cell>
          <cell r="AQ173">
            <v>2011</v>
          </cell>
          <cell r="AR173">
            <v>2011</v>
          </cell>
        </row>
        <row r="174">
          <cell r="B174" t="str">
            <v>TTO</v>
          </cell>
          <cell r="C174" t="str">
            <v>Trinidad and Tobago</v>
          </cell>
          <cell r="D174">
            <v>2012</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1</v>
          </cell>
          <cell r="AL174">
            <v>0</v>
          </cell>
          <cell r="AM174">
            <v>0</v>
          </cell>
          <cell r="AN174">
            <v>0</v>
          </cell>
          <cell r="AO174">
            <v>0</v>
          </cell>
          <cell r="AP174">
            <v>0</v>
          </cell>
          <cell r="AQ174">
            <v>2012</v>
          </cell>
          <cell r="AR174">
            <v>2012</v>
          </cell>
        </row>
        <row r="175">
          <cell r="B175" t="str">
            <v>TUN</v>
          </cell>
          <cell r="C175" t="str">
            <v>Tunisia</v>
          </cell>
          <cell r="D175">
            <v>2010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1</v>
          </cell>
          <cell r="AJ175">
            <v>0</v>
          </cell>
          <cell r="AK175">
            <v>0</v>
          </cell>
          <cell r="AL175">
            <v>0</v>
          </cell>
          <cell r="AM175">
            <v>0</v>
          </cell>
          <cell r="AN175">
            <v>0</v>
          </cell>
          <cell r="AO175">
            <v>0</v>
          </cell>
          <cell r="AP175">
            <v>0</v>
          </cell>
          <cell r="AQ175">
            <v>2010</v>
          </cell>
          <cell r="AR175">
            <v>2010</v>
          </cell>
        </row>
        <row r="176">
          <cell r="B176" t="str">
            <v>TUR</v>
          </cell>
          <cell r="C176" t="str">
            <v>Turkey</v>
          </cell>
          <cell r="D176" t="str">
            <v>Original chained constant price data are rescaled.</v>
          </cell>
          <cell r="E176">
            <v>100</v>
          </cell>
          <cell r="F176">
            <v>100</v>
          </cell>
          <cell r="G176">
            <v>100</v>
          </cell>
          <cell r="H176">
            <v>100</v>
          </cell>
          <cell r="I176">
            <v>100</v>
          </cell>
          <cell r="J176">
            <v>100</v>
          </cell>
          <cell r="K176">
            <v>100</v>
          </cell>
          <cell r="L176">
            <v>100</v>
          </cell>
          <cell r="M176">
            <v>100</v>
          </cell>
          <cell r="N176">
            <v>100</v>
          </cell>
          <cell r="O176">
            <v>100</v>
          </cell>
          <cell r="P176">
            <v>100</v>
          </cell>
          <cell r="Q176">
            <v>100</v>
          </cell>
          <cell r="R176">
            <v>100</v>
          </cell>
          <cell r="S176">
            <v>100</v>
          </cell>
          <cell r="T176">
            <v>100</v>
          </cell>
          <cell r="U176">
            <v>100</v>
          </cell>
          <cell r="V176">
            <v>100</v>
          </cell>
          <cell r="W176">
            <v>100</v>
          </cell>
          <cell r="X176">
            <v>100</v>
          </cell>
          <cell r="Y176">
            <v>100</v>
          </cell>
          <cell r="Z176">
            <v>100</v>
          </cell>
          <cell r="AA176">
            <v>100</v>
          </cell>
          <cell r="AB176">
            <v>100</v>
          </cell>
          <cell r="AC176">
            <v>100</v>
          </cell>
          <cell r="AD176">
            <v>100</v>
          </cell>
          <cell r="AE176">
            <v>100</v>
          </cell>
          <cell r="AF176">
            <v>100</v>
          </cell>
          <cell r="AG176">
            <v>100</v>
          </cell>
          <cell r="AH176">
            <v>100</v>
          </cell>
          <cell r="AI176">
            <v>100</v>
          </cell>
          <cell r="AJ176">
            <v>100</v>
          </cell>
          <cell r="AK176">
            <v>100</v>
          </cell>
          <cell r="AL176">
            <v>100</v>
          </cell>
          <cell r="AM176">
            <v>100</v>
          </cell>
          <cell r="AN176">
            <v>100</v>
          </cell>
          <cell r="AO176">
            <v>100</v>
          </cell>
          <cell r="AP176">
            <v>100</v>
          </cell>
          <cell r="AQ176">
            <v>2009</v>
          </cell>
          <cell r="AR176">
            <v>2009</v>
          </cell>
        </row>
        <row r="177">
          <cell r="B177" t="str">
            <v>TKM</v>
          </cell>
          <cell r="C177" t="str">
            <v>Turkmenistan</v>
          </cell>
          <cell r="D177" t="str">
            <v>Original chained constant price data are rescaled.</v>
          </cell>
          <cell r="E177">
            <v>100</v>
          </cell>
          <cell r="F177">
            <v>100</v>
          </cell>
          <cell r="G177">
            <v>100</v>
          </cell>
          <cell r="H177">
            <v>100</v>
          </cell>
          <cell r="I177">
            <v>100</v>
          </cell>
          <cell r="J177">
            <v>100</v>
          </cell>
          <cell r="K177">
            <v>100</v>
          </cell>
          <cell r="L177">
            <v>100</v>
          </cell>
          <cell r="M177">
            <v>100</v>
          </cell>
          <cell r="N177">
            <v>100</v>
          </cell>
          <cell r="O177">
            <v>100</v>
          </cell>
          <cell r="P177">
            <v>100</v>
          </cell>
          <cell r="Q177">
            <v>100</v>
          </cell>
          <cell r="R177">
            <v>100</v>
          </cell>
          <cell r="S177">
            <v>100</v>
          </cell>
          <cell r="T177">
            <v>100</v>
          </cell>
          <cell r="U177">
            <v>100</v>
          </cell>
          <cell r="V177">
            <v>100</v>
          </cell>
          <cell r="W177">
            <v>100</v>
          </cell>
          <cell r="X177">
            <v>100</v>
          </cell>
          <cell r="Y177">
            <v>100</v>
          </cell>
          <cell r="Z177">
            <v>100</v>
          </cell>
          <cell r="AA177">
            <v>100</v>
          </cell>
          <cell r="AB177">
            <v>100</v>
          </cell>
          <cell r="AC177">
            <v>100</v>
          </cell>
          <cell r="AD177">
            <v>100</v>
          </cell>
          <cell r="AE177">
            <v>100</v>
          </cell>
          <cell r="AF177">
            <v>100</v>
          </cell>
          <cell r="AG177">
            <v>100</v>
          </cell>
          <cell r="AH177">
            <v>100</v>
          </cell>
          <cell r="AI177">
            <v>100</v>
          </cell>
          <cell r="AJ177">
            <v>100</v>
          </cell>
          <cell r="AK177">
            <v>100</v>
          </cell>
          <cell r="AL177">
            <v>100</v>
          </cell>
          <cell r="AM177">
            <v>100</v>
          </cell>
          <cell r="AN177">
            <v>100</v>
          </cell>
          <cell r="AO177">
            <v>100</v>
          </cell>
          <cell r="AP177">
            <v>100</v>
          </cell>
          <cell r="AQ177">
            <v>2005</v>
          </cell>
          <cell r="AR177">
            <v>2005</v>
          </cell>
        </row>
        <row r="178">
          <cell r="B178" t="str">
            <v>TUV</v>
          </cell>
          <cell r="C178" t="str">
            <v>Tuvalu</v>
          </cell>
          <cell r="D178">
            <v>2005</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v>
          </cell>
          <cell r="AE178">
            <v>0</v>
          </cell>
          <cell r="AF178">
            <v>0</v>
          </cell>
          <cell r="AG178">
            <v>0</v>
          </cell>
          <cell r="AH178">
            <v>0</v>
          </cell>
          <cell r="AI178">
            <v>0</v>
          </cell>
          <cell r="AJ178">
            <v>0</v>
          </cell>
          <cell r="AK178">
            <v>0</v>
          </cell>
          <cell r="AL178">
            <v>0</v>
          </cell>
          <cell r="AM178">
            <v>0</v>
          </cell>
          <cell r="AN178">
            <v>0</v>
          </cell>
          <cell r="AO178">
            <v>0</v>
          </cell>
          <cell r="AP178">
            <v>0</v>
          </cell>
          <cell r="AQ178">
            <v>2005</v>
          </cell>
          <cell r="AR178">
            <v>2005</v>
          </cell>
        </row>
        <row r="179">
          <cell r="B179" t="str">
            <v>UGA</v>
          </cell>
          <cell r="C179" t="str">
            <v>Uganda</v>
          </cell>
          <cell r="D179">
            <v>2010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1</v>
          </cell>
          <cell r="AJ179">
            <v>0</v>
          </cell>
          <cell r="AK179">
            <v>0</v>
          </cell>
          <cell r="AL179">
            <v>0</v>
          </cell>
          <cell r="AM179">
            <v>0</v>
          </cell>
          <cell r="AN179">
            <v>0</v>
          </cell>
          <cell r="AO179">
            <v>0</v>
          </cell>
          <cell r="AP179">
            <v>0</v>
          </cell>
          <cell r="AQ179" t="str">
            <v>2009/10</v>
          </cell>
          <cell r="AR179">
            <v>2010</v>
          </cell>
        </row>
        <row r="180">
          <cell r="B180" t="str">
            <v>UKR</v>
          </cell>
          <cell r="C180" t="str">
            <v>Ukraine</v>
          </cell>
          <cell r="D180" t="str">
            <v>Original chained constant price data are rescaled.</v>
          </cell>
          <cell r="E180">
            <v>100</v>
          </cell>
          <cell r="F180">
            <v>100</v>
          </cell>
          <cell r="G180">
            <v>100</v>
          </cell>
          <cell r="H180">
            <v>100</v>
          </cell>
          <cell r="I180">
            <v>100</v>
          </cell>
          <cell r="J180">
            <v>100</v>
          </cell>
          <cell r="K180">
            <v>100</v>
          </cell>
          <cell r="L180">
            <v>100</v>
          </cell>
          <cell r="M180">
            <v>100</v>
          </cell>
          <cell r="N180">
            <v>100</v>
          </cell>
          <cell r="O180">
            <v>100</v>
          </cell>
          <cell r="P180">
            <v>100</v>
          </cell>
          <cell r="Q180">
            <v>100</v>
          </cell>
          <cell r="R180">
            <v>100</v>
          </cell>
          <cell r="S180">
            <v>100</v>
          </cell>
          <cell r="T180">
            <v>100</v>
          </cell>
          <cell r="U180">
            <v>100</v>
          </cell>
          <cell r="V180">
            <v>100</v>
          </cell>
          <cell r="W180">
            <v>100</v>
          </cell>
          <cell r="X180">
            <v>100</v>
          </cell>
          <cell r="Y180">
            <v>100</v>
          </cell>
          <cell r="Z180">
            <v>100</v>
          </cell>
          <cell r="AA180">
            <v>100</v>
          </cell>
          <cell r="AB180">
            <v>100</v>
          </cell>
          <cell r="AC180">
            <v>100</v>
          </cell>
          <cell r="AD180">
            <v>100</v>
          </cell>
          <cell r="AE180">
            <v>100</v>
          </cell>
          <cell r="AF180">
            <v>100</v>
          </cell>
          <cell r="AG180">
            <v>100</v>
          </cell>
          <cell r="AH180">
            <v>100</v>
          </cell>
          <cell r="AI180">
            <v>100</v>
          </cell>
          <cell r="AJ180">
            <v>100</v>
          </cell>
          <cell r="AK180">
            <v>100</v>
          </cell>
          <cell r="AL180">
            <v>100</v>
          </cell>
          <cell r="AM180">
            <v>100</v>
          </cell>
          <cell r="AN180">
            <v>100</v>
          </cell>
          <cell r="AO180">
            <v>100</v>
          </cell>
          <cell r="AP180">
            <v>100</v>
          </cell>
          <cell r="AQ180" t="str">
            <v>Original chained constant price data are rescaled.</v>
          </cell>
          <cell r="AR180" t="str">
            <v>Original chained constant price data are rescaled.</v>
          </cell>
        </row>
        <row r="181">
          <cell r="B181" t="str">
            <v>ARE</v>
          </cell>
          <cell r="C181" t="str">
            <v>United Arab Emirates</v>
          </cell>
          <cell r="D181">
            <v>2010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1</v>
          </cell>
          <cell r="AJ181">
            <v>0</v>
          </cell>
          <cell r="AK181">
            <v>0</v>
          </cell>
          <cell r="AL181">
            <v>0</v>
          </cell>
          <cell r="AM181">
            <v>0</v>
          </cell>
          <cell r="AN181">
            <v>0</v>
          </cell>
          <cell r="AO181">
            <v>0</v>
          </cell>
          <cell r="AP181">
            <v>0</v>
          </cell>
          <cell r="AQ181">
            <v>2010</v>
          </cell>
          <cell r="AR181">
            <v>2010</v>
          </cell>
        </row>
        <row r="182">
          <cell r="B182" t="str">
            <v>GBR</v>
          </cell>
          <cell r="C182" t="str">
            <v>United Kingdom</v>
          </cell>
          <cell r="D182" t="str">
            <v>Original chained constant price data are rescaled.</v>
          </cell>
          <cell r="E182">
            <v>100</v>
          </cell>
          <cell r="F182">
            <v>100</v>
          </cell>
          <cell r="G182">
            <v>100</v>
          </cell>
          <cell r="H182">
            <v>100</v>
          </cell>
          <cell r="I182">
            <v>100</v>
          </cell>
          <cell r="J182">
            <v>100</v>
          </cell>
          <cell r="K182">
            <v>100</v>
          </cell>
          <cell r="L182">
            <v>100</v>
          </cell>
          <cell r="M182">
            <v>100</v>
          </cell>
          <cell r="N182">
            <v>100</v>
          </cell>
          <cell r="O182">
            <v>100</v>
          </cell>
          <cell r="P182">
            <v>100</v>
          </cell>
          <cell r="Q182">
            <v>100</v>
          </cell>
          <cell r="R182">
            <v>100</v>
          </cell>
          <cell r="S182">
            <v>100</v>
          </cell>
          <cell r="T182">
            <v>100</v>
          </cell>
          <cell r="U182">
            <v>100</v>
          </cell>
          <cell r="V182">
            <v>100</v>
          </cell>
          <cell r="W182">
            <v>100</v>
          </cell>
          <cell r="X182">
            <v>100</v>
          </cell>
          <cell r="Y182">
            <v>100</v>
          </cell>
          <cell r="Z182">
            <v>100</v>
          </cell>
          <cell r="AA182">
            <v>100</v>
          </cell>
          <cell r="AB182">
            <v>100</v>
          </cell>
          <cell r="AC182">
            <v>100</v>
          </cell>
          <cell r="AD182">
            <v>100</v>
          </cell>
          <cell r="AE182">
            <v>100</v>
          </cell>
          <cell r="AF182">
            <v>100</v>
          </cell>
          <cell r="AG182">
            <v>100</v>
          </cell>
          <cell r="AH182">
            <v>100</v>
          </cell>
          <cell r="AI182">
            <v>100</v>
          </cell>
          <cell r="AJ182">
            <v>100</v>
          </cell>
          <cell r="AK182">
            <v>100</v>
          </cell>
          <cell r="AL182">
            <v>100</v>
          </cell>
          <cell r="AM182">
            <v>100</v>
          </cell>
          <cell r="AN182">
            <v>100</v>
          </cell>
          <cell r="AO182">
            <v>100</v>
          </cell>
          <cell r="AP182">
            <v>100</v>
          </cell>
          <cell r="AQ182" t="str">
            <v>Original chained constant price data are rescaled.</v>
          </cell>
          <cell r="AR182" t="str">
            <v>Original chained constant price data are rescaled.</v>
          </cell>
        </row>
        <row r="183">
          <cell r="B183" t="str">
            <v>USA</v>
          </cell>
          <cell r="C183" t="str">
            <v>United States</v>
          </cell>
          <cell r="D183" t="str">
            <v>Original chained constant price data are rescaled.</v>
          </cell>
          <cell r="E183">
            <v>100</v>
          </cell>
          <cell r="F183">
            <v>100</v>
          </cell>
          <cell r="G183">
            <v>100</v>
          </cell>
          <cell r="H183">
            <v>100</v>
          </cell>
          <cell r="I183">
            <v>100</v>
          </cell>
          <cell r="J183">
            <v>100</v>
          </cell>
          <cell r="K183">
            <v>100</v>
          </cell>
          <cell r="L183">
            <v>100</v>
          </cell>
          <cell r="M183">
            <v>100</v>
          </cell>
          <cell r="N183">
            <v>100</v>
          </cell>
          <cell r="O183">
            <v>100</v>
          </cell>
          <cell r="P183">
            <v>100</v>
          </cell>
          <cell r="Q183">
            <v>100</v>
          </cell>
          <cell r="R183">
            <v>100</v>
          </cell>
          <cell r="S183">
            <v>100</v>
          </cell>
          <cell r="T183">
            <v>100</v>
          </cell>
          <cell r="U183">
            <v>100</v>
          </cell>
          <cell r="V183">
            <v>100</v>
          </cell>
          <cell r="W183">
            <v>100</v>
          </cell>
          <cell r="X183">
            <v>100</v>
          </cell>
          <cell r="Y183">
            <v>100</v>
          </cell>
          <cell r="Z183">
            <v>100</v>
          </cell>
          <cell r="AA183">
            <v>100</v>
          </cell>
          <cell r="AB183">
            <v>100</v>
          </cell>
          <cell r="AC183">
            <v>100</v>
          </cell>
          <cell r="AD183">
            <v>100</v>
          </cell>
          <cell r="AE183">
            <v>100</v>
          </cell>
          <cell r="AF183">
            <v>100</v>
          </cell>
          <cell r="AG183">
            <v>100</v>
          </cell>
          <cell r="AH183">
            <v>100</v>
          </cell>
          <cell r="AI183">
            <v>100</v>
          </cell>
          <cell r="AJ183">
            <v>100</v>
          </cell>
          <cell r="AK183">
            <v>100</v>
          </cell>
          <cell r="AL183">
            <v>100</v>
          </cell>
          <cell r="AM183">
            <v>100</v>
          </cell>
          <cell r="AN183">
            <v>100</v>
          </cell>
          <cell r="AO183">
            <v>100</v>
          </cell>
          <cell r="AP183">
            <v>100</v>
          </cell>
          <cell r="AQ183" t="str">
            <v>Original chained constant price data are rescaled.</v>
          </cell>
          <cell r="AR183" t="str">
            <v>Original chained constant price data are rescaled.</v>
          </cell>
        </row>
        <row r="184">
          <cell r="B184" t="str">
            <v>URY</v>
          </cell>
          <cell r="C184" t="str">
            <v>Uruguay</v>
          </cell>
          <cell r="D184">
            <v>2005</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1</v>
          </cell>
          <cell r="AE184">
            <v>0</v>
          </cell>
          <cell r="AF184">
            <v>0</v>
          </cell>
          <cell r="AG184">
            <v>0</v>
          </cell>
          <cell r="AH184">
            <v>0</v>
          </cell>
          <cell r="AI184">
            <v>0</v>
          </cell>
          <cell r="AJ184">
            <v>0</v>
          </cell>
          <cell r="AK184">
            <v>0</v>
          </cell>
          <cell r="AL184">
            <v>0</v>
          </cell>
          <cell r="AM184">
            <v>0</v>
          </cell>
          <cell r="AN184">
            <v>0</v>
          </cell>
          <cell r="AO184">
            <v>0</v>
          </cell>
          <cell r="AP184">
            <v>0</v>
          </cell>
          <cell r="AQ184">
            <v>2005</v>
          </cell>
          <cell r="AR184">
            <v>2005</v>
          </cell>
        </row>
        <row r="185">
          <cell r="B185" t="str">
            <v>UZB</v>
          </cell>
          <cell r="C185" t="str">
            <v>Uzbekistan</v>
          </cell>
          <cell r="D185" t="str">
            <v>Original chained constant price data are rescaled.</v>
          </cell>
          <cell r="E185">
            <v>100</v>
          </cell>
          <cell r="F185">
            <v>100</v>
          </cell>
          <cell r="G185">
            <v>100</v>
          </cell>
          <cell r="H185">
            <v>100</v>
          </cell>
          <cell r="I185">
            <v>100</v>
          </cell>
          <cell r="J185">
            <v>100</v>
          </cell>
          <cell r="K185">
            <v>100</v>
          </cell>
          <cell r="L185">
            <v>100</v>
          </cell>
          <cell r="M185">
            <v>100</v>
          </cell>
          <cell r="N185">
            <v>100</v>
          </cell>
          <cell r="O185">
            <v>100</v>
          </cell>
          <cell r="P185">
            <v>100</v>
          </cell>
          <cell r="Q185">
            <v>100</v>
          </cell>
          <cell r="R185">
            <v>100</v>
          </cell>
          <cell r="S185">
            <v>100</v>
          </cell>
          <cell r="T185">
            <v>100</v>
          </cell>
          <cell r="U185">
            <v>100</v>
          </cell>
          <cell r="V185">
            <v>100</v>
          </cell>
          <cell r="W185">
            <v>100</v>
          </cell>
          <cell r="X185">
            <v>100</v>
          </cell>
          <cell r="Y185">
            <v>100</v>
          </cell>
          <cell r="Z185">
            <v>100</v>
          </cell>
          <cell r="AA185">
            <v>100</v>
          </cell>
          <cell r="AB185">
            <v>100</v>
          </cell>
          <cell r="AC185">
            <v>100</v>
          </cell>
          <cell r="AD185">
            <v>100</v>
          </cell>
          <cell r="AE185">
            <v>100</v>
          </cell>
          <cell r="AF185">
            <v>100</v>
          </cell>
          <cell r="AG185">
            <v>100</v>
          </cell>
          <cell r="AH185">
            <v>100</v>
          </cell>
          <cell r="AI185">
            <v>100</v>
          </cell>
          <cell r="AJ185">
            <v>100</v>
          </cell>
          <cell r="AK185">
            <v>100</v>
          </cell>
          <cell r="AL185">
            <v>100</v>
          </cell>
          <cell r="AM185">
            <v>100</v>
          </cell>
          <cell r="AN185">
            <v>100</v>
          </cell>
          <cell r="AO185">
            <v>100</v>
          </cell>
          <cell r="AP185">
            <v>100</v>
          </cell>
          <cell r="AQ185" t="str">
            <v>Original chained constant price data are rescaled.</v>
          </cell>
          <cell r="AR185" t="str">
            <v>Original chained constant price data are rescaled.</v>
          </cell>
        </row>
        <row r="186">
          <cell r="B186" t="str">
            <v>VUT</v>
          </cell>
          <cell r="C186" t="str">
            <v>Vanuatu</v>
          </cell>
          <cell r="D186">
            <v>2006</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1</v>
          </cell>
          <cell r="AF186">
            <v>0</v>
          </cell>
          <cell r="AG186">
            <v>0</v>
          </cell>
          <cell r="AH186">
            <v>0</v>
          </cell>
          <cell r="AI186">
            <v>0</v>
          </cell>
          <cell r="AJ186">
            <v>0</v>
          </cell>
          <cell r="AK186">
            <v>0</v>
          </cell>
          <cell r="AL186">
            <v>0</v>
          </cell>
          <cell r="AM186">
            <v>0</v>
          </cell>
          <cell r="AN186">
            <v>0</v>
          </cell>
          <cell r="AO186">
            <v>0</v>
          </cell>
          <cell r="AP186">
            <v>0</v>
          </cell>
          <cell r="AQ186">
            <v>2006</v>
          </cell>
          <cell r="AR186">
            <v>2006</v>
          </cell>
        </row>
        <row r="187">
          <cell r="B187" t="str">
            <v>VEN</v>
          </cell>
          <cell r="C187" t="str">
            <v>Venezuela, RB</v>
          </cell>
          <cell r="D187">
            <v>1997</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1</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1997</v>
          </cell>
          <cell r="AR187">
            <v>1997</v>
          </cell>
        </row>
        <row r="188">
          <cell r="B188" t="str">
            <v>VNM</v>
          </cell>
          <cell r="C188" t="str">
            <v>Vietnam</v>
          </cell>
          <cell r="D188">
            <v>2010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1</v>
          </cell>
          <cell r="AJ188">
            <v>0</v>
          </cell>
          <cell r="AK188">
            <v>0</v>
          </cell>
          <cell r="AL188">
            <v>0</v>
          </cell>
          <cell r="AM188">
            <v>0</v>
          </cell>
          <cell r="AN188">
            <v>0</v>
          </cell>
          <cell r="AO188">
            <v>0</v>
          </cell>
          <cell r="AP188">
            <v>0</v>
          </cell>
          <cell r="AQ188">
            <v>2010</v>
          </cell>
          <cell r="AR188">
            <v>2010</v>
          </cell>
        </row>
        <row r="189">
          <cell r="B189" t="str">
            <v>YEM</v>
          </cell>
          <cell r="C189" t="str">
            <v>Yemen, Rep.</v>
          </cell>
          <cell r="D189">
            <v>1990</v>
          </cell>
          <cell r="E189">
            <v>0</v>
          </cell>
          <cell r="F189">
            <v>0</v>
          </cell>
          <cell r="G189">
            <v>0</v>
          </cell>
          <cell r="H189">
            <v>0</v>
          </cell>
          <cell r="I189">
            <v>0</v>
          </cell>
          <cell r="J189">
            <v>0</v>
          </cell>
          <cell r="K189">
            <v>0</v>
          </cell>
          <cell r="L189">
            <v>0</v>
          </cell>
          <cell r="M189">
            <v>0</v>
          </cell>
          <cell r="N189">
            <v>0</v>
          </cell>
          <cell r="O189">
            <v>1</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1990</v>
          </cell>
          <cell r="AR189">
            <v>1990</v>
          </cell>
        </row>
        <row r="190">
          <cell r="B190" t="str">
            <v>ZMB</v>
          </cell>
          <cell r="C190" t="str">
            <v>Zambia</v>
          </cell>
          <cell r="D190">
            <v>2010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1</v>
          </cell>
          <cell r="AJ190">
            <v>0</v>
          </cell>
          <cell r="AK190">
            <v>0</v>
          </cell>
          <cell r="AL190">
            <v>0</v>
          </cell>
          <cell r="AM190">
            <v>0</v>
          </cell>
          <cell r="AN190">
            <v>0</v>
          </cell>
          <cell r="AO190">
            <v>0</v>
          </cell>
          <cell r="AP190">
            <v>0</v>
          </cell>
          <cell r="AQ190">
            <v>2010</v>
          </cell>
          <cell r="AR190">
            <v>2010</v>
          </cell>
        </row>
        <row r="191">
          <cell r="B191" t="str">
            <v>ZWE</v>
          </cell>
          <cell r="C191" t="str">
            <v>Zimbabwe</v>
          </cell>
          <cell r="D191">
            <v>2012</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1</v>
          </cell>
          <cell r="AL191">
            <v>0</v>
          </cell>
          <cell r="AM191">
            <v>0</v>
          </cell>
          <cell r="AN191">
            <v>0</v>
          </cell>
          <cell r="AO191">
            <v>0</v>
          </cell>
          <cell r="AP191">
            <v>0</v>
          </cell>
          <cell r="AQ191">
            <v>2009</v>
          </cell>
          <cell r="AR191">
            <v>2009</v>
          </cell>
        </row>
        <row r="192">
          <cell r="B192" t="str">
            <v>PSE</v>
          </cell>
          <cell r="C192" t="str">
            <v>West Bank nad Gaza</v>
          </cell>
          <cell r="D192">
            <v>2004</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1</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2015</v>
          </cell>
          <cell r="AR192">
            <v>2015</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 SPI DCS D1-3.CNIN"/>
      <sheetName val="2016 SPI DATA D1-3.CNIN"/>
      <sheetName val="2018 data"/>
    </sheetNames>
    <sheetDataSet>
      <sheetData sheetId="0" refreshError="1"/>
      <sheetData sheetId="1" refreshError="1"/>
      <sheetData sheetId="2">
        <row r="1">
          <cell r="B1" t="str">
            <v>Code</v>
          </cell>
          <cell r="C1" t="str">
            <v>Country</v>
          </cell>
          <cell r="D1" t="str">
            <v>Classification of national industry</v>
          </cell>
        </row>
        <row r="2">
          <cell r="B2" t="str">
            <v>AFG</v>
          </cell>
          <cell r="C2" t="str">
            <v>Afghanistan</v>
          </cell>
          <cell r="D2" t="str">
            <v>na</v>
          </cell>
        </row>
        <row r="3">
          <cell r="B3" t="str">
            <v>ALB</v>
          </cell>
          <cell r="C3" t="str">
            <v>Albania</v>
          </cell>
          <cell r="D3" t="str">
            <v>rev4</v>
          </cell>
        </row>
        <row r="4">
          <cell r="B4" t="str">
            <v>DZA</v>
          </cell>
          <cell r="C4" t="str">
            <v>Algeria</v>
          </cell>
          <cell r="D4" t="str">
            <v>rev3</v>
          </cell>
        </row>
        <row r="5">
          <cell r="B5" t="str">
            <v>AGO</v>
          </cell>
          <cell r="C5" t="str">
            <v>Angola</v>
          </cell>
          <cell r="D5" t="str">
            <v>rev4</v>
          </cell>
        </row>
        <row r="6">
          <cell r="B6" t="str">
            <v>ATG</v>
          </cell>
          <cell r="C6" t="str">
            <v>Antigua and Barbuda</v>
          </cell>
          <cell r="D6" t="str">
            <v>rev3</v>
          </cell>
        </row>
        <row r="7">
          <cell r="B7" t="str">
            <v>ARG</v>
          </cell>
          <cell r="C7" t="str">
            <v>Argentina</v>
          </cell>
          <cell r="D7" t="str">
            <v>rev3</v>
          </cell>
        </row>
        <row r="8">
          <cell r="B8" t="str">
            <v>ARM</v>
          </cell>
          <cell r="C8" t="str">
            <v>Armenia</v>
          </cell>
          <cell r="D8" t="str">
            <v>nace rev2</v>
          </cell>
        </row>
        <row r="9">
          <cell r="B9" t="str">
            <v>AUS</v>
          </cell>
          <cell r="C9" t="str">
            <v>Australia</v>
          </cell>
          <cell r="D9" t="str">
            <v>rev4</v>
          </cell>
        </row>
        <row r="10">
          <cell r="B10" t="str">
            <v>AUT</v>
          </cell>
          <cell r="C10" t="str">
            <v>Austria</v>
          </cell>
          <cell r="D10" t="str">
            <v>rev4</v>
          </cell>
        </row>
        <row r="11">
          <cell r="B11" t="str">
            <v>AZE</v>
          </cell>
          <cell r="C11" t="str">
            <v>Azerbaijan</v>
          </cell>
          <cell r="D11" t="str">
            <v>rev4</v>
          </cell>
        </row>
        <row r="12">
          <cell r="B12" t="str">
            <v>BHS</v>
          </cell>
          <cell r="C12" t="str">
            <v>Bahamas, The</v>
          </cell>
          <cell r="D12" t="str">
            <v>rev4</v>
          </cell>
        </row>
        <row r="13">
          <cell r="B13" t="str">
            <v>BHR</v>
          </cell>
          <cell r="C13" t="str">
            <v>Bahrain</v>
          </cell>
          <cell r="D13" t="str">
            <v>rev3</v>
          </cell>
        </row>
        <row r="14">
          <cell r="B14" t="str">
            <v>BGD</v>
          </cell>
          <cell r="C14" t="str">
            <v>Bangladesh</v>
          </cell>
          <cell r="D14" t="str">
            <v>rev4</v>
          </cell>
        </row>
        <row r="15">
          <cell r="B15" t="str">
            <v>BRB</v>
          </cell>
          <cell r="C15" t="str">
            <v>Barbados</v>
          </cell>
          <cell r="D15" t="str">
            <v>rev3</v>
          </cell>
        </row>
        <row r="16">
          <cell r="B16" t="str">
            <v>BLR</v>
          </cell>
          <cell r="C16" t="str">
            <v>Belarus</v>
          </cell>
          <cell r="D16" t="str">
            <v>rev4</v>
          </cell>
        </row>
        <row r="17">
          <cell r="B17" t="str">
            <v>BEL</v>
          </cell>
          <cell r="C17" t="str">
            <v>Belgium</v>
          </cell>
          <cell r="D17" t="str">
            <v>rev4</v>
          </cell>
        </row>
        <row r="18">
          <cell r="B18" t="str">
            <v>BLZ</v>
          </cell>
          <cell r="C18" t="str">
            <v>Belize</v>
          </cell>
          <cell r="D18" t="str">
            <v>NA</v>
          </cell>
        </row>
        <row r="19">
          <cell r="B19" t="str">
            <v>BEN</v>
          </cell>
          <cell r="C19" t="str">
            <v>Benin</v>
          </cell>
          <cell r="D19" t="str">
            <v>rev3</v>
          </cell>
        </row>
        <row r="20">
          <cell r="B20" t="str">
            <v>BTN</v>
          </cell>
          <cell r="C20" t="str">
            <v>Bhutan</v>
          </cell>
          <cell r="D20" t="str">
            <v>ISIC rev2</v>
          </cell>
        </row>
        <row r="21">
          <cell r="B21" t="str">
            <v>BOL</v>
          </cell>
          <cell r="C21" t="str">
            <v>Bolivia</v>
          </cell>
          <cell r="D21" t="str">
            <v>rev3</v>
          </cell>
        </row>
        <row r="22">
          <cell r="B22" t="str">
            <v>BIH</v>
          </cell>
          <cell r="C22" t="str">
            <v>Bosnia and Herzegovina</v>
          </cell>
          <cell r="D22" t="str">
            <v>rev4</v>
          </cell>
        </row>
        <row r="23">
          <cell r="B23" t="str">
            <v>BWA</v>
          </cell>
          <cell r="C23" t="str">
            <v>Botswana</v>
          </cell>
          <cell r="D23" t="str">
            <v>na</v>
          </cell>
        </row>
        <row r="24">
          <cell r="B24" t="str">
            <v>BRA</v>
          </cell>
          <cell r="C24" t="str">
            <v>Brazil</v>
          </cell>
          <cell r="D24" t="str">
            <v>rev4</v>
          </cell>
        </row>
        <row r="25">
          <cell r="B25" t="str">
            <v>BRN</v>
          </cell>
          <cell r="C25" t="str">
            <v>Brunei Darussalam</v>
          </cell>
          <cell r="D25" t="str">
            <v>rev3</v>
          </cell>
        </row>
        <row r="26">
          <cell r="B26" t="str">
            <v>BGR</v>
          </cell>
          <cell r="C26" t="str">
            <v>Bulgaria</v>
          </cell>
          <cell r="D26" t="str">
            <v>rev4</v>
          </cell>
        </row>
        <row r="27">
          <cell r="B27" t="str">
            <v>BFA</v>
          </cell>
          <cell r="C27" t="str">
            <v>Burkina Faso</v>
          </cell>
          <cell r="D27" t="str">
            <v>rev3</v>
          </cell>
        </row>
        <row r="28">
          <cell r="B28" t="str">
            <v>BDI</v>
          </cell>
          <cell r="C28" t="str">
            <v>Burundi</v>
          </cell>
          <cell r="D28" t="str">
            <v>rev3</v>
          </cell>
        </row>
        <row r="29">
          <cell r="B29" t="str">
            <v>CPV</v>
          </cell>
          <cell r="C29" t="str">
            <v>Cabo Verde</v>
          </cell>
          <cell r="D29" t="str">
            <v>ISIC rev2</v>
          </cell>
        </row>
        <row r="30">
          <cell r="B30" t="str">
            <v>KHM</v>
          </cell>
          <cell r="C30" t="str">
            <v>Cambodia</v>
          </cell>
          <cell r="D30" t="str">
            <v>rev3</v>
          </cell>
        </row>
        <row r="31">
          <cell r="B31" t="str">
            <v>CMR</v>
          </cell>
          <cell r="C31" t="str">
            <v>Cameroon</v>
          </cell>
          <cell r="D31" t="str">
            <v>rev4</v>
          </cell>
        </row>
        <row r="32">
          <cell r="B32" t="str">
            <v>CAN</v>
          </cell>
          <cell r="C32" t="str">
            <v>Canada</v>
          </cell>
          <cell r="D32" t="str">
            <v>rev4</v>
          </cell>
        </row>
        <row r="33">
          <cell r="B33" t="str">
            <v>CAF</v>
          </cell>
          <cell r="C33" t="str">
            <v>Central African Republic</v>
          </cell>
          <cell r="D33" t="str">
            <v>rev3</v>
          </cell>
        </row>
        <row r="34">
          <cell r="B34" t="str">
            <v>TCD</v>
          </cell>
          <cell r="C34" t="str">
            <v>Chad</v>
          </cell>
          <cell r="D34" t="str">
            <v>NA</v>
          </cell>
        </row>
        <row r="35">
          <cell r="B35" t="str">
            <v>CHL</v>
          </cell>
          <cell r="C35" t="str">
            <v>Chile</v>
          </cell>
          <cell r="D35" t="str">
            <v>rev3</v>
          </cell>
        </row>
        <row r="36">
          <cell r="B36" t="str">
            <v>CHN</v>
          </cell>
          <cell r="C36" t="str">
            <v>China</v>
          </cell>
          <cell r="D36" t="str">
            <v>rev4</v>
          </cell>
        </row>
        <row r="37">
          <cell r="B37" t="str">
            <v>COL</v>
          </cell>
          <cell r="C37" t="str">
            <v>Colombia</v>
          </cell>
          <cell r="D37" t="str">
            <v>rev4</v>
          </cell>
        </row>
        <row r="38">
          <cell r="B38" t="str">
            <v>COM</v>
          </cell>
          <cell r="C38" t="str">
            <v>Comoros</v>
          </cell>
          <cell r="D38" t="str">
            <v>NA</v>
          </cell>
        </row>
        <row r="39">
          <cell r="B39" t="str">
            <v>COD</v>
          </cell>
          <cell r="C39" t="str">
            <v>Congo, Dem. Rep.</v>
          </cell>
          <cell r="D39" t="str">
            <v>rev3</v>
          </cell>
        </row>
        <row r="40">
          <cell r="B40" t="str">
            <v>COG</v>
          </cell>
          <cell r="C40" t="str">
            <v>Congo, Rep.</v>
          </cell>
          <cell r="D40" t="str">
            <v>ISIC rev2</v>
          </cell>
        </row>
        <row r="41">
          <cell r="B41" t="str">
            <v>CRI</v>
          </cell>
          <cell r="C41" t="str">
            <v>Costa Rica</v>
          </cell>
          <cell r="D41" t="str">
            <v>rev4</v>
          </cell>
        </row>
        <row r="42">
          <cell r="B42" t="str">
            <v>CIV</v>
          </cell>
          <cell r="C42" t="str">
            <v>Côte d'Ivoire</v>
          </cell>
          <cell r="D42" t="str">
            <v>rev3</v>
          </cell>
        </row>
        <row r="43">
          <cell r="B43" t="str">
            <v>HRV</v>
          </cell>
          <cell r="C43" t="str">
            <v>Croatia</v>
          </cell>
          <cell r="D43" t="str">
            <v>rev4</v>
          </cell>
        </row>
        <row r="44">
          <cell r="B44" t="str">
            <v>CYP</v>
          </cell>
          <cell r="C44" t="str">
            <v>Cyprus</v>
          </cell>
          <cell r="D44" t="str">
            <v>rev4</v>
          </cell>
        </row>
        <row r="45">
          <cell r="B45" t="str">
            <v>CZE</v>
          </cell>
          <cell r="C45" t="str">
            <v>Czech Republic</v>
          </cell>
          <cell r="D45" t="str">
            <v>rev4</v>
          </cell>
        </row>
        <row r="46">
          <cell r="B46" t="str">
            <v>DNK</v>
          </cell>
          <cell r="C46" t="str">
            <v>Denmark</v>
          </cell>
          <cell r="D46" t="str">
            <v>rev4</v>
          </cell>
        </row>
        <row r="47">
          <cell r="B47" t="str">
            <v>DJI</v>
          </cell>
          <cell r="C47" t="str">
            <v>Djibouti</v>
          </cell>
          <cell r="D47" t="str">
            <v>ISIC rev2</v>
          </cell>
        </row>
        <row r="48">
          <cell r="B48" t="str">
            <v>DMA</v>
          </cell>
          <cell r="C48" t="str">
            <v>Dominica</v>
          </cell>
          <cell r="D48" t="str">
            <v>rev3</v>
          </cell>
        </row>
        <row r="49">
          <cell r="B49" t="str">
            <v>DOM</v>
          </cell>
          <cell r="C49" t="str">
            <v>Dominican Republic</v>
          </cell>
          <cell r="D49" t="str">
            <v>rev4</v>
          </cell>
        </row>
        <row r="50">
          <cell r="B50" t="str">
            <v>ECU</v>
          </cell>
          <cell r="C50" t="str">
            <v>Ecuador</v>
          </cell>
          <cell r="D50" t="str">
            <v>rev4</v>
          </cell>
        </row>
        <row r="51">
          <cell r="B51" t="str">
            <v>EGY</v>
          </cell>
          <cell r="C51" t="str">
            <v>Egypt, Arab Rep.</v>
          </cell>
          <cell r="D51" t="str">
            <v>rev4</v>
          </cell>
        </row>
        <row r="52">
          <cell r="B52" t="str">
            <v>SLV</v>
          </cell>
          <cell r="C52" t="str">
            <v>El Salvador</v>
          </cell>
          <cell r="D52" t="str">
            <v>rev3</v>
          </cell>
        </row>
        <row r="53">
          <cell r="B53" t="str">
            <v>GNQ</v>
          </cell>
          <cell r="C53" t="str">
            <v>Equatorial Guinea</v>
          </cell>
          <cell r="D53" t="str">
            <v>NA</v>
          </cell>
        </row>
        <row r="54">
          <cell r="B54" t="str">
            <v>ERI</v>
          </cell>
          <cell r="C54" t="str">
            <v>Eritrea</v>
          </cell>
          <cell r="D54" t="str">
            <v>NA</v>
          </cell>
        </row>
        <row r="55">
          <cell r="B55" t="str">
            <v>EST</v>
          </cell>
          <cell r="C55" t="str">
            <v>Estonia</v>
          </cell>
          <cell r="D55" t="str">
            <v>rev4</v>
          </cell>
        </row>
        <row r="56">
          <cell r="B56" t="str">
            <v>ETH</v>
          </cell>
          <cell r="C56" t="str">
            <v>Ethiopia</v>
          </cell>
          <cell r="D56" t="str">
            <v>ISIC rev2</v>
          </cell>
        </row>
        <row r="57">
          <cell r="B57" t="str">
            <v>FJI</v>
          </cell>
          <cell r="C57" t="str">
            <v>Fiji</v>
          </cell>
          <cell r="D57" t="str">
            <v>rev4</v>
          </cell>
        </row>
        <row r="58">
          <cell r="B58" t="str">
            <v>FIN</v>
          </cell>
          <cell r="C58" t="str">
            <v>Finland</v>
          </cell>
          <cell r="D58" t="str">
            <v>rev4</v>
          </cell>
        </row>
        <row r="59">
          <cell r="B59" t="str">
            <v>FRA</v>
          </cell>
          <cell r="C59" t="str">
            <v>France</v>
          </cell>
          <cell r="D59" t="str">
            <v>rev4</v>
          </cell>
        </row>
        <row r="60">
          <cell r="B60" t="str">
            <v>GAB</v>
          </cell>
          <cell r="C60" t="str">
            <v>Gabon</v>
          </cell>
          <cell r="D60" t="str">
            <v>rev3</v>
          </cell>
        </row>
        <row r="61">
          <cell r="B61" t="str">
            <v>GMB</v>
          </cell>
          <cell r="C61" t="str">
            <v>Gambia, The</v>
          </cell>
          <cell r="D61" t="str">
            <v>rev3</v>
          </cell>
        </row>
        <row r="62">
          <cell r="B62" t="str">
            <v>GEO</v>
          </cell>
          <cell r="C62" t="str">
            <v>Georgia</v>
          </cell>
          <cell r="D62" t="str">
            <v>rev3</v>
          </cell>
        </row>
        <row r="63">
          <cell r="B63" t="str">
            <v>DEU</v>
          </cell>
          <cell r="C63" t="str">
            <v>Germany</v>
          </cell>
          <cell r="D63" t="str">
            <v>rev4</v>
          </cell>
        </row>
        <row r="64">
          <cell r="B64" t="str">
            <v>GHA</v>
          </cell>
          <cell r="C64" t="str">
            <v>Ghana</v>
          </cell>
          <cell r="D64" t="str">
            <v>rev4</v>
          </cell>
        </row>
        <row r="65">
          <cell r="B65" t="str">
            <v>GRC</v>
          </cell>
          <cell r="C65" t="str">
            <v>Greece</v>
          </cell>
          <cell r="D65" t="str">
            <v>rev4</v>
          </cell>
        </row>
        <row r="66">
          <cell r="B66" t="str">
            <v>GRD</v>
          </cell>
          <cell r="C66" t="str">
            <v>Grenada</v>
          </cell>
          <cell r="D66" t="str">
            <v>rev3</v>
          </cell>
        </row>
        <row r="67">
          <cell r="B67" t="str">
            <v>GTM</v>
          </cell>
          <cell r="C67" t="str">
            <v>Guatemala</v>
          </cell>
          <cell r="D67" t="str">
            <v>rev3</v>
          </cell>
        </row>
        <row r="68">
          <cell r="B68" t="str">
            <v>GIN</v>
          </cell>
          <cell r="C68" t="str">
            <v>Guinea</v>
          </cell>
          <cell r="D68" t="str">
            <v>ISIC rev2</v>
          </cell>
        </row>
        <row r="69">
          <cell r="B69" t="str">
            <v>GNB</v>
          </cell>
          <cell r="C69" t="str">
            <v>Guinea-Bissau</v>
          </cell>
          <cell r="D69" t="str">
            <v>ISIC rev2</v>
          </cell>
        </row>
        <row r="70">
          <cell r="B70" t="str">
            <v>GUY</v>
          </cell>
          <cell r="C70" t="str">
            <v>Guyana</v>
          </cell>
          <cell r="D70" t="str">
            <v>rev4</v>
          </cell>
        </row>
        <row r="71">
          <cell r="B71" t="str">
            <v>HTI</v>
          </cell>
          <cell r="C71" t="str">
            <v>Haiti</v>
          </cell>
          <cell r="D71" t="str">
            <v>na</v>
          </cell>
        </row>
        <row r="72">
          <cell r="B72" t="str">
            <v>HND</v>
          </cell>
          <cell r="C72" t="str">
            <v>Honduras</v>
          </cell>
          <cell r="D72" t="str">
            <v>rev3</v>
          </cell>
        </row>
        <row r="73">
          <cell r="B73" t="str">
            <v>HUN</v>
          </cell>
          <cell r="C73" t="str">
            <v>Hungary</v>
          </cell>
          <cell r="D73" t="str">
            <v>rev4</v>
          </cell>
        </row>
        <row r="74">
          <cell r="B74" t="str">
            <v>ISL</v>
          </cell>
          <cell r="C74" t="str">
            <v>Iceland</v>
          </cell>
          <cell r="D74" t="str">
            <v>nace rev1</v>
          </cell>
        </row>
        <row r="75">
          <cell r="B75" t="str">
            <v>IND</v>
          </cell>
          <cell r="C75" t="str">
            <v>India</v>
          </cell>
          <cell r="D75" t="str">
            <v>rev3</v>
          </cell>
        </row>
        <row r="76">
          <cell r="B76" t="str">
            <v>IDN</v>
          </cell>
          <cell r="C76" t="str">
            <v>Indonesia</v>
          </cell>
          <cell r="D76" t="str">
            <v>rev4</v>
          </cell>
        </row>
        <row r="77">
          <cell r="B77" t="str">
            <v>IRN</v>
          </cell>
          <cell r="C77" t="str">
            <v>Iran, Islamic Rep.</v>
          </cell>
          <cell r="D77" t="str">
            <v>rev3</v>
          </cell>
        </row>
        <row r="78">
          <cell r="B78" t="str">
            <v>IRQ</v>
          </cell>
          <cell r="C78" t="str">
            <v>Iraq</v>
          </cell>
          <cell r="D78" t="str">
            <v>rev3</v>
          </cell>
        </row>
        <row r="79">
          <cell r="B79" t="str">
            <v>IRL</v>
          </cell>
          <cell r="C79" t="str">
            <v>Ireland</v>
          </cell>
          <cell r="D79" t="str">
            <v>rev4</v>
          </cell>
        </row>
        <row r="80">
          <cell r="B80" t="str">
            <v>ISR</v>
          </cell>
          <cell r="C80" t="str">
            <v>Israel</v>
          </cell>
          <cell r="D80" t="str">
            <v>rev4</v>
          </cell>
        </row>
        <row r="81">
          <cell r="B81" t="str">
            <v>ITA</v>
          </cell>
          <cell r="C81" t="str">
            <v>Italy</v>
          </cell>
          <cell r="D81" t="str">
            <v>rev4</v>
          </cell>
        </row>
        <row r="82">
          <cell r="B82" t="str">
            <v>JAM</v>
          </cell>
          <cell r="C82" t="str">
            <v>Jamaica</v>
          </cell>
          <cell r="D82" t="str">
            <v>rev3</v>
          </cell>
        </row>
        <row r="83">
          <cell r="B83" t="str">
            <v>JPN</v>
          </cell>
          <cell r="C83" t="str">
            <v>Japan</v>
          </cell>
          <cell r="D83" t="str">
            <v>rev4</v>
          </cell>
        </row>
        <row r="84">
          <cell r="B84" t="str">
            <v>JOR</v>
          </cell>
          <cell r="C84" t="str">
            <v>Jordan</v>
          </cell>
          <cell r="D84" t="str">
            <v>rev4</v>
          </cell>
        </row>
        <row r="85">
          <cell r="B85" t="str">
            <v>KAZ</v>
          </cell>
          <cell r="C85" t="str">
            <v>Kazakhstan</v>
          </cell>
          <cell r="D85" t="str">
            <v>nace rev2</v>
          </cell>
        </row>
        <row r="86">
          <cell r="B86" t="str">
            <v>KEN</v>
          </cell>
          <cell r="C86" t="str">
            <v>Kenya</v>
          </cell>
          <cell r="D86" t="str">
            <v>rev3</v>
          </cell>
        </row>
        <row r="87">
          <cell r="B87" t="str">
            <v>KIR</v>
          </cell>
          <cell r="C87" t="str">
            <v>Kiribati</v>
          </cell>
          <cell r="D87" t="str">
            <v>rev3</v>
          </cell>
        </row>
        <row r="88">
          <cell r="B88" t="str">
            <v>KOR</v>
          </cell>
          <cell r="C88" t="str">
            <v>Korea, Rep.</v>
          </cell>
          <cell r="D88" t="str">
            <v>rev4</v>
          </cell>
        </row>
        <row r="89">
          <cell r="B89" t="str">
            <v>XKX</v>
          </cell>
          <cell r="C89" t="str">
            <v>Kosovo</v>
          </cell>
          <cell r="D89" t="str">
            <v>NACE REV2</v>
          </cell>
        </row>
        <row r="90">
          <cell r="B90" t="str">
            <v>KWT</v>
          </cell>
          <cell r="C90" t="str">
            <v>Kuwait</v>
          </cell>
          <cell r="D90" t="str">
            <v>rev3</v>
          </cell>
        </row>
        <row r="91">
          <cell r="B91" t="str">
            <v>KGZ</v>
          </cell>
          <cell r="C91" t="str">
            <v>Kyrgyz Republic</v>
          </cell>
          <cell r="D91" t="str">
            <v>rev4</v>
          </cell>
        </row>
        <row r="92">
          <cell r="B92" t="str">
            <v>LAO</v>
          </cell>
          <cell r="C92" t="str">
            <v>Lao PDR</v>
          </cell>
          <cell r="D92" t="str">
            <v>NA</v>
          </cell>
        </row>
        <row r="93">
          <cell r="B93" t="str">
            <v>LVA</v>
          </cell>
          <cell r="C93" t="str">
            <v>Latvia</v>
          </cell>
          <cell r="D93" t="str">
            <v>rev4</v>
          </cell>
        </row>
        <row r="94">
          <cell r="B94" t="str">
            <v>LBN</v>
          </cell>
          <cell r="C94" t="str">
            <v>Lebanon</v>
          </cell>
          <cell r="D94" t="str">
            <v>na</v>
          </cell>
        </row>
        <row r="95">
          <cell r="B95" t="str">
            <v>LSO</v>
          </cell>
          <cell r="C95" t="str">
            <v>Lesotho</v>
          </cell>
          <cell r="D95" t="str">
            <v>rev3</v>
          </cell>
        </row>
        <row r="96">
          <cell r="B96" t="str">
            <v>LBR</v>
          </cell>
          <cell r="C96" t="str">
            <v>Liberia</v>
          </cell>
          <cell r="D96" t="str">
            <v>rev4</v>
          </cell>
        </row>
        <row r="97">
          <cell r="B97" t="str">
            <v>LBY</v>
          </cell>
          <cell r="C97" t="str">
            <v>Libya</v>
          </cell>
          <cell r="D97" t="str">
            <v>rev3</v>
          </cell>
        </row>
        <row r="98">
          <cell r="B98" t="str">
            <v>LTU</v>
          </cell>
          <cell r="C98" t="str">
            <v>Lithuania</v>
          </cell>
          <cell r="D98" t="str">
            <v>rev4</v>
          </cell>
        </row>
        <row r="99">
          <cell r="B99" t="str">
            <v>LUX</v>
          </cell>
          <cell r="C99" t="str">
            <v>Luxembourg</v>
          </cell>
          <cell r="D99" t="str">
            <v>rev4</v>
          </cell>
        </row>
        <row r="100">
          <cell r="B100" t="str">
            <v>MKD</v>
          </cell>
          <cell r="C100" t="str">
            <v>Macedonia, FYR</v>
          </cell>
          <cell r="D100" t="str">
            <v>rev4</v>
          </cell>
        </row>
        <row r="101">
          <cell r="B101" t="str">
            <v>MDG</v>
          </cell>
          <cell r="C101" t="str">
            <v>Madagascar</v>
          </cell>
          <cell r="D101" t="str">
            <v>ISIC rev2</v>
          </cell>
        </row>
        <row r="102">
          <cell r="B102" t="str">
            <v>MWI</v>
          </cell>
          <cell r="C102" t="str">
            <v>Malawi</v>
          </cell>
          <cell r="D102" t="str">
            <v>rev3</v>
          </cell>
        </row>
        <row r="103">
          <cell r="B103" t="str">
            <v>MYS</v>
          </cell>
          <cell r="C103" t="str">
            <v>Malaysia</v>
          </cell>
          <cell r="D103" t="str">
            <v>rev4</v>
          </cell>
        </row>
        <row r="104">
          <cell r="B104" t="str">
            <v>MDV</v>
          </cell>
          <cell r="C104" t="str">
            <v>Maldives</v>
          </cell>
          <cell r="D104" t="str">
            <v>NA</v>
          </cell>
        </row>
        <row r="105">
          <cell r="B105" t="str">
            <v>MLI</v>
          </cell>
          <cell r="C105" t="str">
            <v>Mali</v>
          </cell>
          <cell r="D105" t="str">
            <v>rev3</v>
          </cell>
        </row>
        <row r="106">
          <cell r="B106" t="str">
            <v>MLT</v>
          </cell>
          <cell r="C106" t="str">
            <v>Malta</v>
          </cell>
          <cell r="D106" t="str">
            <v>rev4</v>
          </cell>
        </row>
        <row r="107">
          <cell r="B107" t="str">
            <v>MHL</v>
          </cell>
          <cell r="C107" t="str">
            <v>Marshall Islands</v>
          </cell>
          <cell r="D107" t="str">
            <v>NA</v>
          </cell>
        </row>
        <row r="108">
          <cell r="B108" t="str">
            <v>MRT</v>
          </cell>
          <cell r="C108" t="str">
            <v>Mauritania</v>
          </cell>
          <cell r="D108" t="str">
            <v>rev4</v>
          </cell>
        </row>
        <row r="109">
          <cell r="B109" t="str">
            <v>MUS</v>
          </cell>
          <cell r="C109" t="str">
            <v>Mauritius</v>
          </cell>
          <cell r="D109" t="str">
            <v>rev4</v>
          </cell>
        </row>
        <row r="110">
          <cell r="B110" t="str">
            <v>MEX</v>
          </cell>
          <cell r="C110" t="str">
            <v>Mexico</v>
          </cell>
          <cell r="D110" t="str">
            <v>rev4</v>
          </cell>
        </row>
        <row r="111">
          <cell r="B111" t="str">
            <v>FSM</v>
          </cell>
          <cell r="C111" t="str">
            <v>Micronesia, Fed. Sts.</v>
          </cell>
          <cell r="D111" t="str">
            <v>NA</v>
          </cell>
        </row>
        <row r="112">
          <cell r="B112" t="str">
            <v>MDA</v>
          </cell>
          <cell r="C112" t="str">
            <v>Moldova</v>
          </cell>
          <cell r="D112" t="str">
            <v>rev4</v>
          </cell>
        </row>
        <row r="113">
          <cell r="B113" t="str">
            <v>MNG</v>
          </cell>
          <cell r="C113" t="str">
            <v>Mongolia</v>
          </cell>
          <cell r="D113" t="str">
            <v>rev3</v>
          </cell>
        </row>
        <row r="114">
          <cell r="B114" t="str">
            <v>MNE</v>
          </cell>
          <cell r="C114" t="str">
            <v>Montenegro</v>
          </cell>
          <cell r="D114" t="str">
            <v>rev4</v>
          </cell>
        </row>
        <row r="115">
          <cell r="B115" t="str">
            <v>MAR</v>
          </cell>
          <cell r="C115" t="str">
            <v>Morocco</v>
          </cell>
          <cell r="D115" t="str">
            <v>rev3</v>
          </cell>
        </row>
        <row r="116">
          <cell r="B116" t="str">
            <v>MOZ</v>
          </cell>
          <cell r="C116" t="str">
            <v>Mozambique</v>
          </cell>
          <cell r="D116" t="str">
            <v>rev3</v>
          </cell>
        </row>
        <row r="117">
          <cell r="B117" t="str">
            <v>MMR</v>
          </cell>
          <cell r="C117" t="str">
            <v>Myanmar</v>
          </cell>
          <cell r="D117" t="str">
            <v>na</v>
          </cell>
        </row>
        <row r="118">
          <cell r="B118" t="str">
            <v>NAM</v>
          </cell>
          <cell r="C118" t="str">
            <v>Namibia</v>
          </cell>
          <cell r="D118" t="str">
            <v>rev3</v>
          </cell>
        </row>
        <row r="119">
          <cell r="B119" t="str">
            <v>NRU</v>
          </cell>
          <cell r="C119" t="str">
            <v>Nauru</v>
          </cell>
          <cell r="D119" t="str">
            <v>NA</v>
          </cell>
        </row>
        <row r="120">
          <cell r="B120" t="str">
            <v>NPL</v>
          </cell>
          <cell r="C120" t="str">
            <v>Nepal</v>
          </cell>
          <cell r="D120" t="str">
            <v>rev3</v>
          </cell>
        </row>
        <row r="121">
          <cell r="B121" t="str">
            <v>NLD</v>
          </cell>
          <cell r="C121" t="str">
            <v>Netherlands</v>
          </cell>
          <cell r="D121" t="str">
            <v>rev4</v>
          </cell>
        </row>
        <row r="122">
          <cell r="B122" t="str">
            <v>NZL</v>
          </cell>
          <cell r="C122" t="str">
            <v>New Zealand</v>
          </cell>
          <cell r="D122" t="str">
            <v>rev4</v>
          </cell>
        </row>
        <row r="123">
          <cell r="B123" t="str">
            <v>NIC</v>
          </cell>
          <cell r="C123" t="str">
            <v>Nicaragua</v>
          </cell>
          <cell r="D123" t="str">
            <v>rev3</v>
          </cell>
        </row>
        <row r="124">
          <cell r="B124" t="str">
            <v>NER</v>
          </cell>
          <cell r="C124" t="str">
            <v>Niger</v>
          </cell>
          <cell r="D124" t="str">
            <v>rev3</v>
          </cell>
        </row>
        <row r="125">
          <cell r="B125" t="str">
            <v>NGA</v>
          </cell>
          <cell r="C125" t="str">
            <v>Nigeria</v>
          </cell>
          <cell r="D125" t="str">
            <v>rev4</v>
          </cell>
        </row>
        <row r="126">
          <cell r="B126" t="str">
            <v>NOR</v>
          </cell>
          <cell r="C126" t="str">
            <v>Norway</v>
          </cell>
          <cell r="D126" t="str">
            <v>rev4</v>
          </cell>
        </row>
        <row r="127">
          <cell r="B127" t="str">
            <v>OMN</v>
          </cell>
          <cell r="C127" t="str">
            <v>Oman</v>
          </cell>
          <cell r="D127" t="str">
            <v>rev3</v>
          </cell>
        </row>
        <row r="128">
          <cell r="B128" t="str">
            <v>PAK</v>
          </cell>
          <cell r="C128" t="str">
            <v>Pakistan</v>
          </cell>
          <cell r="D128" t="str">
            <v>rev4</v>
          </cell>
        </row>
        <row r="129">
          <cell r="B129" t="str">
            <v>PLW</v>
          </cell>
          <cell r="C129" t="str">
            <v>Palau</v>
          </cell>
          <cell r="D129" t="str">
            <v>NA</v>
          </cell>
        </row>
        <row r="130">
          <cell r="B130" t="str">
            <v>PAN</v>
          </cell>
          <cell r="C130" t="str">
            <v>Panama</v>
          </cell>
          <cell r="D130" t="str">
            <v>rev3</v>
          </cell>
        </row>
        <row r="131">
          <cell r="B131" t="str">
            <v>PNG</v>
          </cell>
          <cell r="C131" t="str">
            <v>Papua New Guinea</v>
          </cell>
          <cell r="D131" t="str">
            <v>NA</v>
          </cell>
        </row>
        <row r="132">
          <cell r="B132" t="str">
            <v>PRY</v>
          </cell>
          <cell r="C132" t="str">
            <v>Paraguay</v>
          </cell>
          <cell r="D132" t="str">
            <v>rev3</v>
          </cell>
        </row>
        <row r="133">
          <cell r="B133" t="str">
            <v>PER</v>
          </cell>
          <cell r="C133" t="str">
            <v>Peru</v>
          </cell>
          <cell r="D133" t="str">
            <v>rev4</v>
          </cell>
        </row>
        <row r="134">
          <cell r="B134" t="str">
            <v>PHL</v>
          </cell>
          <cell r="C134" t="str">
            <v>Philippines</v>
          </cell>
          <cell r="D134" t="str">
            <v>rev3</v>
          </cell>
        </row>
        <row r="135">
          <cell r="B135" t="str">
            <v>POL</v>
          </cell>
          <cell r="C135" t="str">
            <v>Poland</v>
          </cell>
          <cell r="D135" t="str">
            <v>rev4</v>
          </cell>
        </row>
        <row r="136">
          <cell r="B136" t="str">
            <v>PRT</v>
          </cell>
          <cell r="C136" t="str">
            <v>Portugal</v>
          </cell>
          <cell r="D136" t="str">
            <v>rev4</v>
          </cell>
        </row>
        <row r="137">
          <cell r="B137" t="str">
            <v>QAT</v>
          </cell>
          <cell r="C137" t="str">
            <v>Qatar</v>
          </cell>
          <cell r="D137" t="str">
            <v>rev3</v>
          </cell>
        </row>
        <row r="138">
          <cell r="B138" t="str">
            <v>ROU</v>
          </cell>
          <cell r="C138" t="str">
            <v>Romania</v>
          </cell>
          <cell r="D138" t="str">
            <v>rev4</v>
          </cell>
        </row>
        <row r="139">
          <cell r="B139" t="str">
            <v>RUS</v>
          </cell>
          <cell r="C139" t="str">
            <v>Russian Federation</v>
          </cell>
          <cell r="D139" t="str">
            <v>rev3</v>
          </cell>
        </row>
        <row r="140">
          <cell r="B140" t="str">
            <v>RWA</v>
          </cell>
          <cell r="C140" t="str">
            <v>Rwanda</v>
          </cell>
          <cell r="D140" t="str">
            <v>rev4</v>
          </cell>
        </row>
        <row r="141">
          <cell r="B141" t="str">
            <v>WSM</v>
          </cell>
          <cell r="C141" t="str">
            <v>Samoa</v>
          </cell>
          <cell r="D141" t="str">
            <v>rev3</v>
          </cell>
        </row>
        <row r="142">
          <cell r="B142" t="str">
            <v>SMR</v>
          </cell>
          <cell r="C142" t="str">
            <v>San Marino</v>
          </cell>
          <cell r="D142" t="str">
            <v>nace rev1</v>
          </cell>
        </row>
        <row r="143">
          <cell r="B143" t="str">
            <v>STP</v>
          </cell>
          <cell r="C143" t="str">
            <v>São Tomé and Principe</v>
          </cell>
          <cell r="D143" t="str">
            <v>rev3</v>
          </cell>
        </row>
        <row r="144">
          <cell r="B144" t="str">
            <v>SAU</v>
          </cell>
          <cell r="C144" t="str">
            <v>Saudi Arabia</v>
          </cell>
          <cell r="D144" t="str">
            <v>rev3</v>
          </cell>
        </row>
        <row r="145">
          <cell r="B145" t="str">
            <v>SEN</v>
          </cell>
          <cell r="C145" t="str">
            <v>Senegal</v>
          </cell>
          <cell r="D145" t="str">
            <v>rev3</v>
          </cell>
        </row>
        <row r="146">
          <cell r="B146" t="str">
            <v>SRB</v>
          </cell>
          <cell r="C146" t="str">
            <v>Serbia</v>
          </cell>
          <cell r="D146" t="str">
            <v>rev4</v>
          </cell>
        </row>
        <row r="147">
          <cell r="B147" t="str">
            <v>SYC</v>
          </cell>
          <cell r="C147" t="str">
            <v>Seychelles</v>
          </cell>
          <cell r="D147" t="str">
            <v>rev4</v>
          </cell>
        </row>
        <row r="148">
          <cell r="B148" t="str">
            <v>SLE</v>
          </cell>
          <cell r="C148" t="str">
            <v>Sierra Leone</v>
          </cell>
          <cell r="D148" t="str">
            <v>rev3</v>
          </cell>
        </row>
        <row r="149">
          <cell r="B149" t="str">
            <v>SGP</v>
          </cell>
          <cell r="C149" t="str">
            <v>Singapore</v>
          </cell>
          <cell r="D149" t="str">
            <v>rev4</v>
          </cell>
        </row>
        <row r="150">
          <cell r="B150" t="str">
            <v>SVK</v>
          </cell>
          <cell r="C150" t="str">
            <v>Slovak Republic</v>
          </cell>
          <cell r="D150" t="str">
            <v>rev4</v>
          </cell>
        </row>
        <row r="151">
          <cell r="B151" t="str">
            <v>SVN</v>
          </cell>
          <cell r="C151" t="str">
            <v>Slovenia</v>
          </cell>
          <cell r="D151" t="str">
            <v>rev4</v>
          </cell>
        </row>
        <row r="152">
          <cell r="B152" t="str">
            <v>SLB</v>
          </cell>
          <cell r="C152" t="str">
            <v>Solomon Islands</v>
          </cell>
          <cell r="D152" t="str">
            <v>rev3</v>
          </cell>
        </row>
        <row r="153">
          <cell r="B153" t="str">
            <v>SOM</v>
          </cell>
          <cell r="C153" t="str">
            <v>Somalia</v>
          </cell>
          <cell r="D153" t="str">
            <v>na</v>
          </cell>
        </row>
        <row r="154">
          <cell r="B154" t="str">
            <v>ZAF</v>
          </cell>
          <cell r="C154" t="str">
            <v>South Africa</v>
          </cell>
          <cell r="D154" t="str">
            <v>rev3</v>
          </cell>
        </row>
        <row r="155">
          <cell r="B155" t="str">
            <v>SSD</v>
          </cell>
          <cell r="C155" t="str">
            <v>South Sudan</v>
          </cell>
          <cell r="D155" t="str">
            <v>NA</v>
          </cell>
        </row>
        <row r="156">
          <cell r="B156" t="str">
            <v>ESP</v>
          </cell>
          <cell r="C156" t="str">
            <v>Spain</v>
          </cell>
          <cell r="D156" t="str">
            <v>rev4</v>
          </cell>
        </row>
        <row r="157">
          <cell r="B157" t="str">
            <v>LKA</v>
          </cell>
          <cell r="C157" t="str">
            <v>Sri Lanka</v>
          </cell>
          <cell r="D157" t="str">
            <v>rev4</v>
          </cell>
        </row>
        <row r="158">
          <cell r="B158" t="str">
            <v>KNA</v>
          </cell>
          <cell r="C158" t="str">
            <v>St. Kitts and Nevis</v>
          </cell>
          <cell r="D158" t="str">
            <v>rev3</v>
          </cell>
        </row>
        <row r="159">
          <cell r="B159" t="str">
            <v>LCA</v>
          </cell>
          <cell r="C159" t="str">
            <v>St. Lucia</v>
          </cell>
          <cell r="D159" t="str">
            <v>rev3</v>
          </cell>
        </row>
        <row r="160">
          <cell r="B160" t="str">
            <v>VCT</v>
          </cell>
          <cell r="C160" t="str">
            <v>St. Vincent and the Grenadines</v>
          </cell>
          <cell r="D160" t="str">
            <v>rev3</v>
          </cell>
        </row>
        <row r="161">
          <cell r="B161" t="str">
            <v>SDN</v>
          </cell>
          <cell r="C161" t="str">
            <v>Sudan</v>
          </cell>
          <cell r="D161" t="str">
            <v>ISIC rev2</v>
          </cell>
        </row>
        <row r="162">
          <cell r="B162" t="str">
            <v>SUR</v>
          </cell>
          <cell r="C162" t="str">
            <v>Suriname</v>
          </cell>
          <cell r="D162" t="str">
            <v>rev3</v>
          </cell>
        </row>
        <row r="163">
          <cell r="B163" t="str">
            <v>SWZ</v>
          </cell>
          <cell r="C163" t="str">
            <v>Eswatini</v>
          </cell>
          <cell r="D163" t="str">
            <v>rev4</v>
          </cell>
        </row>
        <row r="164">
          <cell r="B164" t="str">
            <v>SWE</v>
          </cell>
          <cell r="C164" t="str">
            <v>Sweden</v>
          </cell>
          <cell r="D164" t="str">
            <v>rev4</v>
          </cell>
        </row>
        <row r="165">
          <cell r="B165" t="str">
            <v>CHE</v>
          </cell>
          <cell r="C165" t="str">
            <v>Switzerland</v>
          </cell>
          <cell r="D165" t="str">
            <v>rev4</v>
          </cell>
        </row>
        <row r="166">
          <cell r="B166" t="str">
            <v>SYR</v>
          </cell>
          <cell r="C166" t="str">
            <v>Syrian Arab Republic</v>
          </cell>
          <cell r="D166" t="str">
            <v>na</v>
          </cell>
        </row>
        <row r="167">
          <cell r="B167" t="str">
            <v>TJK</v>
          </cell>
          <cell r="C167" t="str">
            <v>Tajikistan</v>
          </cell>
          <cell r="D167" t="str">
            <v>na</v>
          </cell>
        </row>
        <row r="168">
          <cell r="B168" t="str">
            <v>TZA</v>
          </cell>
          <cell r="C168" t="str">
            <v>Tanzania</v>
          </cell>
          <cell r="D168" t="str">
            <v>rev3</v>
          </cell>
        </row>
        <row r="169">
          <cell r="B169" t="str">
            <v>THA</v>
          </cell>
          <cell r="C169" t="str">
            <v>Thailand</v>
          </cell>
          <cell r="D169" t="str">
            <v>rev4</v>
          </cell>
        </row>
        <row r="170">
          <cell r="B170" t="str">
            <v>TLS</v>
          </cell>
          <cell r="C170" t="str">
            <v>Timor-Leste</v>
          </cell>
          <cell r="D170" t="str">
            <v>rev4</v>
          </cell>
        </row>
        <row r="171">
          <cell r="B171" t="str">
            <v>TGO</v>
          </cell>
          <cell r="C171" t="str">
            <v>Togo</v>
          </cell>
          <cell r="D171" t="str">
            <v>rev4</v>
          </cell>
        </row>
        <row r="172">
          <cell r="B172" t="str">
            <v>TON</v>
          </cell>
          <cell r="C172" t="str">
            <v>Tonga</v>
          </cell>
          <cell r="D172" t="str">
            <v>rev1</v>
          </cell>
        </row>
        <row r="173">
          <cell r="B173" t="str">
            <v>TTO</v>
          </cell>
          <cell r="C173" t="str">
            <v>Trinidad and Tobago</v>
          </cell>
          <cell r="D173" t="str">
            <v>rev3</v>
          </cell>
        </row>
        <row r="174">
          <cell r="B174" t="str">
            <v>TUN</v>
          </cell>
          <cell r="C174" t="str">
            <v>Tunisia</v>
          </cell>
          <cell r="D174" t="str">
            <v>rev4</v>
          </cell>
        </row>
        <row r="175">
          <cell r="B175" t="str">
            <v>TUR</v>
          </cell>
          <cell r="C175" t="str">
            <v>Turkey</v>
          </cell>
          <cell r="D175" t="str">
            <v>rev4</v>
          </cell>
        </row>
        <row r="176">
          <cell r="B176" t="str">
            <v>TKM</v>
          </cell>
          <cell r="C176" t="str">
            <v>Turkmenistan</v>
          </cell>
          <cell r="D176" t="str">
            <v>na</v>
          </cell>
        </row>
        <row r="177">
          <cell r="B177" t="str">
            <v>TUV</v>
          </cell>
          <cell r="C177" t="str">
            <v>Tuvalu</v>
          </cell>
          <cell r="D177" t="str">
            <v>na</v>
          </cell>
        </row>
        <row r="178">
          <cell r="B178" t="str">
            <v>UGA</v>
          </cell>
          <cell r="C178" t="str">
            <v>Uganda</v>
          </cell>
          <cell r="D178" t="str">
            <v>na</v>
          </cell>
        </row>
        <row r="179">
          <cell r="B179" t="str">
            <v>UKR</v>
          </cell>
          <cell r="C179" t="str">
            <v>Ukraine</v>
          </cell>
          <cell r="D179" t="str">
            <v>rev4</v>
          </cell>
        </row>
        <row r="180">
          <cell r="B180" t="str">
            <v>ARE</v>
          </cell>
          <cell r="C180" t="str">
            <v>United Arab Emirates</v>
          </cell>
          <cell r="D180" t="str">
            <v>rev4</v>
          </cell>
        </row>
        <row r="181">
          <cell r="B181" t="str">
            <v>GBR</v>
          </cell>
          <cell r="C181" t="str">
            <v>United Kingdom</v>
          </cell>
          <cell r="D181" t="str">
            <v>rev4</v>
          </cell>
        </row>
        <row r="182">
          <cell r="B182" t="str">
            <v>USA</v>
          </cell>
          <cell r="C182" t="str">
            <v>United States</v>
          </cell>
          <cell r="D182" t="str">
            <v>rev4</v>
          </cell>
        </row>
        <row r="183">
          <cell r="B183" t="str">
            <v>URY</v>
          </cell>
          <cell r="C183" t="str">
            <v>Uruguay</v>
          </cell>
          <cell r="D183" t="str">
            <v>ISIC rev2</v>
          </cell>
        </row>
        <row r="184">
          <cell r="B184" t="str">
            <v>UZB</v>
          </cell>
          <cell r="C184" t="str">
            <v>Uzbekistan</v>
          </cell>
          <cell r="D184" t="str">
            <v>nace rev2</v>
          </cell>
        </row>
        <row r="185">
          <cell r="B185" t="str">
            <v>VUT</v>
          </cell>
          <cell r="C185" t="str">
            <v>Vanuatu</v>
          </cell>
          <cell r="D185" t="str">
            <v>na</v>
          </cell>
        </row>
        <row r="186">
          <cell r="B186" t="str">
            <v>VEN</v>
          </cell>
          <cell r="C186" t="str">
            <v>Venezuela, RB</v>
          </cell>
          <cell r="D186" t="str">
            <v>ISIC rev2</v>
          </cell>
        </row>
        <row r="187">
          <cell r="B187" t="str">
            <v>VNM</v>
          </cell>
          <cell r="C187" t="str">
            <v>Vietnam</v>
          </cell>
          <cell r="D187" t="str">
            <v>rev4</v>
          </cell>
        </row>
        <row r="188">
          <cell r="B188" t="str">
            <v>YEM</v>
          </cell>
          <cell r="C188" t="str">
            <v>Yemen, Rep.</v>
          </cell>
          <cell r="D188" t="str">
            <v>rev3</v>
          </cell>
        </row>
        <row r="189">
          <cell r="B189" t="str">
            <v>ZMB</v>
          </cell>
          <cell r="C189" t="str">
            <v>Zambia</v>
          </cell>
          <cell r="D189" t="str">
            <v>rev3</v>
          </cell>
        </row>
        <row r="190">
          <cell r="B190" t="str">
            <v>ZWE</v>
          </cell>
          <cell r="C190" t="str">
            <v>Zimbabwe</v>
          </cell>
          <cell r="D190" t="str">
            <v>rev3</v>
          </cell>
        </row>
        <row r="191">
          <cell r="B191" t="str">
            <v>PSE</v>
          </cell>
          <cell r="C191" t="str">
            <v>West Bank and Gaza</v>
          </cell>
          <cell r="D191" t="str">
            <v>rev4</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PI DCS D1-3.CNIN"/>
      <sheetName val="2017 SPI DATA D1-3.CNIN"/>
      <sheetName val="2017 data"/>
    </sheetNames>
    <sheetDataSet>
      <sheetData sheetId="0"/>
      <sheetData sheetId="1"/>
      <sheetData sheetId="2">
        <row r="1">
          <cell r="B1" t="str">
            <v>Code</v>
          </cell>
          <cell r="C1" t="str">
            <v>Country</v>
          </cell>
          <cell r="D1" t="str">
            <v>Classification of national industry</v>
          </cell>
        </row>
        <row r="2">
          <cell r="B2" t="str">
            <v>AFG</v>
          </cell>
          <cell r="C2" t="str">
            <v>Afghanistan</v>
          </cell>
          <cell r="D2" t="str">
            <v>NA</v>
          </cell>
        </row>
        <row r="3">
          <cell r="B3" t="str">
            <v>ALB</v>
          </cell>
          <cell r="C3" t="str">
            <v>Albania</v>
          </cell>
          <cell r="D3" t="str">
            <v>Rev4</v>
          </cell>
        </row>
        <row r="4">
          <cell r="B4" t="str">
            <v>DZA</v>
          </cell>
          <cell r="C4" t="str">
            <v>Algeria</v>
          </cell>
          <cell r="D4" t="str">
            <v>Rev3</v>
          </cell>
        </row>
        <row r="5">
          <cell r="B5" t="str">
            <v>AGO</v>
          </cell>
          <cell r="C5" t="str">
            <v>Angola</v>
          </cell>
          <cell r="D5" t="str">
            <v>Rev4</v>
          </cell>
        </row>
        <row r="6">
          <cell r="B6" t="str">
            <v>ATG</v>
          </cell>
          <cell r="C6" t="str">
            <v>Antigua and Barbuda</v>
          </cell>
          <cell r="D6" t="str">
            <v>rev3</v>
          </cell>
        </row>
        <row r="7">
          <cell r="B7" t="str">
            <v>ARG</v>
          </cell>
          <cell r="C7" t="str">
            <v>Argentina</v>
          </cell>
          <cell r="D7" t="str">
            <v>rev3</v>
          </cell>
        </row>
        <row r="8">
          <cell r="B8" t="str">
            <v>ARM</v>
          </cell>
          <cell r="C8" t="str">
            <v>Armenia</v>
          </cell>
          <cell r="D8" t="str">
            <v>nace rev2</v>
          </cell>
        </row>
        <row r="9">
          <cell r="B9" t="str">
            <v>AUS</v>
          </cell>
          <cell r="C9" t="str">
            <v>Australia</v>
          </cell>
          <cell r="D9" t="str">
            <v>Rev4</v>
          </cell>
        </row>
        <row r="10">
          <cell r="B10" t="str">
            <v>AUT</v>
          </cell>
          <cell r="C10" t="str">
            <v>Austria</v>
          </cell>
          <cell r="D10" t="str">
            <v>Rev4</v>
          </cell>
        </row>
        <row r="11">
          <cell r="B11" t="str">
            <v>AZE</v>
          </cell>
          <cell r="C11" t="str">
            <v>Azerbaijan</v>
          </cell>
          <cell r="D11" t="str">
            <v>Rev4</v>
          </cell>
        </row>
        <row r="12">
          <cell r="B12" t="str">
            <v>BHS</v>
          </cell>
          <cell r="C12" t="str">
            <v>Bahamas, The</v>
          </cell>
          <cell r="D12" t="str">
            <v>rev4</v>
          </cell>
        </row>
        <row r="13">
          <cell r="B13" t="str">
            <v>BHR</v>
          </cell>
          <cell r="C13" t="str">
            <v>Bahrain</v>
          </cell>
          <cell r="D13" t="str">
            <v>Rev3</v>
          </cell>
        </row>
        <row r="14">
          <cell r="B14" t="str">
            <v>BGD</v>
          </cell>
          <cell r="C14" t="str">
            <v>Bangladesh</v>
          </cell>
          <cell r="D14" t="str">
            <v>Rev4</v>
          </cell>
        </row>
        <row r="15">
          <cell r="B15" t="str">
            <v>BRB</v>
          </cell>
          <cell r="C15" t="str">
            <v>Barbados</v>
          </cell>
          <cell r="D15" t="str">
            <v>Rev3</v>
          </cell>
        </row>
        <row r="16">
          <cell r="B16" t="str">
            <v>BLR</v>
          </cell>
          <cell r="C16" t="str">
            <v>Belarus</v>
          </cell>
          <cell r="D16" t="str">
            <v>Rev4</v>
          </cell>
        </row>
        <row r="17">
          <cell r="B17" t="str">
            <v>BEL</v>
          </cell>
          <cell r="C17" t="str">
            <v>Belgium</v>
          </cell>
          <cell r="D17" t="str">
            <v>Rev4</v>
          </cell>
        </row>
        <row r="18">
          <cell r="B18" t="str">
            <v>BLZ</v>
          </cell>
          <cell r="C18" t="str">
            <v>Belize</v>
          </cell>
          <cell r="D18" t="str">
            <v>NA</v>
          </cell>
        </row>
        <row r="19">
          <cell r="B19" t="str">
            <v>BEN</v>
          </cell>
          <cell r="C19" t="str">
            <v>Benin</v>
          </cell>
          <cell r="D19" t="str">
            <v>Rev3</v>
          </cell>
        </row>
        <row r="20">
          <cell r="B20" t="str">
            <v>BTN</v>
          </cell>
          <cell r="C20" t="str">
            <v>Bhutan</v>
          </cell>
          <cell r="D20" t="str">
            <v>ISIC rev2</v>
          </cell>
        </row>
        <row r="21">
          <cell r="B21" t="str">
            <v>BOL</v>
          </cell>
          <cell r="C21" t="str">
            <v>Bolivia</v>
          </cell>
          <cell r="D21" t="str">
            <v>rev3</v>
          </cell>
        </row>
        <row r="22">
          <cell r="B22" t="str">
            <v>BIH</v>
          </cell>
          <cell r="C22" t="str">
            <v>Bosnia and Herzegovina</v>
          </cell>
          <cell r="D22" t="str">
            <v>Rev4</v>
          </cell>
        </row>
        <row r="23">
          <cell r="B23" t="str">
            <v>BWA</v>
          </cell>
          <cell r="C23" t="str">
            <v>Botswana</v>
          </cell>
          <cell r="D23" t="str">
            <v>Rev4</v>
          </cell>
        </row>
        <row r="24">
          <cell r="B24" t="str">
            <v>BRA</v>
          </cell>
          <cell r="C24" t="str">
            <v>Brazil</v>
          </cell>
          <cell r="D24" t="str">
            <v>Rev4</v>
          </cell>
        </row>
        <row r="25">
          <cell r="B25" t="str">
            <v>BRN</v>
          </cell>
          <cell r="C25" t="str">
            <v>Brunei Darussalam</v>
          </cell>
          <cell r="D25" t="str">
            <v>Rev3</v>
          </cell>
        </row>
        <row r="26">
          <cell r="B26" t="str">
            <v>BGR</v>
          </cell>
          <cell r="C26" t="str">
            <v>Bulgaria</v>
          </cell>
          <cell r="D26" t="str">
            <v>Rev4</v>
          </cell>
        </row>
        <row r="27">
          <cell r="B27" t="str">
            <v>BFA</v>
          </cell>
          <cell r="C27" t="str">
            <v>Burkina Faso</v>
          </cell>
          <cell r="D27" t="str">
            <v>Rev3</v>
          </cell>
        </row>
        <row r="28">
          <cell r="B28" t="str">
            <v>BDI</v>
          </cell>
          <cell r="C28" t="str">
            <v>Burundi</v>
          </cell>
          <cell r="D28" t="str">
            <v>Rev3</v>
          </cell>
        </row>
        <row r="29">
          <cell r="B29" t="str">
            <v>CPV</v>
          </cell>
          <cell r="C29" t="str">
            <v>Cabo Verde</v>
          </cell>
          <cell r="D29" t="str">
            <v>ISIC rev2</v>
          </cell>
        </row>
        <row r="30">
          <cell r="B30" t="str">
            <v>KHM</v>
          </cell>
          <cell r="C30" t="str">
            <v>Cambodia</v>
          </cell>
          <cell r="D30" t="str">
            <v>rev3</v>
          </cell>
        </row>
        <row r="31">
          <cell r="B31" t="str">
            <v>CMR</v>
          </cell>
          <cell r="C31" t="str">
            <v>Cameroon</v>
          </cell>
          <cell r="D31" t="str">
            <v>Rev4</v>
          </cell>
        </row>
        <row r="32">
          <cell r="B32" t="str">
            <v>CAN</v>
          </cell>
          <cell r="C32" t="str">
            <v>Canada</v>
          </cell>
          <cell r="D32" t="str">
            <v>Rev4</v>
          </cell>
        </row>
        <row r="33">
          <cell r="B33" t="str">
            <v>CAF</v>
          </cell>
          <cell r="C33" t="str">
            <v>Central African Republic</v>
          </cell>
          <cell r="D33" t="str">
            <v>rev3</v>
          </cell>
        </row>
        <row r="34">
          <cell r="B34" t="str">
            <v>TCD</v>
          </cell>
          <cell r="C34" t="str">
            <v>Chad</v>
          </cell>
          <cell r="D34" t="str">
            <v>NA</v>
          </cell>
        </row>
        <row r="35">
          <cell r="B35" t="str">
            <v>CHL</v>
          </cell>
          <cell r="C35" t="str">
            <v>Chile</v>
          </cell>
          <cell r="D35" t="str">
            <v>Rev3</v>
          </cell>
        </row>
        <row r="36">
          <cell r="B36" t="str">
            <v>CHN</v>
          </cell>
          <cell r="C36" t="str">
            <v>China</v>
          </cell>
          <cell r="D36" t="str">
            <v>rev4</v>
          </cell>
        </row>
        <row r="37">
          <cell r="B37" t="str">
            <v>COL</v>
          </cell>
          <cell r="C37" t="str">
            <v>Colombia</v>
          </cell>
          <cell r="D37" t="str">
            <v>rev4</v>
          </cell>
        </row>
        <row r="38">
          <cell r="B38" t="str">
            <v>COM</v>
          </cell>
          <cell r="C38" t="str">
            <v>Comoros</v>
          </cell>
          <cell r="D38" t="str">
            <v>NA</v>
          </cell>
        </row>
        <row r="39">
          <cell r="B39" t="str">
            <v>COD</v>
          </cell>
          <cell r="C39" t="str">
            <v>Congo, Dem. Rep.</v>
          </cell>
          <cell r="D39" t="str">
            <v>rev3</v>
          </cell>
        </row>
        <row r="40">
          <cell r="B40" t="str">
            <v>COG</v>
          </cell>
          <cell r="C40" t="str">
            <v>Congo, Rep.</v>
          </cell>
          <cell r="D40" t="str">
            <v>ISIC rev2</v>
          </cell>
        </row>
        <row r="41">
          <cell r="B41" t="str">
            <v>CRI</v>
          </cell>
          <cell r="C41" t="str">
            <v>Costa Rica</v>
          </cell>
          <cell r="D41" t="str">
            <v>rev4</v>
          </cell>
        </row>
        <row r="42">
          <cell r="B42" t="str">
            <v>CIV</v>
          </cell>
          <cell r="C42" t="str">
            <v>Côte d'Ivoire</v>
          </cell>
          <cell r="D42" t="str">
            <v>Rev3</v>
          </cell>
        </row>
        <row r="43">
          <cell r="B43" t="str">
            <v>HRV</v>
          </cell>
          <cell r="C43" t="str">
            <v>Croatia</v>
          </cell>
          <cell r="D43" t="str">
            <v>Rev4</v>
          </cell>
        </row>
        <row r="44">
          <cell r="B44" t="str">
            <v>CYP</v>
          </cell>
          <cell r="C44" t="str">
            <v>Cyprus</v>
          </cell>
          <cell r="D44" t="str">
            <v>Rev4</v>
          </cell>
        </row>
        <row r="45">
          <cell r="B45" t="str">
            <v>CZE</v>
          </cell>
          <cell r="C45" t="str">
            <v>Czech Republic</v>
          </cell>
          <cell r="D45" t="str">
            <v>nace rev2</v>
          </cell>
        </row>
        <row r="46">
          <cell r="B46" t="str">
            <v>DNK</v>
          </cell>
          <cell r="C46" t="str">
            <v>Denmark</v>
          </cell>
          <cell r="D46" t="str">
            <v>Rev4</v>
          </cell>
        </row>
        <row r="47">
          <cell r="B47" t="str">
            <v>DJI</v>
          </cell>
          <cell r="C47" t="str">
            <v>Djibouti</v>
          </cell>
          <cell r="D47" t="str">
            <v>ISIC rev2</v>
          </cell>
        </row>
        <row r="48">
          <cell r="B48" t="str">
            <v>DMA</v>
          </cell>
          <cell r="C48" t="str">
            <v>Dominica</v>
          </cell>
          <cell r="D48" t="str">
            <v>rev3</v>
          </cell>
        </row>
        <row r="49">
          <cell r="B49" t="str">
            <v>DOM</v>
          </cell>
          <cell r="C49" t="str">
            <v>Dominican Republic</v>
          </cell>
          <cell r="D49" t="str">
            <v>rev4</v>
          </cell>
        </row>
        <row r="50">
          <cell r="B50" t="str">
            <v>ECU</v>
          </cell>
          <cell r="C50" t="str">
            <v>Ecuador</v>
          </cell>
          <cell r="D50" t="str">
            <v>rev4</v>
          </cell>
        </row>
        <row r="51">
          <cell r="B51" t="str">
            <v>EGY</v>
          </cell>
          <cell r="C51" t="str">
            <v>Egypt, Arab Rep.</v>
          </cell>
          <cell r="D51" t="str">
            <v>rev4</v>
          </cell>
        </row>
        <row r="52">
          <cell r="B52" t="str">
            <v>SLV</v>
          </cell>
          <cell r="C52" t="str">
            <v>El Salvador</v>
          </cell>
          <cell r="D52" t="str">
            <v>rev4</v>
          </cell>
        </row>
        <row r="53">
          <cell r="B53" t="str">
            <v>GNQ</v>
          </cell>
          <cell r="C53" t="str">
            <v>Equatorial Guinea</v>
          </cell>
          <cell r="D53" t="str">
            <v>NA</v>
          </cell>
        </row>
        <row r="54">
          <cell r="B54" t="str">
            <v>ERI</v>
          </cell>
          <cell r="C54" t="str">
            <v>Eritrea</v>
          </cell>
          <cell r="D54" t="str">
            <v>NA</v>
          </cell>
        </row>
        <row r="55">
          <cell r="B55" t="str">
            <v>EST</v>
          </cell>
          <cell r="C55" t="str">
            <v>Estonia</v>
          </cell>
          <cell r="D55" t="str">
            <v>Rev4</v>
          </cell>
        </row>
        <row r="56">
          <cell r="B56" t="str">
            <v>ETH</v>
          </cell>
          <cell r="C56" t="str">
            <v>Ethiopia</v>
          </cell>
          <cell r="D56" t="str">
            <v>ISIC rev2</v>
          </cell>
        </row>
        <row r="57">
          <cell r="B57" t="str">
            <v>FJI</v>
          </cell>
          <cell r="C57" t="str">
            <v>Fiji</v>
          </cell>
          <cell r="D57" t="str">
            <v>Rev4</v>
          </cell>
        </row>
        <row r="58">
          <cell r="B58" t="str">
            <v>FIN</v>
          </cell>
          <cell r="C58" t="str">
            <v>Finland</v>
          </cell>
          <cell r="D58" t="str">
            <v>Rev4</v>
          </cell>
        </row>
        <row r="59">
          <cell r="B59" t="str">
            <v>FRA</v>
          </cell>
          <cell r="C59" t="str">
            <v>France</v>
          </cell>
          <cell r="D59" t="str">
            <v>Rev4</v>
          </cell>
        </row>
        <row r="60">
          <cell r="B60" t="str">
            <v>GAB</v>
          </cell>
          <cell r="C60" t="str">
            <v>Gabon</v>
          </cell>
          <cell r="D60" t="str">
            <v>rev3</v>
          </cell>
        </row>
        <row r="61">
          <cell r="B61" t="str">
            <v>GMB</v>
          </cell>
          <cell r="C61" t="str">
            <v>Gambia, The</v>
          </cell>
          <cell r="D61" t="str">
            <v>rev3</v>
          </cell>
        </row>
        <row r="62">
          <cell r="B62" t="str">
            <v>GEO</v>
          </cell>
          <cell r="C62" t="str">
            <v>Georgia</v>
          </cell>
          <cell r="D62" t="str">
            <v>Rev3</v>
          </cell>
        </row>
        <row r="63">
          <cell r="B63" t="str">
            <v>DEU</v>
          </cell>
          <cell r="C63" t="str">
            <v>Germany</v>
          </cell>
          <cell r="D63" t="str">
            <v>Rev4</v>
          </cell>
        </row>
        <row r="64">
          <cell r="B64" t="str">
            <v>GHA</v>
          </cell>
          <cell r="C64" t="str">
            <v>Ghana</v>
          </cell>
          <cell r="D64" t="str">
            <v>Rev4</v>
          </cell>
        </row>
        <row r="65">
          <cell r="B65" t="str">
            <v>GRC</v>
          </cell>
          <cell r="C65" t="str">
            <v>Greece</v>
          </cell>
          <cell r="D65" t="str">
            <v>Rev4</v>
          </cell>
        </row>
        <row r="66">
          <cell r="B66" t="str">
            <v>GRD</v>
          </cell>
          <cell r="C66" t="str">
            <v>Grenada</v>
          </cell>
          <cell r="D66" t="str">
            <v>rev3</v>
          </cell>
        </row>
        <row r="67">
          <cell r="B67" t="str">
            <v>GTM</v>
          </cell>
          <cell r="C67" t="str">
            <v>Guatemala</v>
          </cell>
          <cell r="D67" t="str">
            <v>rev3</v>
          </cell>
        </row>
        <row r="68">
          <cell r="B68" t="str">
            <v>GIN</v>
          </cell>
          <cell r="C68" t="str">
            <v>Guinea</v>
          </cell>
          <cell r="D68" t="str">
            <v>ISIC rev2</v>
          </cell>
        </row>
        <row r="69">
          <cell r="B69" t="str">
            <v>GNB</v>
          </cell>
          <cell r="C69" t="str">
            <v>Guinea-Bissau</v>
          </cell>
          <cell r="D69" t="str">
            <v>ISIC rev2</v>
          </cell>
        </row>
        <row r="70">
          <cell r="B70" t="str">
            <v>GUY</v>
          </cell>
          <cell r="C70" t="str">
            <v>Guyana</v>
          </cell>
          <cell r="D70" t="str">
            <v>rev4</v>
          </cell>
        </row>
        <row r="71">
          <cell r="B71" t="str">
            <v>HTI</v>
          </cell>
          <cell r="C71" t="str">
            <v>Haiti</v>
          </cell>
          <cell r="D71" t="str">
            <v>NA</v>
          </cell>
        </row>
        <row r="72">
          <cell r="B72" t="str">
            <v>HND</v>
          </cell>
          <cell r="C72" t="str">
            <v>Honduras</v>
          </cell>
          <cell r="D72" t="str">
            <v>Rev3</v>
          </cell>
        </row>
        <row r="73">
          <cell r="B73" t="str">
            <v>HUN</v>
          </cell>
          <cell r="C73" t="str">
            <v>Hungary</v>
          </cell>
          <cell r="D73" t="str">
            <v>Rev4</v>
          </cell>
        </row>
        <row r="74">
          <cell r="B74" t="str">
            <v>ISL</v>
          </cell>
          <cell r="C74" t="str">
            <v>Iceland</v>
          </cell>
          <cell r="D74" t="str">
            <v>nace rev1</v>
          </cell>
        </row>
        <row r="75">
          <cell r="B75" t="str">
            <v>IND</v>
          </cell>
          <cell r="C75" t="str">
            <v>India</v>
          </cell>
          <cell r="D75" t="str">
            <v>Rev3</v>
          </cell>
        </row>
        <row r="76">
          <cell r="B76" t="str">
            <v>IDN</v>
          </cell>
          <cell r="C76" t="str">
            <v>Indonesia</v>
          </cell>
          <cell r="D76" t="str">
            <v>rev4</v>
          </cell>
        </row>
        <row r="77">
          <cell r="B77" t="str">
            <v>IRN</v>
          </cell>
          <cell r="C77" t="str">
            <v>Iran, Islamic Rep.</v>
          </cell>
          <cell r="D77" t="str">
            <v>rev3</v>
          </cell>
        </row>
        <row r="78">
          <cell r="B78" t="str">
            <v>IRQ</v>
          </cell>
          <cell r="C78" t="str">
            <v>Iraq</v>
          </cell>
          <cell r="D78" t="str">
            <v>rev3</v>
          </cell>
        </row>
        <row r="79">
          <cell r="B79" t="str">
            <v>IRL</v>
          </cell>
          <cell r="C79" t="str">
            <v>Ireland</v>
          </cell>
          <cell r="D79" t="str">
            <v>Rev4</v>
          </cell>
        </row>
        <row r="80">
          <cell r="B80" t="str">
            <v>ISR</v>
          </cell>
          <cell r="C80" t="str">
            <v>Israel</v>
          </cell>
          <cell r="D80" t="str">
            <v>Rev4</v>
          </cell>
        </row>
        <row r="81">
          <cell r="B81" t="str">
            <v>ITA</v>
          </cell>
          <cell r="C81" t="str">
            <v>Italy</v>
          </cell>
          <cell r="D81" t="str">
            <v>Rev4</v>
          </cell>
        </row>
        <row r="82">
          <cell r="B82" t="str">
            <v>JAM</v>
          </cell>
          <cell r="C82" t="str">
            <v>Jamaica</v>
          </cell>
          <cell r="D82" t="str">
            <v>rev3</v>
          </cell>
        </row>
        <row r="83">
          <cell r="B83" t="str">
            <v>JPN</v>
          </cell>
          <cell r="C83" t="str">
            <v>Japan</v>
          </cell>
          <cell r="D83" t="str">
            <v>Rev4</v>
          </cell>
        </row>
        <row r="84">
          <cell r="B84" t="str">
            <v>JOR</v>
          </cell>
          <cell r="C84" t="str">
            <v>Jordan</v>
          </cell>
          <cell r="D84" t="str">
            <v>Rev4</v>
          </cell>
        </row>
        <row r="85">
          <cell r="B85" t="str">
            <v>KAZ</v>
          </cell>
          <cell r="C85" t="str">
            <v>Kazakhstan</v>
          </cell>
          <cell r="D85" t="str">
            <v>nace rev2</v>
          </cell>
        </row>
        <row r="86">
          <cell r="B86" t="str">
            <v>KEN</v>
          </cell>
          <cell r="C86" t="str">
            <v>Kenya</v>
          </cell>
          <cell r="D86" t="str">
            <v>rev3</v>
          </cell>
        </row>
        <row r="87">
          <cell r="B87" t="str">
            <v>KIR</v>
          </cell>
          <cell r="C87" t="str">
            <v>Kiribati</v>
          </cell>
          <cell r="D87" t="str">
            <v>rev3</v>
          </cell>
        </row>
        <row r="88">
          <cell r="B88" t="str">
            <v>KOR</v>
          </cell>
          <cell r="C88" t="str">
            <v>Korea, Rep.</v>
          </cell>
          <cell r="D88" t="str">
            <v>rev4</v>
          </cell>
        </row>
        <row r="89">
          <cell r="B89" t="str">
            <v>XKX</v>
          </cell>
          <cell r="C89" t="str">
            <v>Kosovo</v>
          </cell>
          <cell r="D89" t="str">
            <v>nace rev2</v>
          </cell>
        </row>
        <row r="90">
          <cell r="B90" t="str">
            <v>KWT</v>
          </cell>
          <cell r="C90" t="str">
            <v>Kuwait</v>
          </cell>
          <cell r="D90" t="str">
            <v>rev3</v>
          </cell>
        </row>
        <row r="91">
          <cell r="B91" t="str">
            <v>KGZ</v>
          </cell>
          <cell r="C91" t="str">
            <v>Kyrgyz Republic</v>
          </cell>
          <cell r="D91" t="str">
            <v>rev4</v>
          </cell>
        </row>
        <row r="92">
          <cell r="B92" t="str">
            <v>LAO</v>
          </cell>
          <cell r="C92" t="str">
            <v>Lao PDR</v>
          </cell>
          <cell r="D92" t="str">
            <v>NA</v>
          </cell>
        </row>
        <row r="93">
          <cell r="B93" t="str">
            <v>LVA</v>
          </cell>
          <cell r="C93" t="str">
            <v>Latvia</v>
          </cell>
          <cell r="D93" t="str">
            <v>Rev4</v>
          </cell>
        </row>
        <row r="94">
          <cell r="B94" t="str">
            <v>LBN</v>
          </cell>
          <cell r="C94" t="str">
            <v>Lebanon</v>
          </cell>
          <cell r="D94" t="str">
            <v>NA</v>
          </cell>
        </row>
        <row r="95">
          <cell r="B95" t="str">
            <v>LSO</v>
          </cell>
          <cell r="C95" t="str">
            <v>Lesotho</v>
          </cell>
          <cell r="D95" t="str">
            <v>rev3</v>
          </cell>
        </row>
        <row r="96">
          <cell r="B96" t="str">
            <v>LBR</v>
          </cell>
          <cell r="C96" t="str">
            <v>Liberia</v>
          </cell>
          <cell r="D96" t="str">
            <v>rev3</v>
          </cell>
        </row>
        <row r="97">
          <cell r="B97" t="str">
            <v>LBY</v>
          </cell>
          <cell r="C97" t="str">
            <v>Libya</v>
          </cell>
          <cell r="D97" t="str">
            <v>rev3</v>
          </cell>
        </row>
        <row r="98">
          <cell r="B98" t="str">
            <v>LTU</v>
          </cell>
          <cell r="C98" t="str">
            <v>Lithuania</v>
          </cell>
          <cell r="D98" t="str">
            <v>Rev4</v>
          </cell>
        </row>
        <row r="99">
          <cell r="B99" t="str">
            <v>LUX</v>
          </cell>
          <cell r="C99" t="str">
            <v>Luxembourg</v>
          </cell>
          <cell r="D99" t="str">
            <v>Rev4</v>
          </cell>
        </row>
        <row r="100">
          <cell r="B100" t="str">
            <v>MKD</v>
          </cell>
          <cell r="C100" t="str">
            <v>Macedonia, FYR</v>
          </cell>
          <cell r="D100" t="str">
            <v>nace rev2</v>
          </cell>
        </row>
        <row r="101">
          <cell r="B101" t="str">
            <v>MDG</v>
          </cell>
          <cell r="C101" t="str">
            <v>Madagascar</v>
          </cell>
          <cell r="D101" t="str">
            <v>ISIC rev2</v>
          </cell>
        </row>
        <row r="102">
          <cell r="B102" t="str">
            <v>MWI</v>
          </cell>
          <cell r="C102" t="str">
            <v>Malawi</v>
          </cell>
          <cell r="D102" t="str">
            <v>rev3</v>
          </cell>
        </row>
        <row r="103">
          <cell r="B103" t="str">
            <v>MYS</v>
          </cell>
          <cell r="C103" t="str">
            <v>Malaysia</v>
          </cell>
          <cell r="D103" t="str">
            <v>Rev4</v>
          </cell>
        </row>
        <row r="104">
          <cell r="B104" t="str">
            <v>MDV</v>
          </cell>
          <cell r="C104" t="str">
            <v>Maldives</v>
          </cell>
          <cell r="D104" t="str">
            <v>NA</v>
          </cell>
        </row>
        <row r="105">
          <cell r="B105" t="str">
            <v>MLI</v>
          </cell>
          <cell r="C105" t="str">
            <v>Mali</v>
          </cell>
          <cell r="D105" t="str">
            <v>Rev3</v>
          </cell>
        </row>
        <row r="106">
          <cell r="B106" t="str">
            <v>MLT</v>
          </cell>
          <cell r="C106" t="str">
            <v>Malta</v>
          </cell>
          <cell r="D106" t="str">
            <v>Rev4</v>
          </cell>
        </row>
        <row r="107">
          <cell r="B107" t="str">
            <v>MHL</v>
          </cell>
          <cell r="C107" t="str">
            <v>Marshall Islands</v>
          </cell>
          <cell r="D107" t="str">
            <v>NA</v>
          </cell>
        </row>
        <row r="108">
          <cell r="B108" t="str">
            <v>MRT</v>
          </cell>
          <cell r="C108" t="str">
            <v>Mauritania</v>
          </cell>
          <cell r="D108" t="str">
            <v>Rev4</v>
          </cell>
        </row>
        <row r="109">
          <cell r="B109" t="str">
            <v>MUS</v>
          </cell>
          <cell r="C109" t="str">
            <v>Mauritius</v>
          </cell>
          <cell r="D109" t="str">
            <v>Rev4</v>
          </cell>
        </row>
        <row r="110">
          <cell r="B110" t="str">
            <v>MEX</v>
          </cell>
          <cell r="C110" t="str">
            <v>Mexico</v>
          </cell>
          <cell r="D110" t="str">
            <v>Rev4</v>
          </cell>
        </row>
        <row r="111">
          <cell r="B111" t="str">
            <v>FSM</v>
          </cell>
          <cell r="C111" t="str">
            <v>Micronesia, Fed. Sts.</v>
          </cell>
          <cell r="D111" t="str">
            <v>NA</v>
          </cell>
        </row>
        <row r="112">
          <cell r="B112" t="str">
            <v>MDA</v>
          </cell>
          <cell r="C112" t="str">
            <v>Moldova</v>
          </cell>
          <cell r="D112" t="str">
            <v>nace rev2</v>
          </cell>
        </row>
        <row r="113">
          <cell r="B113" t="str">
            <v>MNG</v>
          </cell>
          <cell r="C113" t="str">
            <v>Mongolia</v>
          </cell>
          <cell r="D113" t="str">
            <v>Rev3</v>
          </cell>
        </row>
        <row r="114">
          <cell r="B114" t="str">
            <v>MNE</v>
          </cell>
          <cell r="C114" t="str">
            <v>Montenegro</v>
          </cell>
          <cell r="D114" t="str">
            <v>Rev4</v>
          </cell>
        </row>
        <row r="115">
          <cell r="B115" t="str">
            <v>MAR</v>
          </cell>
          <cell r="C115" t="str">
            <v>Morocco</v>
          </cell>
          <cell r="D115" t="str">
            <v>rev3</v>
          </cell>
        </row>
        <row r="116">
          <cell r="B116" t="str">
            <v>MOZ</v>
          </cell>
          <cell r="C116" t="str">
            <v>Mozambique</v>
          </cell>
          <cell r="D116" t="str">
            <v>rev3</v>
          </cell>
        </row>
        <row r="117">
          <cell r="B117" t="str">
            <v>MMR</v>
          </cell>
          <cell r="C117" t="str">
            <v>Myanmar</v>
          </cell>
          <cell r="D117" t="str">
            <v>NA</v>
          </cell>
        </row>
        <row r="118">
          <cell r="B118" t="str">
            <v>NAM</v>
          </cell>
          <cell r="C118" t="str">
            <v>Namibia</v>
          </cell>
          <cell r="D118" t="str">
            <v>rev3</v>
          </cell>
        </row>
        <row r="119">
          <cell r="B119" t="str">
            <v>NRU</v>
          </cell>
          <cell r="C119" t="str">
            <v>Nauru</v>
          </cell>
          <cell r="D119" t="str">
            <v>NA</v>
          </cell>
        </row>
        <row r="120">
          <cell r="B120" t="str">
            <v>NPL</v>
          </cell>
          <cell r="C120" t="str">
            <v>Nepal</v>
          </cell>
          <cell r="D120" t="str">
            <v>rev3</v>
          </cell>
        </row>
        <row r="121">
          <cell r="B121" t="str">
            <v>NLD</v>
          </cell>
          <cell r="C121" t="str">
            <v>Netherlands</v>
          </cell>
          <cell r="D121" t="str">
            <v>Rev4</v>
          </cell>
        </row>
        <row r="122">
          <cell r="B122" t="str">
            <v>NZL</v>
          </cell>
          <cell r="C122" t="str">
            <v>New Zealand</v>
          </cell>
          <cell r="D122" t="str">
            <v>Rev4</v>
          </cell>
        </row>
        <row r="123">
          <cell r="B123" t="str">
            <v>NIC</v>
          </cell>
          <cell r="C123" t="str">
            <v>Nicaragua</v>
          </cell>
          <cell r="D123" t="str">
            <v>rev3</v>
          </cell>
        </row>
        <row r="124">
          <cell r="B124" t="str">
            <v>NER</v>
          </cell>
          <cell r="C124" t="str">
            <v>Niger</v>
          </cell>
          <cell r="D124" t="str">
            <v>Rev3</v>
          </cell>
        </row>
        <row r="125">
          <cell r="B125" t="str">
            <v>NGA</v>
          </cell>
          <cell r="C125" t="str">
            <v>Nigeria</v>
          </cell>
          <cell r="D125" t="str">
            <v>Rev4</v>
          </cell>
        </row>
        <row r="126">
          <cell r="B126" t="str">
            <v>NOR</v>
          </cell>
          <cell r="C126" t="str">
            <v>Norway</v>
          </cell>
          <cell r="D126" t="str">
            <v>Rev4</v>
          </cell>
        </row>
        <row r="127">
          <cell r="B127" t="str">
            <v>OMN</v>
          </cell>
          <cell r="C127" t="str">
            <v>Oman</v>
          </cell>
          <cell r="D127" t="str">
            <v>rev3</v>
          </cell>
        </row>
        <row r="128">
          <cell r="B128" t="str">
            <v>PAK</v>
          </cell>
          <cell r="C128" t="str">
            <v>Pakistan</v>
          </cell>
          <cell r="D128" t="str">
            <v>rev4</v>
          </cell>
        </row>
        <row r="129">
          <cell r="B129" t="str">
            <v>PLW</v>
          </cell>
          <cell r="C129" t="str">
            <v>Palau</v>
          </cell>
          <cell r="D129" t="str">
            <v>NA</v>
          </cell>
        </row>
        <row r="130">
          <cell r="B130" t="str">
            <v>PAN</v>
          </cell>
          <cell r="C130" t="str">
            <v>Panama</v>
          </cell>
          <cell r="D130" t="str">
            <v>rev3</v>
          </cell>
        </row>
        <row r="131">
          <cell r="B131" t="str">
            <v>PNG</v>
          </cell>
          <cell r="C131" t="str">
            <v>Papua New Guinea</v>
          </cell>
          <cell r="D131" t="str">
            <v>NA</v>
          </cell>
        </row>
        <row r="132">
          <cell r="B132" t="str">
            <v>PRY</v>
          </cell>
          <cell r="C132" t="str">
            <v>Paraguay</v>
          </cell>
          <cell r="D132" t="str">
            <v>Rev3</v>
          </cell>
        </row>
        <row r="133">
          <cell r="B133" t="str">
            <v>PER</v>
          </cell>
          <cell r="C133" t="str">
            <v>Peru</v>
          </cell>
          <cell r="D133" t="str">
            <v>Rev4</v>
          </cell>
        </row>
        <row r="134">
          <cell r="B134" t="str">
            <v>PHL</v>
          </cell>
          <cell r="C134" t="str">
            <v>Philippines</v>
          </cell>
          <cell r="D134" t="str">
            <v>rev3</v>
          </cell>
        </row>
        <row r="135">
          <cell r="B135" t="str">
            <v>POL</v>
          </cell>
          <cell r="C135" t="str">
            <v>Poland</v>
          </cell>
          <cell r="D135" t="str">
            <v>Rev4</v>
          </cell>
        </row>
        <row r="136">
          <cell r="B136" t="str">
            <v>PRT</v>
          </cell>
          <cell r="C136" t="str">
            <v>Portugal</v>
          </cell>
          <cell r="D136" t="str">
            <v>Rev4</v>
          </cell>
        </row>
        <row r="137">
          <cell r="B137" t="str">
            <v>QAT</v>
          </cell>
          <cell r="C137" t="str">
            <v>Qatar</v>
          </cell>
          <cell r="D137" t="str">
            <v>Rev3</v>
          </cell>
        </row>
        <row r="138">
          <cell r="B138" t="str">
            <v>ROU</v>
          </cell>
          <cell r="C138" t="str">
            <v>Romania</v>
          </cell>
          <cell r="D138" t="str">
            <v>Rev4</v>
          </cell>
        </row>
        <row r="139">
          <cell r="B139" t="str">
            <v>RUS</v>
          </cell>
          <cell r="C139" t="str">
            <v>Russian Federation</v>
          </cell>
          <cell r="D139" t="str">
            <v>NACE Rev2</v>
          </cell>
        </row>
        <row r="140">
          <cell r="B140" t="str">
            <v>RWA</v>
          </cell>
          <cell r="C140" t="str">
            <v>Rwanda</v>
          </cell>
          <cell r="D140" t="str">
            <v>rev4</v>
          </cell>
        </row>
        <row r="141">
          <cell r="B141" t="str">
            <v>WSM</v>
          </cell>
          <cell r="C141" t="str">
            <v>Samoa</v>
          </cell>
          <cell r="D141" t="str">
            <v>rev3</v>
          </cell>
        </row>
        <row r="142">
          <cell r="B142" t="str">
            <v>SMR</v>
          </cell>
          <cell r="C142" t="str">
            <v>San Marino</v>
          </cell>
          <cell r="D142" t="str">
            <v>nace rev1</v>
          </cell>
        </row>
        <row r="143">
          <cell r="B143" t="str">
            <v>STP</v>
          </cell>
          <cell r="C143" t="str">
            <v>São Tomé and Principe</v>
          </cell>
          <cell r="D143" t="str">
            <v>rev3</v>
          </cell>
        </row>
        <row r="144">
          <cell r="B144" t="str">
            <v>SAU</v>
          </cell>
          <cell r="C144" t="str">
            <v>Saudi Arabia</v>
          </cell>
          <cell r="D144" t="str">
            <v>Rev3</v>
          </cell>
        </row>
        <row r="145">
          <cell r="B145" t="str">
            <v>SEN</v>
          </cell>
          <cell r="C145" t="str">
            <v>Senegal</v>
          </cell>
          <cell r="D145" t="str">
            <v>Rev3</v>
          </cell>
        </row>
        <row r="146">
          <cell r="B146" t="str">
            <v>SRB</v>
          </cell>
          <cell r="C146" t="str">
            <v>Serbia</v>
          </cell>
          <cell r="D146" t="str">
            <v>Rev4</v>
          </cell>
        </row>
        <row r="147">
          <cell r="B147" t="str">
            <v>SYC</v>
          </cell>
          <cell r="C147" t="str">
            <v>Seychelles</v>
          </cell>
          <cell r="D147" t="str">
            <v>rev4</v>
          </cell>
        </row>
        <row r="148">
          <cell r="B148" t="str">
            <v>SLE</v>
          </cell>
          <cell r="C148" t="str">
            <v>Sierra Leone</v>
          </cell>
          <cell r="D148" t="str">
            <v>rev3</v>
          </cell>
        </row>
        <row r="149">
          <cell r="B149" t="str">
            <v>SGP</v>
          </cell>
          <cell r="C149" t="str">
            <v>Singapore</v>
          </cell>
          <cell r="D149" t="str">
            <v>rev4</v>
          </cell>
        </row>
        <row r="150">
          <cell r="B150" t="str">
            <v>SVK</v>
          </cell>
          <cell r="C150" t="str">
            <v>Slovak Republic</v>
          </cell>
          <cell r="D150" t="str">
            <v>nace rev2</v>
          </cell>
        </row>
        <row r="151">
          <cell r="B151" t="str">
            <v>SVN</v>
          </cell>
          <cell r="C151" t="str">
            <v>Slovenia</v>
          </cell>
          <cell r="D151" t="str">
            <v>Rev4</v>
          </cell>
        </row>
        <row r="152">
          <cell r="B152" t="str">
            <v>SLB</v>
          </cell>
          <cell r="C152" t="str">
            <v>Solomon Islands</v>
          </cell>
          <cell r="D152" t="str">
            <v>rev3</v>
          </cell>
        </row>
        <row r="153">
          <cell r="B153" t="str">
            <v>SOM</v>
          </cell>
          <cell r="C153" t="str">
            <v>Somalia</v>
          </cell>
          <cell r="D153" t="str">
            <v>NA</v>
          </cell>
        </row>
        <row r="154">
          <cell r="B154" t="str">
            <v>ZAF</v>
          </cell>
          <cell r="C154" t="str">
            <v>South Africa</v>
          </cell>
          <cell r="D154" t="str">
            <v>rev3</v>
          </cell>
        </row>
        <row r="155">
          <cell r="B155" t="str">
            <v>SSD</v>
          </cell>
          <cell r="C155" t="str">
            <v>South Sudan</v>
          </cell>
          <cell r="D155" t="str">
            <v>NA</v>
          </cell>
        </row>
        <row r="156">
          <cell r="B156" t="str">
            <v>ESP</v>
          </cell>
          <cell r="C156" t="str">
            <v>Spain</v>
          </cell>
          <cell r="D156" t="str">
            <v>Rev4</v>
          </cell>
        </row>
        <row r="157">
          <cell r="B157" t="str">
            <v>LKA</v>
          </cell>
          <cell r="C157" t="str">
            <v>Sri Lanka</v>
          </cell>
          <cell r="D157" t="str">
            <v>rev4</v>
          </cell>
        </row>
        <row r="158">
          <cell r="B158" t="str">
            <v>KNA</v>
          </cell>
          <cell r="C158" t="str">
            <v>St. Kitts and Nevis</v>
          </cell>
          <cell r="D158" t="str">
            <v>rev3</v>
          </cell>
        </row>
        <row r="159">
          <cell r="B159" t="str">
            <v>LCA</v>
          </cell>
          <cell r="C159" t="str">
            <v>St. Lucia</v>
          </cell>
          <cell r="D159" t="str">
            <v>rev3</v>
          </cell>
        </row>
        <row r="160">
          <cell r="B160" t="str">
            <v>VCT</v>
          </cell>
          <cell r="C160" t="str">
            <v>St. Vincent and the Grenadines</v>
          </cell>
          <cell r="D160" t="str">
            <v>rev3</v>
          </cell>
        </row>
        <row r="161">
          <cell r="B161" t="str">
            <v>SDN</v>
          </cell>
          <cell r="C161" t="str">
            <v>Sudan</v>
          </cell>
          <cell r="D161" t="str">
            <v>ISIC rev2</v>
          </cell>
        </row>
        <row r="162">
          <cell r="B162" t="str">
            <v>SUR</v>
          </cell>
          <cell r="C162" t="str">
            <v>Suriname</v>
          </cell>
          <cell r="D162" t="str">
            <v>rev3</v>
          </cell>
        </row>
        <row r="163">
          <cell r="B163" t="str">
            <v>SWZ</v>
          </cell>
          <cell r="C163" t="str">
            <v>Eswatini</v>
          </cell>
          <cell r="D163" t="str">
            <v>rev4</v>
          </cell>
        </row>
        <row r="164">
          <cell r="B164" t="str">
            <v>SWE</v>
          </cell>
          <cell r="C164" t="str">
            <v>Sweden</v>
          </cell>
          <cell r="D164" t="str">
            <v>Rev4</v>
          </cell>
        </row>
        <row r="165">
          <cell r="B165" t="str">
            <v>CHE</v>
          </cell>
          <cell r="C165" t="str">
            <v>Switzerland</v>
          </cell>
          <cell r="D165" t="str">
            <v>Rev4</v>
          </cell>
        </row>
        <row r="166">
          <cell r="B166" t="str">
            <v>SYR</v>
          </cell>
          <cell r="C166" t="str">
            <v>Syrian Arab Republic</v>
          </cell>
          <cell r="D166" t="str">
            <v>rev3</v>
          </cell>
        </row>
        <row r="167">
          <cell r="B167" t="str">
            <v>TJK</v>
          </cell>
          <cell r="C167" t="str">
            <v>Tajikistan</v>
          </cell>
          <cell r="D167" t="str">
            <v>NA</v>
          </cell>
        </row>
        <row r="168">
          <cell r="B168" t="str">
            <v>TZA</v>
          </cell>
          <cell r="C168" t="str">
            <v>Tanzania</v>
          </cell>
          <cell r="D168" t="str">
            <v>rev3</v>
          </cell>
        </row>
        <row r="169">
          <cell r="B169" t="str">
            <v>THA</v>
          </cell>
          <cell r="C169" t="str">
            <v>Thailand</v>
          </cell>
          <cell r="D169" t="str">
            <v>rev4</v>
          </cell>
        </row>
        <row r="170">
          <cell r="B170" t="str">
            <v>TLS</v>
          </cell>
          <cell r="C170" t="str">
            <v>Timor-Leste</v>
          </cell>
          <cell r="D170" t="str">
            <v>rev4</v>
          </cell>
        </row>
        <row r="171">
          <cell r="B171" t="str">
            <v>TGO</v>
          </cell>
          <cell r="C171" t="str">
            <v>Togo</v>
          </cell>
          <cell r="D171" t="str">
            <v>Rev4</v>
          </cell>
        </row>
        <row r="172">
          <cell r="B172" t="str">
            <v>TON</v>
          </cell>
          <cell r="C172" t="str">
            <v>Tonga</v>
          </cell>
          <cell r="D172" t="str">
            <v>rev1</v>
          </cell>
        </row>
        <row r="173">
          <cell r="B173" t="str">
            <v>TTO</v>
          </cell>
          <cell r="C173" t="str">
            <v>Trinidad and Tobago</v>
          </cell>
          <cell r="D173" t="str">
            <v>Rev3</v>
          </cell>
        </row>
        <row r="174">
          <cell r="B174" t="str">
            <v>TUN</v>
          </cell>
          <cell r="C174" t="str">
            <v>Tunisia</v>
          </cell>
          <cell r="D174" t="str">
            <v>Rev4</v>
          </cell>
        </row>
        <row r="175">
          <cell r="B175" t="str">
            <v>TUR</v>
          </cell>
          <cell r="C175" t="str">
            <v>Turkey</v>
          </cell>
          <cell r="D175" t="str">
            <v>Rev4</v>
          </cell>
        </row>
        <row r="176">
          <cell r="B176" t="str">
            <v>TKM</v>
          </cell>
          <cell r="C176" t="str">
            <v>Turkmenistan</v>
          </cell>
          <cell r="D176" t="str">
            <v>NA</v>
          </cell>
        </row>
        <row r="177">
          <cell r="B177" t="str">
            <v>TUV</v>
          </cell>
          <cell r="C177" t="str">
            <v>Tuvalu</v>
          </cell>
          <cell r="D177" t="str">
            <v>NA</v>
          </cell>
        </row>
        <row r="178">
          <cell r="B178" t="str">
            <v>UGA</v>
          </cell>
          <cell r="C178" t="str">
            <v>Uganda</v>
          </cell>
          <cell r="D178" t="str">
            <v>NA</v>
          </cell>
        </row>
        <row r="179">
          <cell r="B179" t="str">
            <v>UKR</v>
          </cell>
          <cell r="C179" t="str">
            <v>Ukraine</v>
          </cell>
          <cell r="D179" t="str">
            <v>Rev4</v>
          </cell>
        </row>
        <row r="180">
          <cell r="B180" t="str">
            <v>ARE</v>
          </cell>
          <cell r="C180" t="str">
            <v>United Arab Emirates</v>
          </cell>
          <cell r="D180" t="str">
            <v>rev4</v>
          </cell>
        </row>
        <row r="181">
          <cell r="B181" t="str">
            <v>GBR</v>
          </cell>
          <cell r="C181" t="str">
            <v>United Kingdom</v>
          </cell>
          <cell r="D181" t="str">
            <v>Rev4</v>
          </cell>
        </row>
        <row r="182">
          <cell r="B182" t="str">
            <v>USA</v>
          </cell>
          <cell r="C182" t="str">
            <v>United States</v>
          </cell>
          <cell r="D182" t="str">
            <v>Rev4</v>
          </cell>
        </row>
        <row r="183">
          <cell r="B183" t="str">
            <v>URY</v>
          </cell>
          <cell r="C183" t="str">
            <v>Uruguay</v>
          </cell>
          <cell r="D183" t="str">
            <v>rev3</v>
          </cell>
        </row>
        <row r="184">
          <cell r="B184" t="str">
            <v>UZB</v>
          </cell>
          <cell r="C184" t="str">
            <v>Uzbekistan</v>
          </cell>
          <cell r="D184" t="str">
            <v>nace rev2</v>
          </cell>
        </row>
        <row r="185">
          <cell r="B185" t="str">
            <v>VUT</v>
          </cell>
          <cell r="C185" t="str">
            <v>Vanuatu</v>
          </cell>
          <cell r="D185" t="str">
            <v>NA</v>
          </cell>
        </row>
        <row r="186">
          <cell r="B186" t="str">
            <v>VEN</v>
          </cell>
          <cell r="C186" t="str">
            <v>Venezuela, RB</v>
          </cell>
          <cell r="D186" t="str">
            <v>ISIC rev2</v>
          </cell>
        </row>
        <row r="187">
          <cell r="B187" t="str">
            <v>VNM</v>
          </cell>
          <cell r="C187" t="str">
            <v>Vietnam</v>
          </cell>
          <cell r="D187" t="str">
            <v>rev4</v>
          </cell>
        </row>
        <row r="188">
          <cell r="B188" t="str">
            <v>YEM</v>
          </cell>
          <cell r="C188" t="str">
            <v>Yemen, Rep.</v>
          </cell>
          <cell r="D188" t="str">
            <v>rev3</v>
          </cell>
        </row>
        <row r="189">
          <cell r="B189" t="str">
            <v>ZMB</v>
          </cell>
          <cell r="C189" t="str">
            <v>Zambia</v>
          </cell>
          <cell r="D189" t="str">
            <v>Rev3</v>
          </cell>
        </row>
        <row r="190">
          <cell r="B190" t="str">
            <v>ZWE</v>
          </cell>
          <cell r="C190" t="str">
            <v>Zimbabwe</v>
          </cell>
          <cell r="D190" t="str">
            <v>rev3</v>
          </cell>
        </row>
        <row r="191">
          <cell r="B191" t="str">
            <v>PSE</v>
          </cell>
          <cell r="C191" t="str">
            <v>West Bank and Gaza</v>
          </cell>
          <cell r="D191" t="str">
            <v>rev4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datatopics.worldbank.org/world-development-indicators/wdi-archiv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F293-C2FB-446E-A237-156F1597F15F}">
  <dimension ref="A1:EF198"/>
  <sheetViews>
    <sheetView showGridLines="0" workbookViewId="0">
      <pane xSplit="4" ySplit="3" topLeftCell="AP59" activePane="bottomRight" state="frozen"/>
      <selection pane="topRight" activeCell="E1" sqref="E1"/>
      <selection pane="bottomLeft" activeCell="A4" sqref="A4"/>
      <selection pane="bottomRight" activeCell="AR4" sqref="AR4"/>
    </sheetView>
  </sheetViews>
  <sheetFormatPr defaultRowHeight="15" x14ac:dyDescent="0.25"/>
  <cols>
    <col min="1" max="1" width="3.5703125" style="1" bestFit="1" customWidth="1"/>
    <col min="2" max="2" width="9.140625" style="1"/>
    <col min="3" max="3" width="23" style="1" bestFit="1" customWidth="1"/>
    <col min="4" max="4" width="8.42578125" style="1" customWidth="1"/>
    <col min="23" max="25" width="12" customWidth="1"/>
    <col min="38" max="38" width="12.28515625" customWidth="1"/>
    <col min="39" max="39" width="12" customWidth="1"/>
    <col min="40" max="40" width="12.28515625" customWidth="1"/>
    <col min="46" max="46" width="10" customWidth="1"/>
    <col min="50" max="50" width="9.7109375" bestFit="1" customWidth="1"/>
    <col min="53" max="55" width="13.85546875" customWidth="1"/>
  </cols>
  <sheetData>
    <row r="1" spans="1:136" x14ac:dyDescent="0.25">
      <c r="B1" s="31">
        <v>1</v>
      </c>
      <c r="C1" s="31">
        <f>1+B1</f>
        <v>2</v>
      </c>
      <c r="D1" s="31">
        <f t="shared" ref="D1:V1" si="0">1+C1</f>
        <v>3</v>
      </c>
      <c r="E1" s="31">
        <f t="shared" si="0"/>
        <v>4</v>
      </c>
      <c r="F1" s="31">
        <f t="shared" si="0"/>
        <v>5</v>
      </c>
      <c r="G1" s="31">
        <f t="shared" si="0"/>
        <v>6</v>
      </c>
      <c r="H1" s="31">
        <f t="shared" si="0"/>
        <v>7</v>
      </c>
      <c r="I1" s="31">
        <f t="shared" si="0"/>
        <v>8</v>
      </c>
      <c r="J1" s="31">
        <f t="shared" si="0"/>
        <v>9</v>
      </c>
      <c r="K1" s="31">
        <f t="shared" si="0"/>
        <v>10</v>
      </c>
      <c r="L1" s="31">
        <f t="shared" si="0"/>
        <v>11</v>
      </c>
      <c r="M1" s="31">
        <f t="shared" si="0"/>
        <v>12</v>
      </c>
      <c r="N1" s="31">
        <f t="shared" si="0"/>
        <v>13</v>
      </c>
      <c r="O1" s="31">
        <f t="shared" si="0"/>
        <v>14</v>
      </c>
      <c r="P1" s="31">
        <f t="shared" si="0"/>
        <v>15</v>
      </c>
      <c r="Q1" s="31">
        <f t="shared" si="0"/>
        <v>16</v>
      </c>
      <c r="R1" s="31">
        <f t="shared" si="0"/>
        <v>17</v>
      </c>
      <c r="S1" s="31">
        <f t="shared" si="0"/>
        <v>18</v>
      </c>
      <c r="T1" s="31">
        <f t="shared" si="0"/>
        <v>19</v>
      </c>
      <c r="U1" s="31">
        <f t="shared" si="0"/>
        <v>20</v>
      </c>
      <c r="V1" s="31">
        <f t="shared" si="0"/>
        <v>21</v>
      </c>
      <c r="W1" s="31">
        <f t="shared" ref="W1" si="1">1+V1</f>
        <v>22</v>
      </c>
      <c r="X1" s="31">
        <f t="shared" ref="X1" si="2">1+W1</f>
        <v>23</v>
      </c>
      <c r="Y1" s="31">
        <f t="shared" ref="Y1" si="3">1+X1</f>
        <v>24</v>
      </c>
      <c r="Z1" s="31">
        <f t="shared" ref="Z1" si="4">1+Y1</f>
        <v>25</v>
      </c>
      <c r="AA1" s="31">
        <f t="shared" ref="AA1" si="5">1+Z1</f>
        <v>26</v>
      </c>
      <c r="AB1" s="31">
        <f t="shared" ref="AB1" si="6">1+AA1</f>
        <v>27</v>
      </c>
      <c r="AC1" s="31">
        <f t="shared" ref="AC1" si="7">1+AB1</f>
        <v>28</v>
      </c>
      <c r="AD1" s="31">
        <f t="shared" ref="AD1" si="8">1+AC1</f>
        <v>29</v>
      </c>
      <c r="AE1" s="31">
        <f t="shared" ref="AE1" si="9">1+AD1</f>
        <v>30</v>
      </c>
      <c r="AF1" s="31">
        <f t="shared" ref="AF1" si="10">1+AE1</f>
        <v>31</v>
      </c>
      <c r="AG1" s="31">
        <f t="shared" ref="AG1" si="11">1+AF1</f>
        <v>32</v>
      </c>
      <c r="AH1" s="31">
        <f t="shared" ref="AH1" si="12">1+AG1</f>
        <v>33</v>
      </c>
      <c r="AI1" s="31">
        <f t="shared" ref="AI1" si="13">1+AH1</f>
        <v>34</v>
      </c>
      <c r="AJ1" s="31">
        <f t="shared" ref="AJ1" si="14">1+AI1</f>
        <v>35</v>
      </c>
      <c r="AK1" s="31">
        <f t="shared" ref="AK1" si="15">1+AJ1</f>
        <v>36</v>
      </c>
      <c r="AL1" s="31">
        <f t="shared" ref="AL1" si="16">1+AK1</f>
        <v>37</v>
      </c>
      <c r="AM1" s="31">
        <f t="shared" ref="AM1" si="17">1+AL1</f>
        <v>38</v>
      </c>
      <c r="AN1" s="31">
        <f t="shared" ref="AN1" si="18">1+AM1</f>
        <v>39</v>
      </c>
      <c r="AO1" s="31">
        <f t="shared" ref="AO1" si="19">1+AN1</f>
        <v>40</v>
      </c>
      <c r="AP1" s="31">
        <f t="shared" ref="AP1" si="20">1+AO1</f>
        <v>41</v>
      </c>
      <c r="AQ1" s="31">
        <f t="shared" ref="AQ1" si="21">1+AP1</f>
        <v>42</v>
      </c>
      <c r="AR1" s="31">
        <f t="shared" ref="AR1" si="22">1+AQ1</f>
        <v>43</v>
      </c>
      <c r="AS1" s="31">
        <f t="shared" ref="AS1" si="23">1+AR1</f>
        <v>44</v>
      </c>
      <c r="AT1" s="31">
        <f t="shared" ref="AT1" si="24">1+AS1</f>
        <v>45</v>
      </c>
      <c r="AU1" s="31">
        <f t="shared" ref="AU1" si="25">1+AT1</f>
        <v>46</v>
      </c>
      <c r="AV1" s="31">
        <f t="shared" ref="AV1" si="26">1+AU1</f>
        <v>47</v>
      </c>
      <c r="AW1" s="31">
        <f t="shared" ref="AW1" si="27">1+AV1</f>
        <v>48</v>
      </c>
      <c r="AX1" s="31">
        <f t="shared" ref="AX1" si="28">1+AW1</f>
        <v>49</v>
      </c>
      <c r="AY1" s="31">
        <f t="shared" ref="AY1" si="29">1+AX1</f>
        <v>50</v>
      </c>
      <c r="AZ1" s="31">
        <f t="shared" ref="AZ1" si="30">1+AY1</f>
        <v>51</v>
      </c>
      <c r="BA1" s="31">
        <f t="shared" ref="BA1" si="31">1+AZ1</f>
        <v>52</v>
      </c>
      <c r="BB1" s="31">
        <f t="shared" ref="BB1" si="32">1+BA1</f>
        <v>53</v>
      </c>
      <c r="BC1" s="31">
        <f t="shared" ref="BC1" si="33">1+BB1</f>
        <v>54</v>
      </c>
      <c r="BD1" s="31">
        <f t="shared" ref="BD1" si="34">1+BC1</f>
        <v>55</v>
      </c>
      <c r="BE1" s="31">
        <f t="shared" ref="BE1" si="35">1+BD1</f>
        <v>56</v>
      </c>
      <c r="BF1" s="31">
        <f t="shared" ref="BF1" si="36">1+BE1</f>
        <v>57</v>
      </c>
      <c r="BG1" s="31">
        <f t="shared" ref="BG1" si="37">1+BF1</f>
        <v>58</v>
      </c>
      <c r="BH1" s="31">
        <f t="shared" ref="BH1" si="38">1+BG1</f>
        <v>59</v>
      </c>
      <c r="BI1" s="31">
        <f t="shared" ref="BI1" si="39">1+BH1</f>
        <v>60</v>
      </c>
      <c r="BJ1" s="31">
        <f t="shared" ref="BJ1" si="40">1+BI1</f>
        <v>61</v>
      </c>
      <c r="BK1" s="31">
        <f t="shared" ref="BK1" si="41">1+BJ1</f>
        <v>62</v>
      </c>
      <c r="BL1" s="31">
        <f t="shared" ref="BL1" si="42">1+BK1</f>
        <v>63</v>
      </c>
      <c r="BM1" s="31">
        <f t="shared" ref="BM1" si="43">1+BL1</f>
        <v>64</v>
      </c>
      <c r="BN1" s="31">
        <f t="shared" ref="BN1" si="44">1+BM1</f>
        <v>65</v>
      </c>
      <c r="BO1" s="31">
        <f t="shared" ref="BO1" si="45">1+BN1</f>
        <v>66</v>
      </c>
      <c r="BP1" s="31">
        <f t="shared" ref="BP1" si="46">1+BO1</f>
        <v>67</v>
      </c>
      <c r="BQ1" s="31">
        <f t="shared" ref="BQ1" si="47">1+BP1</f>
        <v>68</v>
      </c>
      <c r="BR1" s="31">
        <f t="shared" ref="BR1" si="48">1+BQ1</f>
        <v>69</v>
      </c>
      <c r="BS1" s="31">
        <f t="shared" ref="BS1" si="49">1+BR1</f>
        <v>70</v>
      </c>
      <c r="BT1" s="31">
        <f t="shared" ref="BT1" si="50">1+BS1</f>
        <v>71</v>
      </c>
      <c r="BU1" s="31">
        <f t="shared" ref="BU1" si="51">1+BT1</f>
        <v>72</v>
      </c>
      <c r="BV1" s="31">
        <f t="shared" ref="BV1" si="52">1+BU1</f>
        <v>73</v>
      </c>
      <c r="BW1" s="31">
        <f t="shared" ref="BW1" si="53">1+BV1</f>
        <v>74</v>
      </c>
      <c r="BX1" s="31">
        <f t="shared" ref="BX1" si="54">1+BW1</f>
        <v>75</v>
      </c>
      <c r="BY1" s="31">
        <f t="shared" ref="BY1" si="55">1+BX1</f>
        <v>76</v>
      </c>
      <c r="BZ1" s="31">
        <f t="shared" ref="BZ1" si="56">1+BY1</f>
        <v>77</v>
      </c>
      <c r="CA1" s="31">
        <f t="shared" ref="CA1" si="57">1+BZ1</f>
        <v>78</v>
      </c>
      <c r="CB1" s="31">
        <f t="shared" ref="CB1" si="58">1+CA1</f>
        <v>79</v>
      </c>
      <c r="CC1" s="31">
        <f t="shared" ref="CC1" si="59">1+CB1</f>
        <v>80</v>
      </c>
      <c r="CD1" s="31">
        <f t="shared" ref="CD1" si="60">1+CC1</f>
        <v>81</v>
      </c>
      <c r="CE1" s="31">
        <f t="shared" ref="CE1" si="61">1+CD1</f>
        <v>82</v>
      </c>
      <c r="CF1" s="31">
        <f t="shared" ref="CF1" si="62">1+CE1</f>
        <v>83</v>
      </c>
      <c r="CG1" s="31">
        <f t="shared" ref="CG1" si="63">1+CF1</f>
        <v>84</v>
      </c>
      <c r="CH1" s="31">
        <f t="shared" ref="CH1" si="64">1+CG1</f>
        <v>85</v>
      </c>
      <c r="CI1" s="31">
        <f t="shared" ref="CI1" si="65">1+CH1</f>
        <v>86</v>
      </c>
      <c r="CJ1" s="31">
        <f t="shared" ref="CJ1" si="66">1+CI1</f>
        <v>87</v>
      </c>
      <c r="CK1" s="31">
        <f t="shared" ref="CK1" si="67">1+CJ1</f>
        <v>88</v>
      </c>
      <c r="CL1" s="31">
        <f t="shared" ref="CL1" si="68">1+CK1</f>
        <v>89</v>
      </c>
      <c r="CM1" s="31">
        <f t="shared" ref="CM1" si="69">1+CL1</f>
        <v>90</v>
      </c>
      <c r="CN1" s="31">
        <f t="shared" ref="CN1" si="70">1+CM1</f>
        <v>91</v>
      </c>
      <c r="CO1" s="31">
        <f t="shared" ref="CO1" si="71">1+CN1</f>
        <v>92</v>
      </c>
      <c r="CP1" s="31">
        <f t="shared" ref="CP1" si="72">1+CO1</f>
        <v>93</v>
      </c>
      <c r="CQ1" s="31">
        <f t="shared" ref="CQ1" si="73">1+CP1</f>
        <v>94</v>
      </c>
      <c r="CR1" s="31">
        <f t="shared" ref="CR1" si="74">1+CQ1</f>
        <v>95</v>
      </c>
      <c r="CS1" s="31">
        <f t="shared" ref="CS1" si="75">1+CR1</f>
        <v>96</v>
      </c>
      <c r="CT1" s="31">
        <f t="shared" ref="CT1" si="76">1+CS1</f>
        <v>97</v>
      </c>
      <c r="CU1" s="31">
        <f t="shared" ref="CU1" si="77">1+CT1</f>
        <v>98</v>
      </c>
      <c r="CV1" s="31">
        <f t="shared" ref="CV1" si="78">1+CU1</f>
        <v>99</v>
      </c>
      <c r="CW1" s="31">
        <f t="shared" ref="CW1" si="79">1+CV1</f>
        <v>100</v>
      </c>
      <c r="CX1" s="31">
        <f t="shared" ref="CX1" si="80">1+CW1</f>
        <v>101</v>
      </c>
      <c r="CY1" s="31">
        <f t="shared" ref="CY1" si="81">1+CX1</f>
        <v>102</v>
      </c>
      <c r="CZ1" s="31">
        <f t="shared" ref="CZ1" si="82">1+CY1</f>
        <v>103</v>
      </c>
      <c r="DA1" s="31">
        <f t="shared" ref="DA1" si="83">1+CZ1</f>
        <v>104</v>
      </c>
      <c r="DB1" s="31">
        <f t="shared" ref="DB1" si="84">1+DA1</f>
        <v>105</v>
      </c>
      <c r="DC1" s="31">
        <f t="shared" ref="DC1" si="85">1+DB1</f>
        <v>106</v>
      </c>
      <c r="DD1" s="31">
        <f t="shared" ref="DD1" si="86">1+DC1</f>
        <v>107</v>
      </c>
      <c r="DE1" s="31">
        <f t="shared" ref="DE1" si="87">1+DD1</f>
        <v>108</v>
      </c>
      <c r="DF1" s="31">
        <f t="shared" ref="DF1" si="88">1+DE1</f>
        <v>109</v>
      </c>
      <c r="DG1" s="31">
        <f t="shared" ref="DG1" si="89">1+DF1</f>
        <v>110</v>
      </c>
      <c r="DH1" s="31">
        <f t="shared" ref="DH1" si="90">1+DG1</f>
        <v>111</v>
      </c>
      <c r="DI1" s="31">
        <f t="shared" ref="DI1" si="91">1+DH1</f>
        <v>112</v>
      </c>
      <c r="DJ1" s="31">
        <f t="shared" ref="DJ1" si="92">1+DI1</f>
        <v>113</v>
      </c>
      <c r="DK1" s="31">
        <f t="shared" ref="DK1" si="93">1+DJ1</f>
        <v>114</v>
      </c>
      <c r="DL1" s="31">
        <f t="shared" ref="DL1" si="94">1+DK1</f>
        <v>115</v>
      </c>
      <c r="DM1" s="31">
        <f t="shared" ref="DM1" si="95">1+DL1</f>
        <v>116</v>
      </c>
      <c r="DN1" s="31">
        <f t="shared" ref="DN1" si="96">1+DM1</f>
        <v>117</v>
      </c>
      <c r="DO1" s="31">
        <f t="shared" ref="DO1" si="97">1+DN1</f>
        <v>118</v>
      </c>
      <c r="DP1" s="31">
        <f t="shared" ref="DP1" si="98">1+DO1</f>
        <v>119</v>
      </c>
      <c r="DQ1" s="31">
        <f t="shared" ref="DQ1" si="99">1+DP1</f>
        <v>120</v>
      </c>
      <c r="DR1" s="31">
        <f t="shared" ref="DR1" si="100">1+DQ1</f>
        <v>121</v>
      </c>
      <c r="DS1" s="31">
        <f t="shared" ref="DS1" si="101">1+DR1</f>
        <v>122</v>
      </c>
      <c r="DT1" s="31">
        <f t="shared" ref="DT1" si="102">1+DS1</f>
        <v>123</v>
      </c>
      <c r="DU1" s="31">
        <f t="shared" ref="DU1" si="103">1+DT1</f>
        <v>124</v>
      </c>
      <c r="DV1" s="31">
        <f t="shared" ref="DV1" si="104">1+DU1</f>
        <v>125</v>
      </c>
      <c r="DW1" s="31">
        <f t="shared" ref="DW1" si="105">1+DV1</f>
        <v>126</v>
      </c>
      <c r="DX1" s="31">
        <f t="shared" ref="DX1" si="106">1+DW1</f>
        <v>127</v>
      </c>
      <c r="DY1" s="31">
        <f t="shared" ref="DY1" si="107">1+DX1</f>
        <v>128</v>
      </c>
      <c r="DZ1" s="31">
        <f t="shared" ref="DZ1" si="108">1+DY1</f>
        <v>129</v>
      </c>
      <c r="EA1" s="31">
        <f t="shared" ref="EA1" si="109">1+DZ1</f>
        <v>130</v>
      </c>
      <c r="EB1" s="31">
        <f t="shared" ref="EB1" si="110">1+EA1</f>
        <v>131</v>
      </c>
      <c r="EC1" s="31">
        <f t="shared" ref="EC1" si="111">1+EB1</f>
        <v>132</v>
      </c>
      <c r="ED1" s="31">
        <f t="shared" ref="ED1" si="112">1+EC1</f>
        <v>133</v>
      </c>
      <c r="EE1" s="31">
        <f t="shared" ref="EE1" si="113">1+ED1</f>
        <v>134</v>
      </c>
      <c r="EF1" s="31">
        <f t="shared" ref="EF1" si="114">1+EE1</f>
        <v>135</v>
      </c>
    </row>
    <row r="2" spans="1:136" s="16" customFormat="1" ht="18.75" x14ac:dyDescent="0.25">
      <c r="A2" s="17"/>
      <c r="B2" s="17"/>
      <c r="C2" s="17"/>
      <c r="D2" s="17"/>
      <c r="E2" s="19"/>
      <c r="F2" s="20" t="s">
        <v>406</v>
      </c>
      <c r="G2" s="21"/>
      <c r="H2" s="27" t="s">
        <v>407</v>
      </c>
      <c r="I2" s="27" t="s">
        <v>407</v>
      </c>
      <c r="J2" s="27" t="s">
        <v>407</v>
      </c>
      <c r="K2" s="27" t="s">
        <v>408</v>
      </c>
      <c r="L2" s="27" t="s">
        <v>408</v>
      </c>
      <c r="M2" s="27" t="s">
        <v>408</v>
      </c>
      <c r="N2" s="23"/>
      <c r="O2" s="24" t="s">
        <v>405</v>
      </c>
      <c r="P2" s="25"/>
      <c r="Q2" s="19"/>
      <c r="R2" s="20" t="s">
        <v>404</v>
      </c>
      <c r="S2" s="21"/>
      <c r="T2" s="27" t="s">
        <v>407</v>
      </c>
      <c r="U2" s="27" t="s">
        <v>407</v>
      </c>
      <c r="V2" s="27" t="s">
        <v>407</v>
      </c>
      <c r="W2" s="36">
        <v>43697</v>
      </c>
      <c r="X2" s="36">
        <v>43697</v>
      </c>
      <c r="Y2" s="36">
        <v>43697</v>
      </c>
      <c r="Z2" s="27" t="s">
        <v>408</v>
      </c>
      <c r="AA2" s="27" t="s">
        <v>408</v>
      </c>
      <c r="AB2" s="27" t="s">
        <v>408</v>
      </c>
      <c r="AC2" s="23"/>
      <c r="AD2" s="24" t="s">
        <v>403</v>
      </c>
      <c r="AE2" s="25"/>
      <c r="AF2" s="19"/>
      <c r="AG2" s="20" t="s">
        <v>402</v>
      </c>
      <c r="AH2" s="21"/>
      <c r="AI2" s="27" t="s">
        <v>407</v>
      </c>
      <c r="AJ2" s="27" t="s">
        <v>407</v>
      </c>
      <c r="AK2" s="27" t="s">
        <v>407</v>
      </c>
      <c r="AL2" s="27" t="s">
        <v>408</v>
      </c>
      <c r="AM2" s="27" t="s">
        <v>408</v>
      </c>
      <c r="AN2" s="27" t="s">
        <v>408</v>
      </c>
      <c r="AO2" s="23"/>
      <c r="AP2" s="24" t="s">
        <v>401</v>
      </c>
      <c r="AQ2" s="25"/>
      <c r="AR2" s="19"/>
      <c r="AS2" s="20" t="s">
        <v>400</v>
      </c>
      <c r="AT2" s="21"/>
      <c r="AU2" s="27" t="s">
        <v>407</v>
      </c>
      <c r="AV2" s="27" t="s">
        <v>407</v>
      </c>
      <c r="AW2" s="27" t="s">
        <v>407</v>
      </c>
      <c r="AX2" s="45">
        <v>43697</v>
      </c>
      <c r="AY2" s="45">
        <v>43697</v>
      </c>
      <c r="AZ2" s="45">
        <v>43697</v>
      </c>
      <c r="BA2" s="27" t="s">
        <v>408</v>
      </c>
      <c r="BB2" s="27" t="s">
        <v>408</v>
      </c>
      <c r="BC2" s="27" t="s">
        <v>408</v>
      </c>
      <c r="BD2" s="23"/>
      <c r="BE2" s="24" t="s">
        <v>399</v>
      </c>
      <c r="BF2" s="25"/>
      <c r="BG2" s="19"/>
      <c r="BH2" s="20" t="s">
        <v>398</v>
      </c>
      <c r="BI2" s="21"/>
      <c r="BJ2" s="27" t="s">
        <v>407</v>
      </c>
      <c r="BK2" s="27" t="s">
        <v>407</v>
      </c>
      <c r="BL2" s="27" t="s">
        <v>407</v>
      </c>
      <c r="BM2" s="27" t="s">
        <v>408</v>
      </c>
      <c r="BN2" s="27" t="s">
        <v>408</v>
      </c>
      <c r="BO2" s="27" t="s">
        <v>408</v>
      </c>
      <c r="BP2" s="23"/>
      <c r="BQ2" s="24" t="s">
        <v>397</v>
      </c>
      <c r="BR2" s="25"/>
      <c r="BS2" s="19"/>
      <c r="BT2" s="20" t="s">
        <v>396</v>
      </c>
      <c r="BU2" s="21"/>
      <c r="BV2" s="27" t="s">
        <v>407</v>
      </c>
      <c r="BW2" s="27" t="s">
        <v>407</v>
      </c>
      <c r="BX2" s="27" t="s">
        <v>407</v>
      </c>
      <c r="BY2" s="27" t="s">
        <v>408</v>
      </c>
      <c r="BZ2" s="27" t="s">
        <v>408</v>
      </c>
      <c r="CA2" s="27" t="s">
        <v>408</v>
      </c>
      <c r="CB2" s="23"/>
      <c r="CC2" s="24" t="s">
        <v>395</v>
      </c>
      <c r="CD2" s="25"/>
      <c r="CE2" s="19"/>
      <c r="CF2" s="20" t="s">
        <v>394</v>
      </c>
      <c r="CG2" s="21"/>
      <c r="CH2" s="27" t="s">
        <v>407</v>
      </c>
      <c r="CI2" s="27" t="s">
        <v>407</v>
      </c>
      <c r="CJ2" s="27" t="s">
        <v>407</v>
      </c>
      <c r="CK2" s="27" t="s">
        <v>408</v>
      </c>
      <c r="CL2" s="27" t="s">
        <v>408</v>
      </c>
      <c r="CM2" s="27" t="s">
        <v>408</v>
      </c>
      <c r="CN2" s="23"/>
      <c r="CO2" s="24" t="s">
        <v>393</v>
      </c>
      <c r="CP2" s="25"/>
      <c r="CQ2" s="19"/>
      <c r="CR2" s="20" t="s">
        <v>392</v>
      </c>
      <c r="CS2" s="21"/>
      <c r="CT2" s="27" t="s">
        <v>407</v>
      </c>
      <c r="CU2" s="27" t="s">
        <v>407</v>
      </c>
      <c r="CV2" s="27" t="s">
        <v>407</v>
      </c>
      <c r="CW2" s="27" t="s">
        <v>408</v>
      </c>
      <c r="CX2" s="27" t="s">
        <v>408</v>
      </c>
      <c r="CY2" s="27" t="s">
        <v>408</v>
      </c>
      <c r="CZ2" s="23"/>
      <c r="DA2" s="24" t="s">
        <v>391</v>
      </c>
      <c r="DB2" s="25"/>
      <c r="DC2" s="19"/>
      <c r="DD2" s="20" t="s">
        <v>390</v>
      </c>
      <c r="DE2" s="21"/>
      <c r="DF2" s="27" t="s">
        <v>407</v>
      </c>
      <c r="DG2" s="27" t="s">
        <v>407</v>
      </c>
      <c r="DH2" s="27" t="s">
        <v>407</v>
      </c>
      <c r="DI2" s="27" t="s">
        <v>408</v>
      </c>
      <c r="DJ2" s="27" t="s">
        <v>408</v>
      </c>
      <c r="DK2" s="27" t="s">
        <v>408</v>
      </c>
      <c r="DL2" s="23"/>
      <c r="DM2" s="24" t="s">
        <v>389</v>
      </c>
      <c r="DN2" s="25"/>
      <c r="DO2" s="19"/>
      <c r="DP2" s="20" t="s">
        <v>388</v>
      </c>
      <c r="DQ2" s="21"/>
      <c r="DR2" s="23"/>
      <c r="DS2" s="24" t="s">
        <v>387</v>
      </c>
      <c r="DT2" s="25"/>
      <c r="DU2" s="19"/>
      <c r="DV2" s="20" t="s">
        <v>386</v>
      </c>
      <c r="DW2" s="21"/>
      <c r="DX2" s="23"/>
      <c r="DY2" s="24" t="s">
        <v>385</v>
      </c>
      <c r="DZ2" s="25"/>
      <c r="EA2" s="19"/>
      <c r="EB2" s="20" t="s">
        <v>384</v>
      </c>
      <c r="EC2" s="21"/>
      <c r="ED2" s="23"/>
      <c r="EE2" s="24" t="s">
        <v>384</v>
      </c>
      <c r="EF2" s="25"/>
    </row>
    <row r="3" spans="1:136" ht="24" x14ac:dyDescent="0.25">
      <c r="A3" s="15" t="s">
        <v>383</v>
      </c>
      <c r="B3" s="14" t="s">
        <v>382</v>
      </c>
      <c r="C3" s="14" t="s">
        <v>381</v>
      </c>
      <c r="D3" s="14" t="s">
        <v>380</v>
      </c>
      <c r="E3" s="22">
        <v>2016</v>
      </c>
      <c r="F3" s="22">
        <v>2017</v>
      </c>
      <c r="G3" s="22">
        <v>2018</v>
      </c>
      <c r="H3" s="28">
        <v>2016</v>
      </c>
      <c r="I3" s="28">
        <v>2017</v>
      </c>
      <c r="J3" s="28">
        <v>2018</v>
      </c>
      <c r="K3" s="28">
        <v>2016</v>
      </c>
      <c r="L3" s="28">
        <v>2017</v>
      </c>
      <c r="M3" s="28">
        <v>2018</v>
      </c>
      <c r="N3" s="26">
        <v>2016</v>
      </c>
      <c r="O3" s="26">
        <v>2017</v>
      </c>
      <c r="P3" s="26">
        <v>2018</v>
      </c>
      <c r="Q3" s="22">
        <v>2016</v>
      </c>
      <c r="R3" s="22">
        <v>2017</v>
      </c>
      <c r="S3" s="22">
        <v>2018</v>
      </c>
      <c r="T3" s="28">
        <v>2016</v>
      </c>
      <c r="U3" s="28">
        <v>2017</v>
      </c>
      <c r="V3" s="28">
        <v>2018</v>
      </c>
      <c r="W3" s="28">
        <v>2016</v>
      </c>
      <c r="X3" s="28">
        <v>2017</v>
      </c>
      <c r="Y3" s="28">
        <v>2018</v>
      </c>
      <c r="Z3" s="28">
        <v>2016</v>
      </c>
      <c r="AA3" s="28">
        <v>2017</v>
      </c>
      <c r="AB3" s="28">
        <v>2018</v>
      </c>
      <c r="AC3" s="26">
        <v>2016</v>
      </c>
      <c r="AD3" s="26">
        <v>2017</v>
      </c>
      <c r="AE3" s="26">
        <v>2018</v>
      </c>
      <c r="AF3" s="22">
        <v>2016</v>
      </c>
      <c r="AG3" s="22">
        <v>2017</v>
      </c>
      <c r="AH3" s="22">
        <v>2018</v>
      </c>
      <c r="AI3" s="28">
        <v>2016</v>
      </c>
      <c r="AJ3" s="28">
        <v>2017</v>
      </c>
      <c r="AK3" s="28">
        <v>2018</v>
      </c>
      <c r="AL3" s="28">
        <v>2016</v>
      </c>
      <c r="AM3" s="28">
        <v>2017</v>
      </c>
      <c r="AN3" s="28">
        <v>2018</v>
      </c>
      <c r="AO3" s="26">
        <v>2016</v>
      </c>
      <c r="AP3" s="26">
        <v>2017</v>
      </c>
      <c r="AQ3" s="26">
        <v>2018</v>
      </c>
      <c r="AR3" s="22">
        <v>2016</v>
      </c>
      <c r="AS3" s="22">
        <v>2017</v>
      </c>
      <c r="AT3" s="22">
        <v>2018</v>
      </c>
      <c r="AU3" s="28">
        <v>2016</v>
      </c>
      <c r="AV3" s="28">
        <v>2017</v>
      </c>
      <c r="AW3" s="28">
        <v>2018</v>
      </c>
      <c r="AX3" s="28">
        <v>2016</v>
      </c>
      <c r="AY3" s="28">
        <v>2017</v>
      </c>
      <c r="AZ3" s="28">
        <v>2018</v>
      </c>
      <c r="BA3" s="28">
        <v>2016</v>
      </c>
      <c r="BB3" s="28">
        <v>2017</v>
      </c>
      <c r="BC3" s="28">
        <v>2018</v>
      </c>
      <c r="BD3" s="26">
        <v>2016</v>
      </c>
      <c r="BE3" s="26">
        <v>2017</v>
      </c>
      <c r="BF3" s="26">
        <v>2018</v>
      </c>
      <c r="BG3" s="22">
        <v>2016</v>
      </c>
      <c r="BH3" s="22">
        <v>2017</v>
      </c>
      <c r="BI3" s="22">
        <v>2018</v>
      </c>
      <c r="BJ3" s="28">
        <v>2016</v>
      </c>
      <c r="BK3" s="28">
        <v>2017</v>
      </c>
      <c r="BL3" s="28">
        <v>2018</v>
      </c>
      <c r="BM3" s="28">
        <v>2016</v>
      </c>
      <c r="BN3" s="28">
        <v>2017</v>
      </c>
      <c r="BO3" s="28">
        <v>2018</v>
      </c>
      <c r="BP3" s="26">
        <v>2016</v>
      </c>
      <c r="BQ3" s="26">
        <v>2017</v>
      </c>
      <c r="BR3" s="26">
        <v>2018</v>
      </c>
      <c r="BS3" s="22">
        <v>2016</v>
      </c>
      <c r="BT3" s="22">
        <v>2017</v>
      </c>
      <c r="BU3" s="22">
        <v>2018</v>
      </c>
      <c r="BV3" s="28">
        <v>2016</v>
      </c>
      <c r="BW3" s="28">
        <v>2017</v>
      </c>
      <c r="BX3" s="28">
        <v>2018</v>
      </c>
      <c r="BY3" s="28">
        <v>2016</v>
      </c>
      <c r="BZ3" s="28">
        <v>2017</v>
      </c>
      <c r="CA3" s="28">
        <v>2018</v>
      </c>
      <c r="CB3" s="26">
        <v>2016</v>
      </c>
      <c r="CC3" s="26">
        <v>2017</v>
      </c>
      <c r="CD3" s="26">
        <v>2018</v>
      </c>
      <c r="CE3" s="22">
        <v>2016</v>
      </c>
      <c r="CF3" s="22">
        <v>2017</v>
      </c>
      <c r="CG3" s="22">
        <v>2018</v>
      </c>
      <c r="CH3" s="28">
        <v>2016</v>
      </c>
      <c r="CI3" s="28">
        <v>2017</v>
      </c>
      <c r="CJ3" s="28">
        <v>2018</v>
      </c>
      <c r="CK3" s="28">
        <v>2016</v>
      </c>
      <c r="CL3" s="28">
        <v>2017</v>
      </c>
      <c r="CM3" s="28">
        <v>2018</v>
      </c>
      <c r="CN3" s="26">
        <v>2016</v>
      </c>
      <c r="CO3" s="26">
        <v>2017</v>
      </c>
      <c r="CP3" s="26">
        <v>2018</v>
      </c>
      <c r="CQ3" s="22">
        <v>2016</v>
      </c>
      <c r="CR3" s="22">
        <v>2017</v>
      </c>
      <c r="CS3" s="22">
        <v>2018</v>
      </c>
      <c r="CT3" s="28">
        <v>2016</v>
      </c>
      <c r="CU3" s="28">
        <v>2017</v>
      </c>
      <c r="CV3" s="28">
        <v>2018</v>
      </c>
      <c r="CW3" s="28">
        <v>2016</v>
      </c>
      <c r="CX3" s="28">
        <v>2017</v>
      </c>
      <c r="CY3" s="28">
        <v>2018</v>
      </c>
      <c r="CZ3" s="26">
        <v>2016</v>
      </c>
      <c r="DA3" s="26">
        <v>2017</v>
      </c>
      <c r="DB3" s="26">
        <v>2018</v>
      </c>
      <c r="DC3" s="22">
        <v>2016</v>
      </c>
      <c r="DD3" s="22">
        <v>2017</v>
      </c>
      <c r="DE3" s="22">
        <v>2018</v>
      </c>
      <c r="DF3" s="28">
        <v>2016</v>
      </c>
      <c r="DG3" s="28">
        <v>2017</v>
      </c>
      <c r="DH3" s="28">
        <v>2018</v>
      </c>
      <c r="DI3" s="28">
        <v>2016</v>
      </c>
      <c r="DJ3" s="28">
        <v>2017</v>
      </c>
      <c r="DK3" s="28">
        <v>2018</v>
      </c>
      <c r="DL3" s="26">
        <v>2016</v>
      </c>
      <c r="DM3" s="26">
        <v>2017</v>
      </c>
      <c r="DN3" s="26">
        <v>2018</v>
      </c>
      <c r="DO3" s="22">
        <v>2016</v>
      </c>
      <c r="DP3" s="22">
        <v>2017</v>
      </c>
      <c r="DQ3" s="22">
        <v>2018</v>
      </c>
      <c r="DR3" s="26">
        <v>2016</v>
      </c>
      <c r="DS3" s="26">
        <v>2017</v>
      </c>
      <c r="DT3" s="26">
        <v>2018</v>
      </c>
      <c r="DU3" s="22">
        <v>2016</v>
      </c>
      <c r="DV3" s="22">
        <v>2017</v>
      </c>
      <c r="DW3" s="22">
        <v>2018</v>
      </c>
      <c r="DX3" s="26">
        <v>2016</v>
      </c>
      <c r="DY3" s="26">
        <v>2017</v>
      </c>
      <c r="DZ3" s="26">
        <v>2018</v>
      </c>
      <c r="EA3" s="22">
        <v>2016</v>
      </c>
      <c r="EB3" s="22">
        <v>2017</v>
      </c>
      <c r="EC3" s="22">
        <v>2018</v>
      </c>
      <c r="ED3" s="26">
        <v>2016</v>
      </c>
      <c r="EE3" s="26">
        <v>2017</v>
      </c>
      <c r="EF3" s="26">
        <v>2018</v>
      </c>
    </row>
    <row r="4" spans="1:136" x14ac:dyDescent="0.25">
      <c r="A4" s="13">
        <v>1</v>
      </c>
      <c r="B4" s="9" t="s">
        <v>379</v>
      </c>
      <c r="C4" s="4" t="s">
        <v>378</v>
      </c>
      <c r="D4" s="4" t="str">
        <f>+VLOOKUP(C4,'[1]OECD &amp; EU Countries'!$B:$F,5,)</f>
        <v>NA</v>
      </c>
      <c r="E4" s="18" t="str">
        <f>+VLOOKUP(B4,'[2]2016 data'!$B:$D,3,)</f>
        <v>SNA 1993</v>
      </c>
      <c r="F4" s="18" t="str">
        <f>+VLOOKUP(B4,'[3]2017 data'!$B:$D,3,)</f>
        <v>SNA 1993</v>
      </c>
      <c r="G4" s="18" t="str">
        <f>+VLOOKUP(B4,'[4]2018 data'!$B:$D,3,)</f>
        <v>SNA 1993</v>
      </c>
      <c r="H4" s="18" t="str">
        <f>+E4</f>
        <v>SNA 1993</v>
      </c>
      <c r="I4" s="18"/>
      <c r="J4" s="18"/>
      <c r="K4" s="18"/>
      <c r="L4" s="18"/>
      <c r="M4" s="18"/>
      <c r="N4" s="18"/>
      <c r="O4" s="18"/>
      <c r="P4" s="18"/>
      <c r="Q4" s="18">
        <f>+VLOOKUP(B4,'[5]2016 data'!$B:$D,3,)</f>
        <v>2003</v>
      </c>
      <c r="R4" s="18">
        <f>+VLOOKUP(B4,'[6]2017 data'!$B:$D,3,)</f>
        <v>2003</v>
      </c>
      <c r="S4" s="18">
        <f>+VLOOKUP(B4,'[7]2018 data'!$B:$D,3,)</f>
        <v>2003</v>
      </c>
      <c r="T4" s="18">
        <f>+Q4</f>
        <v>2003</v>
      </c>
      <c r="U4" s="18">
        <f>+R4</f>
        <v>2003</v>
      </c>
      <c r="V4" s="18">
        <f>+S4</f>
        <v>2003</v>
      </c>
      <c r="W4" s="37">
        <f>+VLOOKUP(B4,'[5]2016 data'!$B:$AR,43,)</f>
        <v>2003</v>
      </c>
      <c r="X4" s="37">
        <f>+VLOOKUP(B4,'[6]2017 data'!$B:$AR,43,)</f>
        <v>2003</v>
      </c>
      <c r="Y4" s="37">
        <f>+VLOOKUP(B4,'[7]2018 data'!$B:$AR,43,)</f>
        <v>2003</v>
      </c>
      <c r="Z4" s="18"/>
      <c r="AA4" s="18"/>
      <c r="AB4" s="18"/>
      <c r="AC4" s="18"/>
      <c r="AD4" s="18" t="b">
        <f>+Q4=R4</f>
        <v>1</v>
      </c>
      <c r="AE4" s="18" t="b">
        <f>+R4=S4</f>
        <v>1</v>
      </c>
      <c r="AF4" s="18" t="str">
        <f>+VLOOKUP(B4,'[8]2018 data'!$B:$D,3,)</f>
        <v>na</v>
      </c>
      <c r="AG4" s="18" t="str">
        <f>+VLOOKUP(B4,'[9]2017 data'!$B:$D,3,)</f>
        <v>NA</v>
      </c>
      <c r="AH4" s="18" t="str">
        <f>+VLOOKUP(B4,'[10]2018 data'!$B:$D,3,)</f>
        <v>NA</v>
      </c>
      <c r="AI4" s="18"/>
      <c r="AJ4" s="18" t="str">
        <f>+AG4</f>
        <v>NA</v>
      </c>
      <c r="AK4" s="18" t="str">
        <f>+AH4</f>
        <v>NA</v>
      </c>
      <c r="AL4" s="18"/>
      <c r="AM4" s="18"/>
      <c r="AN4" s="18"/>
      <c r="AO4" s="18"/>
      <c r="AP4" s="18"/>
      <c r="AQ4" s="18"/>
      <c r="AR4" s="18">
        <f>+VLOOKUP(B4,'[11]2016 data'!$B:$D,3,)</f>
        <v>1987</v>
      </c>
      <c r="AS4" s="18">
        <f>+VLOOKUP(B4,'[12]2017 data'!$B:$D,3,)</f>
        <v>1987</v>
      </c>
      <c r="AT4" s="18">
        <f>+VLOOKUP(B4,'[13]2018 data'!$B:$D,3,)</f>
        <v>1987</v>
      </c>
      <c r="AU4" s="46">
        <f>+AR4</f>
        <v>1987</v>
      </c>
      <c r="AV4" s="46">
        <f>+AS4</f>
        <v>1987</v>
      </c>
      <c r="AW4" s="46">
        <f>+AT4</f>
        <v>1987</v>
      </c>
      <c r="AX4" s="37"/>
      <c r="AY4" s="37"/>
      <c r="AZ4" s="37"/>
      <c r="BA4" s="18"/>
      <c r="BB4" s="18"/>
      <c r="BC4" s="18"/>
      <c r="BD4" s="18"/>
      <c r="BE4" s="18"/>
      <c r="BF4" s="18"/>
      <c r="BG4" s="18" t="str">
        <f>+VLOOKUP(B4,'[14]2016 data'!$B:$D,3,)</f>
        <v>COICOP</v>
      </c>
      <c r="BH4" s="18" t="str">
        <f>+VLOOKUP(B4,'[15]2017 data'!$B:$D,3,)</f>
        <v>COICOP</v>
      </c>
      <c r="BI4" s="18" t="str">
        <f>+VLOOKUP(B4,'[16]2018 data'!$B:$D,3,)</f>
        <v>COICOP</v>
      </c>
      <c r="BJ4" s="18"/>
      <c r="BK4" s="18" t="str">
        <f>+BH4</f>
        <v>COICOP</v>
      </c>
      <c r="BL4" s="18" t="str">
        <f>+BI4</f>
        <v>COICOP</v>
      </c>
      <c r="BM4" s="18"/>
      <c r="BN4" s="18"/>
      <c r="BO4" s="18"/>
      <c r="BP4" s="18"/>
      <c r="BQ4" s="18"/>
      <c r="BR4" s="18"/>
      <c r="BS4" s="18" t="s">
        <v>447</v>
      </c>
      <c r="BT4" s="18" t="s">
        <v>448</v>
      </c>
      <c r="BU4" s="18" t="s">
        <v>448</v>
      </c>
      <c r="BV4" s="18" t="str">
        <f>+BS4</f>
        <v>na</v>
      </c>
      <c r="BW4" s="18" t="str">
        <f>+BT4</f>
        <v>NA</v>
      </c>
      <c r="BX4" s="18" t="str">
        <f>+BU4</f>
        <v>NA</v>
      </c>
      <c r="BY4" s="18"/>
      <c r="BZ4" s="18"/>
      <c r="CA4" s="18"/>
      <c r="CB4" s="18"/>
      <c r="CC4" s="18"/>
      <c r="CD4" s="18"/>
      <c r="CE4" s="18" t="s">
        <v>478</v>
      </c>
      <c r="CF4" s="18" t="s">
        <v>478</v>
      </c>
      <c r="CG4" s="18" t="s">
        <v>478</v>
      </c>
      <c r="CH4" s="18" t="str">
        <f>+CE4</f>
        <v>CA</v>
      </c>
      <c r="CI4" s="18" t="str">
        <f>+CF4</f>
        <v>CA</v>
      </c>
      <c r="CJ4" s="18" t="str">
        <f>+CG4</f>
        <v>CA</v>
      </c>
      <c r="CK4" s="18"/>
      <c r="CL4" s="18"/>
      <c r="CM4" s="18"/>
      <c r="CN4" s="18"/>
      <c r="CO4" s="18"/>
      <c r="CP4" s="18"/>
      <c r="CQ4" s="18">
        <v>2001</v>
      </c>
      <c r="CR4" s="18">
        <v>2001</v>
      </c>
      <c r="CS4" s="18">
        <v>2001</v>
      </c>
      <c r="CT4" s="18"/>
      <c r="CU4" s="18">
        <f>+CR4</f>
        <v>2001</v>
      </c>
      <c r="CV4" s="18">
        <f>+CS4</f>
        <v>2001</v>
      </c>
      <c r="CW4" s="18"/>
      <c r="CX4" s="18"/>
      <c r="CY4" s="18"/>
      <c r="CZ4" s="18"/>
      <c r="DA4" s="18"/>
      <c r="DB4" s="18"/>
      <c r="DC4" s="18" t="s">
        <v>431</v>
      </c>
      <c r="DD4" s="18" t="s">
        <v>431</v>
      </c>
      <c r="DE4" s="18" t="s">
        <v>431</v>
      </c>
      <c r="DF4" s="18" t="str">
        <f>+DC4</f>
        <v>MFSM 2000</v>
      </c>
      <c r="DG4" s="18" t="str">
        <f>+DD4</f>
        <v>MFSM 2000</v>
      </c>
      <c r="DH4" s="18" t="str">
        <f>+DE4</f>
        <v>MFSM 2000</v>
      </c>
      <c r="DI4" s="18"/>
      <c r="DJ4" s="18"/>
      <c r="DK4" s="18"/>
      <c r="DL4" s="18"/>
      <c r="DM4" s="18"/>
      <c r="DN4" s="18"/>
      <c r="DO4" s="18" t="str">
        <f>+VLOOKUP(B4,'[17]2016 data'!$B:$D,3,)</f>
        <v>e-GDDS</v>
      </c>
      <c r="DP4" s="18" t="str">
        <f>+VLOOKUP(B4,'[18]2017 data'!$B:$D,3,)</f>
        <v>e-GDDS</v>
      </c>
      <c r="DQ4" s="18" t="str">
        <f>+VLOOKUP(B4,'[19]2018 data'!$B:$D,3,)</f>
        <v>e-GDDS</v>
      </c>
      <c r="DR4" s="18"/>
      <c r="DS4" s="18"/>
      <c r="DT4" s="18"/>
      <c r="DU4" s="18">
        <f>+VLOOKUP(B4,'[20]2016 data'!$B:$D,3,)</f>
        <v>0</v>
      </c>
      <c r="DV4" s="18">
        <f>+VLOOKUP(B4,'[21]2017 data'!$B:$D,3,)</f>
        <v>0</v>
      </c>
      <c r="DW4" s="18">
        <f>+VLOOKUP(B4,'[22]2018 data'!$B:$D,3,)</f>
        <v>0</v>
      </c>
      <c r="DX4" s="18"/>
      <c r="DY4" s="18"/>
      <c r="DZ4" s="18"/>
      <c r="EA4" s="18">
        <f>+VLOOKUP(B4,'[23]2016 data'!$B:$D,3,)</f>
        <v>0</v>
      </c>
      <c r="EB4" s="18">
        <f>+VLOOKUP(B4,'[24]2017 data'!$B:$D,3,)</f>
        <v>0</v>
      </c>
      <c r="EC4" s="18">
        <f>+VLOOKUP(B4,'[25]2018 data'!$B:$D,3,)</f>
        <v>0</v>
      </c>
      <c r="ED4" s="18"/>
      <c r="EE4" s="18"/>
      <c r="EF4" s="18"/>
    </row>
    <row r="5" spans="1:136" x14ac:dyDescent="0.25">
      <c r="A5" s="6">
        <f t="shared" ref="A5:A36" si="115">1+A4</f>
        <v>2</v>
      </c>
      <c r="B5" s="9" t="s">
        <v>377</v>
      </c>
      <c r="C5" s="4" t="s">
        <v>376</v>
      </c>
      <c r="D5" s="4" t="str">
        <f>+VLOOKUP(C5,'[1]OECD &amp; EU Countries'!$B:$F,5,)</f>
        <v>NA</v>
      </c>
      <c r="E5" s="18" t="str">
        <f>+VLOOKUP(B5,'[2]2016 data'!$B:$D,3,)</f>
        <v>SNA 1993</v>
      </c>
      <c r="F5" s="18" t="str">
        <f>+VLOOKUP(B5,'[3]2017 data'!$B:$D,3,)</f>
        <v>SNA 2008</v>
      </c>
      <c r="G5" s="18" t="str">
        <f>+VLOOKUP(B5,'[4]2018 data'!$B:$D,3,)</f>
        <v>SNA 2008</v>
      </c>
      <c r="H5" s="18" t="str">
        <f t="shared" ref="H5:H23" si="116">+E5</f>
        <v>SNA 1993</v>
      </c>
      <c r="I5" s="18"/>
      <c r="J5" s="18"/>
      <c r="K5" s="18"/>
      <c r="L5" s="18"/>
      <c r="M5" s="18"/>
      <c r="N5" s="18"/>
      <c r="O5" s="18"/>
      <c r="P5" s="18"/>
      <c r="Q5" s="18" t="str">
        <f>+VLOOKUP(B5,'[5]2016 data'!$B:$D,3,)</f>
        <v>Original chained constant price data are rescaled.</v>
      </c>
      <c r="R5" s="18" t="str">
        <f>+VLOOKUP(B5,'[6]2017 data'!$B:$D,3,)</f>
        <v>Original chained constant price data are rescaled.</v>
      </c>
      <c r="S5" s="18" t="str">
        <f>+VLOOKUP(B5,'[7]2018 data'!$B:$D,3,)</f>
        <v>Original chained constant price data are rescaled.</v>
      </c>
      <c r="T5" s="18" t="str">
        <f t="shared" ref="T5:T68" si="117">+Q5</f>
        <v>Original chained constant price data are rescaled.</v>
      </c>
      <c r="U5" s="18" t="str">
        <f t="shared" ref="U5:U55" si="118">+R5</f>
        <v>Original chained constant price data are rescaled.</v>
      </c>
      <c r="V5" s="18" t="str">
        <f t="shared" ref="V5:V68" si="119">+S5</f>
        <v>Original chained constant price data are rescaled.</v>
      </c>
      <c r="W5" s="37" t="str">
        <f>+VLOOKUP(B5,'[5]2016 data'!$B:$AR,43,)</f>
        <v>Original chained constant price data are rescaled.</v>
      </c>
      <c r="X5" s="37" t="str">
        <f>+VLOOKUP(B5,'[6]2017 data'!$B:$AR,43,)</f>
        <v>Original chained constant price data are rescaled.</v>
      </c>
      <c r="Y5" s="37" t="str">
        <f>+VLOOKUP(B5,'[7]2018 data'!$B:$AR,43,)</f>
        <v>Original chained constant price data are rescaled.</v>
      </c>
      <c r="Z5" s="18"/>
      <c r="AA5" s="18"/>
      <c r="AB5" s="18"/>
      <c r="AC5" s="18"/>
      <c r="AD5" s="18" t="b">
        <f t="shared" ref="AD5:AD63" si="120">+Q5=R5</f>
        <v>1</v>
      </c>
      <c r="AE5" s="18" t="b">
        <f t="shared" ref="AE5:AE63" si="121">+R5=S5</f>
        <v>1</v>
      </c>
      <c r="AF5" s="18" t="str">
        <f>+VLOOKUP(B5,'[8]2018 data'!$B:$D,3,)</f>
        <v>rev4</v>
      </c>
      <c r="AG5" s="18" t="str">
        <f>+VLOOKUP(B5,'[9]2017 data'!$B:$D,3,)</f>
        <v>Rev4</v>
      </c>
      <c r="AH5" s="18" t="str">
        <f>+VLOOKUP(B5,'[10]2018 data'!$B:$D,3,)</f>
        <v>Rev4</v>
      </c>
      <c r="AI5" s="18"/>
      <c r="AJ5" s="18" t="str">
        <f t="shared" ref="AJ5:AJ24" si="122">+AG5</f>
        <v>Rev4</v>
      </c>
      <c r="AK5" s="18" t="str">
        <f t="shared" ref="AK5:AK24" si="123">+AH5</f>
        <v>Rev4</v>
      </c>
      <c r="AL5" s="18"/>
      <c r="AM5" s="18"/>
      <c r="AN5" s="18"/>
      <c r="AO5" s="18"/>
      <c r="AP5" s="18"/>
      <c r="AQ5" s="18"/>
      <c r="AR5" s="18">
        <f>+VLOOKUP(B5,'[11]2016 data'!$B:$D,3,)</f>
        <v>2014</v>
      </c>
      <c r="AS5" s="18">
        <f>+VLOOKUP(B5,'[12]2017 data'!$B:$D,3,)</f>
        <v>2016</v>
      </c>
      <c r="AT5" s="18">
        <f>+VLOOKUP(B5,'[13]2018 data'!$B:$D,3,)</f>
        <v>2016</v>
      </c>
      <c r="AU5" s="46">
        <f t="shared" ref="AU5:AU68" si="124">+AR5</f>
        <v>2014</v>
      </c>
      <c r="AV5" s="46">
        <f t="shared" ref="AV5:AV68" si="125">+AS5</f>
        <v>2016</v>
      </c>
      <c r="AW5" s="46">
        <f t="shared" ref="AW5:AW68" si="126">+AT5</f>
        <v>2016</v>
      </c>
      <c r="AX5" s="18"/>
      <c r="AY5" s="18"/>
      <c r="AZ5" s="18"/>
      <c r="BA5" s="18"/>
      <c r="BB5" s="18"/>
      <c r="BC5" s="18"/>
      <c r="BD5" s="18"/>
      <c r="BE5" s="18"/>
      <c r="BF5" s="18"/>
      <c r="BG5" s="18" t="str">
        <f>+VLOOKUP(B5,'[14]2016 data'!$B:$D,3,)</f>
        <v>COICOP</v>
      </c>
      <c r="BH5" s="18" t="str">
        <f>+VLOOKUP(B5,'[15]2017 data'!$B:$D,3,)</f>
        <v>COICOP</v>
      </c>
      <c r="BI5" s="18" t="str">
        <f>+VLOOKUP(B5,'[16]2018 data'!$B:$D,3,)</f>
        <v>COICOP</v>
      </c>
      <c r="BJ5" s="18"/>
      <c r="BK5" s="18" t="str">
        <f t="shared" ref="BK5:BK68" si="127">+BH5</f>
        <v>COICOP</v>
      </c>
      <c r="BL5" s="18" t="str">
        <f t="shared" ref="BL5:BL68" si="128">+BI5</f>
        <v>COICOP</v>
      </c>
      <c r="BM5" s="18"/>
      <c r="BN5" s="18"/>
      <c r="BO5" s="18"/>
      <c r="BP5" s="18"/>
      <c r="BQ5" s="18"/>
      <c r="BR5" s="18"/>
      <c r="BS5" s="18" t="s">
        <v>449</v>
      </c>
      <c r="BT5" s="18" t="s">
        <v>450</v>
      </c>
      <c r="BU5" s="18" t="s">
        <v>450</v>
      </c>
      <c r="BV5" s="18" t="str">
        <f t="shared" ref="BV5:BV44" si="129">+BS5</f>
        <v>ISCO 88</v>
      </c>
      <c r="BW5" s="18" t="str">
        <f t="shared" ref="BW5:BW44" si="130">+BT5</f>
        <v>ISCO-88</v>
      </c>
      <c r="BX5" s="18" t="str">
        <f t="shared" ref="BX5:BX44" si="131">+BU5</f>
        <v>ISCO-88</v>
      </c>
      <c r="BY5" s="18"/>
      <c r="BZ5" s="18"/>
      <c r="CA5" s="18"/>
      <c r="CB5" s="18"/>
      <c r="CC5" s="18"/>
      <c r="CD5" s="18"/>
      <c r="CE5" s="18" t="s">
        <v>425</v>
      </c>
      <c r="CF5" s="18" t="s">
        <v>425</v>
      </c>
      <c r="CG5" s="18" t="s">
        <v>425</v>
      </c>
      <c r="CH5" s="18" t="str">
        <f t="shared" ref="CH5:CH68" si="132">+CE5</f>
        <v>AC</v>
      </c>
      <c r="CI5" s="18" t="str">
        <f t="shared" ref="CI5:CI68" si="133">+CF5</f>
        <v>AC</v>
      </c>
      <c r="CJ5" s="18" t="str">
        <f t="shared" ref="CJ5:CJ68" si="134">+CG5</f>
        <v>AC</v>
      </c>
      <c r="CK5" s="18"/>
      <c r="CL5" s="18"/>
      <c r="CM5" s="18"/>
      <c r="CN5" s="18"/>
      <c r="CO5" s="18"/>
      <c r="CP5" s="18"/>
      <c r="CQ5" s="18">
        <v>1986</v>
      </c>
      <c r="CR5" s="18">
        <v>2014</v>
      </c>
      <c r="CS5" s="18">
        <v>2014</v>
      </c>
      <c r="CT5" s="18"/>
      <c r="CU5" s="18">
        <f t="shared" ref="CU5:CU68" si="135">+CR5</f>
        <v>2014</v>
      </c>
      <c r="CV5" s="18">
        <f t="shared" ref="CV5:CV68" si="136">+CS5</f>
        <v>2014</v>
      </c>
      <c r="CW5" s="18"/>
      <c r="CX5" s="18"/>
      <c r="CY5" s="18"/>
      <c r="CZ5" s="18"/>
      <c r="DA5" s="18"/>
      <c r="DB5" s="18"/>
      <c r="DC5" s="18" t="s">
        <v>431</v>
      </c>
      <c r="DD5" s="18" t="s">
        <v>431</v>
      </c>
      <c r="DE5" s="18" t="s">
        <v>431</v>
      </c>
      <c r="DF5" s="18" t="str">
        <f t="shared" ref="DF5:DF23" si="137">+DC5</f>
        <v>MFSM 2000</v>
      </c>
      <c r="DG5" s="18" t="str">
        <f t="shared" ref="DG5:DG23" si="138">+DD5</f>
        <v>MFSM 2000</v>
      </c>
      <c r="DH5" s="18" t="str">
        <f t="shared" ref="DH5:DH23" si="139">+DE5</f>
        <v>MFSM 2000</v>
      </c>
      <c r="DI5" s="18"/>
      <c r="DJ5" s="18"/>
      <c r="DK5" s="18"/>
      <c r="DL5" s="18"/>
      <c r="DM5" s="18"/>
      <c r="DN5" s="18"/>
      <c r="DO5" s="18" t="str">
        <f>+VLOOKUP(B5,'[17]2016 data'!$B:$D,3,)</f>
        <v>e-GDDS</v>
      </c>
      <c r="DP5" s="18" t="str">
        <f>+VLOOKUP(B5,'[18]2017 data'!$B:$D,3,)</f>
        <v>e-GDDS</v>
      </c>
      <c r="DQ5" s="18" t="str">
        <f>+VLOOKUP(B5,'[19]2018 data'!$B:$D,3,)</f>
        <v>e-GDDS</v>
      </c>
      <c r="DR5" s="18"/>
      <c r="DS5" s="18"/>
      <c r="DT5" s="18"/>
      <c r="DU5" s="18" t="str">
        <f>+VLOOKUP(B5,'[20]2016 data'!$B:$D,3,)</f>
        <v>Yes</v>
      </c>
      <c r="DV5" s="18" t="str">
        <f>+VLOOKUP(B5,'[21]2017 data'!$B:$D,3,)</f>
        <v>Yes</v>
      </c>
      <c r="DW5" s="18" t="str">
        <f>+VLOOKUP(B5,'[22]2018 data'!$B:$D,3,)</f>
        <v>Yes</v>
      </c>
      <c r="DX5" s="18"/>
      <c r="DY5" s="18"/>
      <c r="DZ5" s="18"/>
      <c r="EA5" s="18">
        <f>+VLOOKUP(B5,'[23]2016 data'!$B:$D,3,)</f>
        <v>0</v>
      </c>
      <c r="EB5" s="18">
        <f>+VLOOKUP(B5,'[24]2017 data'!$B:$D,3,)</f>
        <v>0</v>
      </c>
      <c r="EC5" s="18">
        <f>+VLOOKUP(B5,'[25]2018 data'!$B:$D,3,)</f>
        <v>0</v>
      </c>
      <c r="ED5" s="18"/>
      <c r="EE5" s="18"/>
      <c r="EF5" s="18"/>
    </row>
    <row r="6" spans="1:136" x14ac:dyDescent="0.25">
      <c r="A6" s="6">
        <f t="shared" si="115"/>
        <v>3</v>
      </c>
      <c r="B6" s="9" t="s">
        <v>375</v>
      </c>
      <c r="C6" s="4" t="s">
        <v>374</v>
      </c>
      <c r="D6" s="4" t="str">
        <f>+VLOOKUP(C6,'[1]OECD &amp; EU Countries'!$B:$F,5,)</f>
        <v>NA</v>
      </c>
      <c r="E6" s="18" t="str">
        <f>+VLOOKUP(B6,'[2]2016 data'!$B:$D,3,)</f>
        <v>SNA 1993</v>
      </c>
      <c r="F6" s="18" t="str">
        <f>+VLOOKUP(B6,'[3]2017 data'!$B:$D,3,)</f>
        <v>SNA 1993</v>
      </c>
      <c r="G6" s="18" t="str">
        <f>+VLOOKUP(B6,'[4]2018 data'!$B:$D,3,)</f>
        <v>SNA 1993</v>
      </c>
      <c r="H6" s="18" t="str">
        <f t="shared" si="116"/>
        <v>SNA 1993</v>
      </c>
      <c r="I6" s="18"/>
      <c r="J6" s="18"/>
      <c r="K6" s="18"/>
      <c r="L6" s="18"/>
      <c r="M6" s="18"/>
      <c r="N6" s="18"/>
      <c r="O6" s="18"/>
      <c r="P6" s="18"/>
      <c r="Q6" s="18">
        <f>+VLOOKUP(B6,'[5]2016 data'!$B:$D,3,)</f>
        <v>1980</v>
      </c>
      <c r="R6" s="18">
        <f>+VLOOKUP(B6,'[6]2017 data'!$B:$D,3,)</f>
        <v>1999</v>
      </c>
      <c r="S6" s="18" t="str">
        <f>+VLOOKUP(B6,'[7]2018 data'!$B:$D,3,)</f>
        <v>Original chained constant price data are rescaled.</v>
      </c>
      <c r="T6" s="18">
        <f t="shared" si="117"/>
        <v>1980</v>
      </c>
      <c r="U6" s="18">
        <f t="shared" si="118"/>
        <v>1999</v>
      </c>
      <c r="V6" s="18" t="str">
        <f t="shared" si="119"/>
        <v>Original chained constant price data are rescaled.</v>
      </c>
      <c r="W6" s="37">
        <f>+VLOOKUP(B6,'[5]2016 data'!$B:$AR,43,)</f>
        <v>1980</v>
      </c>
      <c r="X6" s="37">
        <f>+VLOOKUP(B6,'[6]2017 data'!$B:$AR,43,)</f>
        <v>1999</v>
      </c>
      <c r="Y6" s="37">
        <f>+VLOOKUP(B6,'[7]2018 data'!$B:$AR,43,)</f>
        <v>1999</v>
      </c>
      <c r="Z6" s="18"/>
      <c r="AA6" s="18"/>
      <c r="AB6" s="18"/>
      <c r="AC6" s="18"/>
      <c r="AD6" s="18" t="b">
        <f t="shared" si="120"/>
        <v>0</v>
      </c>
      <c r="AE6" s="18" t="b">
        <f t="shared" si="121"/>
        <v>0</v>
      </c>
      <c r="AF6" s="18" t="str">
        <f>+VLOOKUP(B6,'[8]2018 data'!$B:$D,3,)</f>
        <v>rev3</v>
      </c>
      <c r="AG6" s="18" t="str">
        <f>+VLOOKUP(B6,'[9]2017 data'!$B:$D,3,)</f>
        <v>Rev3</v>
      </c>
      <c r="AH6" s="18" t="str">
        <f>+VLOOKUP(B6,'[10]2018 data'!$B:$D,3,)</f>
        <v>Rev3</v>
      </c>
      <c r="AI6" s="18"/>
      <c r="AJ6" s="18" t="str">
        <f t="shared" si="122"/>
        <v>Rev3</v>
      </c>
      <c r="AK6" s="18" t="str">
        <f t="shared" si="123"/>
        <v>Rev3</v>
      </c>
      <c r="AL6" s="18"/>
      <c r="AM6" s="18"/>
      <c r="AN6" s="18"/>
      <c r="AO6" s="18"/>
      <c r="AP6" s="18"/>
      <c r="AQ6" s="18"/>
      <c r="AR6" s="18">
        <f>+VLOOKUP(B6,'[11]2016 data'!$B:$D,3,)</f>
        <v>2000</v>
      </c>
      <c r="AS6" s="18">
        <f>+VLOOKUP(B6,'[12]2017 data'!$B:$D,3,)</f>
        <v>2000</v>
      </c>
      <c r="AT6" s="18">
        <f>+VLOOKUP(B6,'[13]2018 data'!$B:$D,3,)</f>
        <v>2000</v>
      </c>
      <c r="AU6" s="46">
        <f t="shared" si="124"/>
        <v>2000</v>
      </c>
      <c r="AV6" s="46">
        <f t="shared" si="125"/>
        <v>2000</v>
      </c>
      <c r="AW6" s="46">
        <f t="shared" si="126"/>
        <v>2000</v>
      </c>
      <c r="AX6" s="18"/>
      <c r="AY6" s="18"/>
      <c r="AZ6" s="18"/>
      <c r="BA6" s="18"/>
      <c r="BB6" s="18"/>
      <c r="BC6" s="18"/>
      <c r="BD6" s="18"/>
      <c r="BE6" s="18"/>
      <c r="BF6" s="18"/>
      <c r="BG6" s="18" t="str">
        <f>+VLOOKUP(B6,'[14]2016 data'!$B:$D,3,)</f>
        <v>COICOP</v>
      </c>
      <c r="BH6" s="18" t="str">
        <f>+VLOOKUP(B6,'[15]2017 data'!$B:$D,3,)</f>
        <v>COICOP</v>
      </c>
      <c r="BI6" s="18" t="str">
        <f>+VLOOKUP(B6,'[16]2018 data'!$B:$D,3,)</f>
        <v>COICOP</v>
      </c>
      <c r="BJ6" s="18"/>
      <c r="BK6" s="18" t="str">
        <f t="shared" si="127"/>
        <v>COICOP</v>
      </c>
      <c r="BL6" s="18" t="str">
        <f t="shared" si="128"/>
        <v>COICOP</v>
      </c>
      <c r="BM6" s="18"/>
      <c r="BN6" s="18"/>
      <c r="BO6" s="18"/>
      <c r="BP6" s="18"/>
      <c r="BQ6" s="18"/>
      <c r="BR6" s="18"/>
      <c r="BS6" s="18" t="s">
        <v>447</v>
      </c>
      <c r="BT6" s="18" t="s">
        <v>448</v>
      </c>
      <c r="BU6" s="18" t="s">
        <v>448</v>
      </c>
      <c r="BV6" s="18" t="str">
        <f t="shared" si="129"/>
        <v>na</v>
      </c>
      <c r="BW6" s="18" t="str">
        <f t="shared" si="130"/>
        <v>NA</v>
      </c>
      <c r="BX6" s="18" t="str">
        <f t="shared" si="131"/>
        <v>NA</v>
      </c>
      <c r="BY6" s="18"/>
      <c r="BZ6" s="18"/>
      <c r="CA6" s="18"/>
      <c r="CB6" s="18"/>
      <c r="CC6" s="18"/>
      <c r="CD6" s="18"/>
      <c r="CE6" s="18" t="s">
        <v>448</v>
      </c>
      <c r="CF6" s="18" t="s">
        <v>448</v>
      </c>
      <c r="CG6" s="18" t="s">
        <v>448</v>
      </c>
      <c r="CH6" s="18" t="str">
        <f t="shared" si="132"/>
        <v>NA</v>
      </c>
      <c r="CI6" s="18" t="str">
        <f t="shared" si="133"/>
        <v>NA</v>
      </c>
      <c r="CJ6" s="18" t="str">
        <f t="shared" si="134"/>
        <v>NA</v>
      </c>
      <c r="CK6" s="18"/>
      <c r="CL6" s="18"/>
      <c r="CM6" s="18"/>
      <c r="CN6" s="18"/>
      <c r="CO6" s="18"/>
      <c r="CP6" s="18"/>
      <c r="CQ6" s="18">
        <v>1986</v>
      </c>
      <c r="CR6" s="18" t="s">
        <v>429</v>
      </c>
      <c r="CS6" s="18" t="s">
        <v>429</v>
      </c>
      <c r="CT6" s="18"/>
      <c r="CU6" s="18" t="str">
        <f t="shared" si="135"/>
        <v>NM</v>
      </c>
      <c r="CV6" s="18" t="str">
        <f t="shared" si="136"/>
        <v>NM</v>
      </c>
      <c r="CW6" s="18"/>
      <c r="CX6" s="18"/>
      <c r="CY6" s="18"/>
      <c r="CZ6" s="18"/>
      <c r="DA6" s="18"/>
      <c r="DB6" s="18"/>
      <c r="DC6" s="18" t="s">
        <v>431</v>
      </c>
      <c r="DD6" s="18" t="s">
        <v>431</v>
      </c>
      <c r="DE6" s="18" t="s">
        <v>431</v>
      </c>
      <c r="DF6" s="18" t="str">
        <f t="shared" si="137"/>
        <v>MFSM 2000</v>
      </c>
      <c r="DG6" s="18" t="str">
        <f t="shared" si="138"/>
        <v>MFSM 2000</v>
      </c>
      <c r="DH6" s="18" t="str">
        <f t="shared" si="139"/>
        <v>MFSM 2000</v>
      </c>
      <c r="DI6" s="18"/>
      <c r="DJ6" s="18"/>
      <c r="DK6" s="18"/>
      <c r="DL6" s="18"/>
      <c r="DM6" s="18"/>
      <c r="DN6" s="18"/>
      <c r="DO6" s="18" t="str">
        <f>+VLOOKUP(B6,'[17]2016 data'!$B:$D,3,)</f>
        <v>e-GDDS</v>
      </c>
      <c r="DP6" s="18" t="str">
        <f>+VLOOKUP(B6,'[18]2017 data'!$B:$D,3,)</f>
        <v>e-GDDS</v>
      </c>
      <c r="DQ6" s="18" t="str">
        <f>+VLOOKUP(B6,'[19]2018 data'!$B:$D,3,)</f>
        <v>e-GDDS</v>
      </c>
      <c r="DR6" s="18"/>
      <c r="DS6" s="18"/>
      <c r="DT6" s="18"/>
      <c r="DU6" s="18">
        <f>+VLOOKUP(B6,'[20]2016 data'!$B:$D,3,)</f>
        <v>0</v>
      </c>
      <c r="DV6" s="18">
        <f>+VLOOKUP(B6,'[21]2017 data'!$B:$D,3,)</f>
        <v>0</v>
      </c>
      <c r="DW6" s="18">
        <f>+VLOOKUP(B6,'[22]2018 data'!$B:$D,3,)</f>
        <v>0</v>
      </c>
      <c r="DX6" s="18"/>
      <c r="DY6" s="18"/>
      <c r="DZ6" s="18"/>
      <c r="EA6" s="18">
        <f>+VLOOKUP(B6,'[23]2016 data'!$B:$D,3,)</f>
        <v>0</v>
      </c>
      <c r="EB6" s="18">
        <f>+VLOOKUP(B6,'[24]2017 data'!$B:$D,3,)</f>
        <v>0</v>
      </c>
      <c r="EC6" s="18">
        <f>+VLOOKUP(B6,'[25]2018 data'!$B:$D,3,)</f>
        <v>0</v>
      </c>
      <c r="ED6" s="18"/>
      <c r="EE6" s="18"/>
      <c r="EF6" s="18"/>
    </row>
    <row r="7" spans="1:136" x14ac:dyDescent="0.25">
      <c r="A7" s="6">
        <f t="shared" si="115"/>
        <v>4</v>
      </c>
      <c r="B7" s="7" t="s">
        <v>373</v>
      </c>
      <c r="C7" s="4" t="s">
        <v>372</v>
      </c>
      <c r="D7" s="4" t="str">
        <f>+VLOOKUP(C7,'[1]OECD &amp; EU Countries'!$B:$F,5,)</f>
        <v>NA</v>
      </c>
      <c r="E7" s="18" t="str">
        <f>+VLOOKUP(B7,'[2]2016 data'!$B:$D,3,)</f>
        <v>ESA 1995</v>
      </c>
      <c r="F7" s="18" t="str">
        <f>+VLOOKUP(B7,'[3]2017 data'!$B:$D,3,)</f>
        <v>SNA 1993</v>
      </c>
      <c r="G7" s="18" t="str">
        <f>+VLOOKUP(B7,'[4]2018 data'!$B:$D,3,)</f>
        <v>SNA 1993</v>
      </c>
      <c r="H7" s="18" t="str">
        <f t="shared" si="116"/>
        <v>ESA 1995</v>
      </c>
      <c r="I7" s="18"/>
      <c r="J7" s="18"/>
      <c r="K7" s="18"/>
      <c r="L7" s="18"/>
      <c r="M7" s="18"/>
      <c r="N7" s="18"/>
      <c r="O7" s="18"/>
      <c r="P7" s="18"/>
      <c r="Q7" s="18">
        <f>+VLOOKUP(B7,'[5]2016 data'!$B:$D,3,)</f>
        <v>2002</v>
      </c>
      <c r="R7" s="18">
        <f>+VLOOKUP(B7,'[6]2017 data'!$B:$D,3,)</f>
        <v>2002</v>
      </c>
      <c r="S7" s="18">
        <f>+VLOOKUP(B7,'[7]2018 data'!$B:$D,3,)</f>
        <v>2002</v>
      </c>
      <c r="T7" s="18">
        <f t="shared" si="117"/>
        <v>2002</v>
      </c>
      <c r="U7" s="18">
        <f t="shared" si="118"/>
        <v>2002</v>
      </c>
      <c r="V7" s="18">
        <f t="shared" si="119"/>
        <v>2002</v>
      </c>
      <c r="W7" s="37">
        <f>+VLOOKUP(B7,'[5]2016 data'!$B:$AR,43,)</f>
        <v>2002</v>
      </c>
      <c r="X7" s="37">
        <f>+VLOOKUP(B7,'[6]2017 data'!$B:$AR,43,)</f>
        <v>2002</v>
      </c>
      <c r="Y7" s="37">
        <f>+VLOOKUP(B7,'[7]2018 data'!$B:$AR,43,)</f>
        <v>2002</v>
      </c>
      <c r="Z7" s="18"/>
      <c r="AA7" s="18"/>
      <c r="AB7" s="18"/>
      <c r="AC7" s="18"/>
      <c r="AD7" s="18" t="b">
        <f t="shared" si="120"/>
        <v>1</v>
      </c>
      <c r="AE7" s="18" t="b">
        <f t="shared" si="121"/>
        <v>1</v>
      </c>
      <c r="AF7" s="18" t="str">
        <f>+VLOOKUP(B7,'[8]2018 data'!$B:$D,3,)</f>
        <v>rev4</v>
      </c>
      <c r="AG7" s="18" t="str">
        <f>+VLOOKUP(B7,'[9]2017 data'!$B:$D,3,)</f>
        <v>Rev4</v>
      </c>
      <c r="AH7" s="18" t="str">
        <f>+VLOOKUP(B7,'[10]2018 data'!$B:$D,3,)</f>
        <v>Rev4</v>
      </c>
      <c r="AI7" s="18"/>
      <c r="AJ7" s="18" t="str">
        <f t="shared" si="122"/>
        <v>Rev4</v>
      </c>
      <c r="AK7" s="18" t="str">
        <f t="shared" si="123"/>
        <v>Rev4</v>
      </c>
      <c r="AL7" s="18"/>
      <c r="AM7" s="18"/>
      <c r="AN7" s="18"/>
      <c r="AO7" s="18"/>
      <c r="AP7" s="18"/>
      <c r="AQ7" s="18"/>
      <c r="AR7" s="18">
        <f>+VLOOKUP(B7,'[11]2016 data'!$B:$D,3,)</f>
        <v>2009</v>
      </c>
      <c r="AS7" s="18">
        <f>+VLOOKUP(B7,'[12]2017 data'!$B:$D,3,)</f>
        <v>2009</v>
      </c>
      <c r="AT7" s="18">
        <f>+VLOOKUP(B7,'[13]2018 data'!$B:$D,3,)</f>
        <v>2009</v>
      </c>
      <c r="AU7" s="46">
        <f t="shared" si="124"/>
        <v>2009</v>
      </c>
      <c r="AV7" s="46">
        <f t="shared" si="125"/>
        <v>2009</v>
      </c>
      <c r="AW7" s="46">
        <f t="shared" si="126"/>
        <v>2009</v>
      </c>
      <c r="AX7" s="18"/>
      <c r="AY7" s="18"/>
      <c r="AZ7" s="18"/>
      <c r="BA7" s="18"/>
      <c r="BB7" s="18"/>
      <c r="BC7" s="18"/>
      <c r="BD7" s="18"/>
      <c r="BE7" s="18"/>
      <c r="BF7" s="18"/>
      <c r="BG7" s="18" t="str">
        <f>+VLOOKUP(B7,'[14]2016 data'!$B:$D,3,)</f>
        <v>COICOP</v>
      </c>
      <c r="BH7" s="18" t="str">
        <f>+VLOOKUP(B7,'[15]2017 data'!$B:$D,3,)</f>
        <v>COICOP</v>
      </c>
      <c r="BI7" s="18" t="str">
        <f>+VLOOKUP(B7,'[16]2018 data'!$B:$D,3,)</f>
        <v>COICOP</v>
      </c>
      <c r="BJ7" s="18"/>
      <c r="BK7" s="18" t="str">
        <f t="shared" si="127"/>
        <v>COICOP</v>
      </c>
      <c r="BL7" s="18" t="str">
        <f t="shared" si="128"/>
        <v>COICOP</v>
      </c>
      <c r="BM7" s="18"/>
      <c r="BN7" s="18"/>
      <c r="BO7" s="18"/>
      <c r="BP7" s="18"/>
      <c r="BQ7" s="18"/>
      <c r="BR7" s="18"/>
      <c r="BS7" s="18" t="s">
        <v>447</v>
      </c>
      <c r="BT7" s="18" t="s">
        <v>448</v>
      </c>
      <c r="BU7" s="18" t="s">
        <v>448</v>
      </c>
      <c r="BV7" s="18" t="str">
        <f t="shared" si="129"/>
        <v>na</v>
      </c>
      <c r="BW7" s="18" t="str">
        <f t="shared" si="130"/>
        <v>NA</v>
      </c>
      <c r="BX7" s="18" t="str">
        <f t="shared" si="131"/>
        <v>NA</v>
      </c>
      <c r="BY7" s="18"/>
      <c r="BZ7" s="18"/>
      <c r="CA7" s="18"/>
      <c r="CB7" s="18"/>
      <c r="CC7" s="18"/>
      <c r="CD7" s="18"/>
      <c r="CE7" s="18" t="s">
        <v>448</v>
      </c>
      <c r="CF7" s="18" t="s">
        <v>448</v>
      </c>
      <c r="CG7" s="18" t="s">
        <v>448</v>
      </c>
      <c r="CH7" s="18" t="str">
        <f t="shared" si="132"/>
        <v>NA</v>
      </c>
      <c r="CI7" s="18" t="str">
        <f t="shared" si="133"/>
        <v>NA</v>
      </c>
      <c r="CJ7" s="18" t="str">
        <f t="shared" si="134"/>
        <v>NA</v>
      </c>
      <c r="CK7" s="18"/>
      <c r="CL7" s="18"/>
      <c r="CM7" s="18"/>
      <c r="CN7" s="18"/>
      <c r="CO7" s="18"/>
      <c r="CP7" s="18"/>
      <c r="CQ7" s="18">
        <v>2001</v>
      </c>
      <c r="CR7" s="18">
        <v>2014</v>
      </c>
      <c r="CS7" s="18">
        <v>2014</v>
      </c>
      <c r="CT7" s="18"/>
      <c r="CU7" s="18">
        <f t="shared" si="135"/>
        <v>2014</v>
      </c>
      <c r="CV7" s="18">
        <f t="shared" si="136"/>
        <v>2014</v>
      </c>
      <c r="CW7" s="18"/>
      <c r="CX7" s="18"/>
      <c r="CY7" s="18"/>
      <c r="CZ7" s="18"/>
      <c r="DA7" s="18"/>
      <c r="DB7" s="18"/>
      <c r="DC7" s="18" t="s">
        <v>431</v>
      </c>
      <c r="DD7" s="18" t="s">
        <v>431</v>
      </c>
      <c r="DE7" s="18" t="s">
        <v>431</v>
      </c>
      <c r="DF7" s="18" t="str">
        <f t="shared" si="137"/>
        <v>MFSM 2000</v>
      </c>
      <c r="DG7" s="18" t="str">
        <f t="shared" si="138"/>
        <v>MFSM 2000</v>
      </c>
      <c r="DH7" s="18" t="str">
        <f t="shared" si="139"/>
        <v>MFSM 2000</v>
      </c>
      <c r="DI7" s="18"/>
      <c r="DJ7" s="18"/>
      <c r="DK7" s="18"/>
      <c r="DL7" s="18"/>
      <c r="DM7" s="18"/>
      <c r="DN7" s="18"/>
      <c r="DO7" s="18" t="str">
        <f>+VLOOKUP(B7,'[17]2016 data'!$B:$D,3,)</f>
        <v>e-GDDS</v>
      </c>
      <c r="DP7" s="18" t="str">
        <f>+VLOOKUP(B7,'[18]2017 data'!$B:$D,3,)</f>
        <v>e-GDDS</v>
      </c>
      <c r="DQ7" s="18" t="str">
        <f>+VLOOKUP(B7,'[19]2018 data'!$B:$D,3,)</f>
        <v>e-GDDS</v>
      </c>
      <c r="DR7" s="18"/>
      <c r="DS7" s="18"/>
      <c r="DT7" s="18"/>
      <c r="DU7" s="18">
        <f>+VLOOKUP(B7,'[20]2016 data'!$B:$D,3,)</f>
        <v>0</v>
      </c>
      <c r="DV7" s="18">
        <f>+VLOOKUP(B7,'[21]2017 data'!$B:$D,3,)</f>
        <v>0</v>
      </c>
      <c r="DW7" s="18">
        <f>+VLOOKUP(B7,'[22]2018 data'!$B:$D,3,)</f>
        <v>0</v>
      </c>
      <c r="DX7" s="18"/>
      <c r="DY7" s="18"/>
      <c r="DZ7" s="18"/>
      <c r="EA7" s="18">
        <f>+VLOOKUP(B7,'[23]2016 data'!$B:$D,3,)</f>
        <v>0</v>
      </c>
      <c r="EB7" s="18">
        <f>+VLOOKUP(B7,'[24]2017 data'!$B:$D,3,)</f>
        <v>0</v>
      </c>
      <c r="EC7" s="18">
        <f>+VLOOKUP(B7,'[25]2018 data'!$B:$D,3,)</f>
        <v>0</v>
      </c>
      <c r="ED7" s="18"/>
      <c r="EE7" s="18"/>
      <c r="EF7" s="18"/>
    </row>
    <row r="8" spans="1:136" x14ac:dyDescent="0.25">
      <c r="A8" s="6">
        <f t="shared" si="115"/>
        <v>5</v>
      </c>
      <c r="B8" s="7" t="s">
        <v>371</v>
      </c>
      <c r="C8" s="4" t="s">
        <v>370</v>
      </c>
      <c r="D8" s="4" t="str">
        <f>+VLOOKUP(C8,'[1]OECD &amp; EU Countries'!$B:$F,5,)</f>
        <v>NA</v>
      </c>
      <c r="E8" s="18" t="str">
        <f>+VLOOKUP(B8,'[2]2016 data'!$B:$D,3,)</f>
        <v>SNA 1993</v>
      </c>
      <c r="F8" s="18" t="str">
        <f>+VLOOKUP(B8,'[3]2017 data'!$B:$D,3,)</f>
        <v>SNA 2008</v>
      </c>
      <c r="G8" s="18" t="str">
        <f>+VLOOKUP(B8,'[4]2018 data'!$B:$D,3,)</f>
        <v>SNA 2008</v>
      </c>
      <c r="H8" s="18" t="str">
        <f t="shared" si="116"/>
        <v>SNA 1993</v>
      </c>
      <c r="I8" s="18"/>
      <c r="J8" s="18"/>
      <c r="K8" s="18"/>
      <c r="L8" s="18"/>
      <c r="M8" s="18"/>
      <c r="N8" s="18"/>
      <c r="O8" s="18"/>
      <c r="P8" s="18"/>
      <c r="Q8" s="18">
        <f>+VLOOKUP(B8,'[5]2016 data'!$B:$D,3,)</f>
        <v>2006</v>
      </c>
      <c r="R8" s="18">
        <f>+VLOOKUP(B8,'[6]2017 data'!$B:$D,3,)</f>
        <v>2006</v>
      </c>
      <c r="S8" s="18">
        <f>+VLOOKUP(B8,'[7]2018 data'!$B:$D,3,)</f>
        <v>2006</v>
      </c>
      <c r="T8" s="18">
        <f t="shared" si="117"/>
        <v>2006</v>
      </c>
      <c r="U8" s="18">
        <f t="shared" si="118"/>
        <v>2006</v>
      </c>
      <c r="V8" s="18">
        <f t="shared" si="119"/>
        <v>2006</v>
      </c>
      <c r="W8" s="37">
        <f>+VLOOKUP(B8,'[5]2016 data'!$B:$AR,43,)</f>
        <v>2006</v>
      </c>
      <c r="X8" s="37">
        <f>+VLOOKUP(B8,'[6]2017 data'!$B:$AR,43,)</f>
        <v>2006</v>
      </c>
      <c r="Y8" s="37">
        <f>+VLOOKUP(B8,'[7]2018 data'!$B:$AR,43,)</f>
        <v>2006</v>
      </c>
      <c r="Z8" s="18"/>
      <c r="AA8" s="18"/>
      <c r="AB8" s="18"/>
      <c r="AC8" s="18"/>
      <c r="AD8" s="18" t="b">
        <f t="shared" si="120"/>
        <v>1</v>
      </c>
      <c r="AE8" s="18" t="b">
        <f t="shared" si="121"/>
        <v>1</v>
      </c>
      <c r="AF8" s="18" t="str">
        <f>+VLOOKUP(B8,'[8]2018 data'!$B:$D,3,)</f>
        <v>rev3</v>
      </c>
      <c r="AG8" s="18" t="str">
        <f>+VLOOKUP(B8,'[9]2017 data'!$B:$D,3,)</f>
        <v>rev3</v>
      </c>
      <c r="AH8" s="18" t="str">
        <f>+VLOOKUP(B8,'[10]2018 data'!$B:$D,3,)</f>
        <v>rev3</v>
      </c>
      <c r="AI8" s="18"/>
      <c r="AJ8" s="18" t="str">
        <f t="shared" si="122"/>
        <v>rev3</v>
      </c>
      <c r="AK8" s="18" t="str">
        <f t="shared" si="123"/>
        <v>rev3</v>
      </c>
      <c r="AL8" s="18"/>
      <c r="AM8" s="18"/>
      <c r="AN8" s="18"/>
      <c r="AO8" s="18"/>
      <c r="AP8" s="18"/>
      <c r="AQ8" s="18"/>
      <c r="AR8" s="18">
        <f>+VLOOKUP(B8,'[11]2016 data'!$B:$D,3,)</f>
        <v>2001</v>
      </c>
      <c r="AS8" s="18">
        <f>+VLOOKUP(B8,'[12]2017 data'!$B:$D,3,)</f>
        <v>2001</v>
      </c>
      <c r="AT8" s="18">
        <f>+VLOOKUP(B8,'[13]2018 data'!$B:$D,3,)</f>
        <v>2001</v>
      </c>
      <c r="AU8" s="46">
        <f t="shared" si="124"/>
        <v>2001</v>
      </c>
      <c r="AV8" s="46">
        <f t="shared" si="125"/>
        <v>2001</v>
      </c>
      <c r="AW8" s="46">
        <f t="shared" si="126"/>
        <v>2001</v>
      </c>
      <c r="AX8" s="18"/>
      <c r="AY8" s="18"/>
      <c r="AZ8" s="18"/>
      <c r="BA8" s="18"/>
      <c r="BB8" s="18"/>
      <c r="BC8" s="18"/>
      <c r="BD8" s="18"/>
      <c r="BE8" s="18"/>
      <c r="BF8" s="18"/>
      <c r="BG8" s="18" t="str">
        <f>+VLOOKUP(B8,'[14]2016 data'!$B:$D,3,)</f>
        <v>na</v>
      </c>
      <c r="BH8" s="18" t="str">
        <f>+VLOOKUP(B8,'[15]2017 data'!$B:$D,3,)</f>
        <v>NA</v>
      </c>
      <c r="BI8" s="18" t="str">
        <f>+VLOOKUP(B8,'[16]2018 data'!$B:$D,3,)</f>
        <v>NA</v>
      </c>
      <c r="BJ8" s="18"/>
      <c r="BK8" s="18" t="str">
        <f t="shared" si="127"/>
        <v>NA</v>
      </c>
      <c r="BL8" s="18" t="str">
        <f t="shared" si="128"/>
        <v>NA</v>
      </c>
      <c r="BM8" s="18"/>
      <c r="BN8" s="18"/>
      <c r="BO8" s="18"/>
      <c r="BP8" s="18"/>
      <c r="BQ8" s="18"/>
      <c r="BR8" s="18"/>
      <c r="BS8" s="18" t="s">
        <v>447</v>
      </c>
      <c r="BT8" s="18" t="s">
        <v>448</v>
      </c>
      <c r="BU8" s="18" t="s">
        <v>448</v>
      </c>
      <c r="BV8" s="18" t="str">
        <f t="shared" si="129"/>
        <v>na</v>
      </c>
      <c r="BW8" s="18" t="str">
        <f t="shared" si="130"/>
        <v>NA</v>
      </c>
      <c r="BX8" s="18" t="str">
        <f t="shared" si="131"/>
        <v>NA</v>
      </c>
      <c r="BY8" s="18"/>
      <c r="BZ8" s="18"/>
      <c r="CA8" s="18"/>
      <c r="CB8" s="18"/>
      <c r="CC8" s="18"/>
      <c r="CD8" s="18"/>
      <c r="CE8" s="18" t="s">
        <v>448</v>
      </c>
      <c r="CF8" s="18" t="s">
        <v>448</v>
      </c>
      <c r="CG8" s="18" t="s">
        <v>448</v>
      </c>
      <c r="CH8" s="18" t="str">
        <f t="shared" si="132"/>
        <v>NA</v>
      </c>
      <c r="CI8" s="18" t="str">
        <f t="shared" si="133"/>
        <v>NA</v>
      </c>
      <c r="CJ8" s="18" t="str">
        <f t="shared" si="134"/>
        <v>NA</v>
      </c>
      <c r="CK8" s="18"/>
      <c r="CL8" s="18"/>
      <c r="CM8" s="18"/>
      <c r="CN8" s="18"/>
      <c r="CO8" s="18"/>
      <c r="CP8" s="18"/>
      <c r="CQ8" s="18">
        <v>2001</v>
      </c>
      <c r="CR8" s="18" t="s">
        <v>429</v>
      </c>
      <c r="CS8" s="18" t="s">
        <v>429</v>
      </c>
      <c r="CT8" s="18"/>
      <c r="CU8" s="18" t="str">
        <f t="shared" si="135"/>
        <v>NM</v>
      </c>
      <c r="CV8" s="18" t="str">
        <f t="shared" si="136"/>
        <v>NM</v>
      </c>
      <c r="CW8" s="18"/>
      <c r="CX8" s="18"/>
      <c r="CY8" s="18"/>
      <c r="CZ8" s="18"/>
      <c r="DA8" s="18"/>
      <c r="DB8" s="18"/>
      <c r="DC8" s="18" t="s">
        <v>431</v>
      </c>
      <c r="DD8" s="18" t="s">
        <v>431</v>
      </c>
      <c r="DE8" s="18" t="s">
        <v>431</v>
      </c>
      <c r="DF8" s="18" t="str">
        <f t="shared" si="137"/>
        <v>MFSM 2000</v>
      </c>
      <c r="DG8" s="18" t="str">
        <f t="shared" si="138"/>
        <v>MFSM 2000</v>
      </c>
      <c r="DH8" s="18" t="str">
        <f t="shared" si="139"/>
        <v>MFSM 2000</v>
      </c>
      <c r="DI8" s="18"/>
      <c r="DJ8" s="18"/>
      <c r="DK8" s="18"/>
      <c r="DL8" s="18"/>
      <c r="DM8" s="18"/>
      <c r="DN8" s="18"/>
      <c r="DO8" s="18" t="str">
        <f>+VLOOKUP(B8,'[17]2016 data'!$B:$D,3,)</f>
        <v>e-GDDS</v>
      </c>
      <c r="DP8" s="18" t="str">
        <f>+VLOOKUP(B8,'[18]2017 data'!$B:$D,3,)</f>
        <v>e-GDDS</v>
      </c>
      <c r="DQ8" s="18" t="str">
        <f>+VLOOKUP(B8,'[19]2018 data'!$B:$D,3,)</f>
        <v>e-GDDS</v>
      </c>
      <c r="DR8" s="18"/>
      <c r="DS8" s="18"/>
      <c r="DT8" s="18"/>
      <c r="DU8" s="18" t="str">
        <f>+VLOOKUP(B8,'[20]2016 data'!$B:$D,3,)</f>
        <v>Yes</v>
      </c>
      <c r="DV8" s="18" t="str">
        <f>+VLOOKUP(B8,'[21]2017 data'!$B:$D,3,)</f>
        <v>Yes</v>
      </c>
      <c r="DW8" s="18" t="str">
        <f>+VLOOKUP(B8,'[22]2018 data'!$B:$D,3,)</f>
        <v>Yes</v>
      </c>
      <c r="DX8" s="18"/>
      <c r="DY8" s="18"/>
      <c r="DZ8" s="18"/>
      <c r="EA8" s="18">
        <f>+VLOOKUP(B8,'[23]2016 data'!$B:$D,3,)</f>
        <v>0</v>
      </c>
      <c r="EB8" s="18">
        <f>+VLOOKUP(B8,'[24]2017 data'!$B:$D,3,)</f>
        <v>0</v>
      </c>
      <c r="EC8" s="18">
        <f>+VLOOKUP(B8,'[25]2018 data'!$B:$D,3,)</f>
        <v>0</v>
      </c>
      <c r="ED8" s="18"/>
      <c r="EE8" s="18"/>
      <c r="EF8" s="18"/>
    </row>
    <row r="9" spans="1:136" x14ac:dyDescent="0.25">
      <c r="A9" s="6">
        <f t="shared" si="115"/>
        <v>6</v>
      </c>
      <c r="B9" s="9" t="s">
        <v>369</v>
      </c>
      <c r="C9" s="4" t="s">
        <v>368</v>
      </c>
      <c r="D9" s="4" t="str">
        <f>+VLOOKUP(C9,'[1]OECD &amp; EU Countries'!$B:$F,5,)</f>
        <v>NA</v>
      </c>
      <c r="E9" s="18" t="str">
        <f>+VLOOKUP(B9,'[2]2016 data'!$B:$D,3,)</f>
        <v>SNA 2008</v>
      </c>
      <c r="F9" s="18" t="str">
        <f>+VLOOKUP(B9,'[3]2017 data'!$B:$D,3,)</f>
        <v>SNA 2008</v>
      </c>
      <c r="G9" s="18" t="str">
        <f>+VLOOKUP(B9,'[4]2018 data'!$B:$D,3,)</f>
        <v>SNA 2008</v>
      </c>
      <c r="H9" s="18" t="str">
        <f t="shared" si="116"/>
        <v>SNA 2008</v>
      </c>
      <c r="I9" s="18"/>
      <c r="J9" s="18"/>
      <c r="K9" s="18"/>
      <c r="L9" s="18"/>
      <c r="M9" s="18"/>
      <c r="N9" s="18"/>
      <c r="O9" s="18"/>
      <c r="P9" s="18"/>
      <c r="Q9" s="18">
        <f>+VLOOKUP(B9,'[5]2016 data'!$B:$D,3,)</f>
        <v>2004</v>
      </c>
      <c r="R9" s="18">
        <f>+VLOOKUP(B9,'[6]2017 data'!$B:$D,3,)</f>
        <v>2004</v>
      </c>
      <c r="S9" s="18">
        <f>+VLOOKUP(B9,'[7]2018 data'!$B:$D,3,)</f>
        <v>2004</v>
      </c>
      <c r="T9" s="18">
        <f t="shared" si="117"/>
        <v>2004</v>
      </c>
      <c r="U9" s="18">
        <f t="shared" si="118"/>
        <v>2004</v>
      </c>
      <c r="V9" s="18">
        <f t="shared" si="119"/>
        <v>2004</v>
      </c>
      <c r="W9" s="37">
        <f>+VLOOKUP(B9,'[5]2016 data'!$B:$AR,43,)</f>
        <v>2004</v>
      </c>
      <c r="X9" s="37">
        <f>+VLOOKUP(B9,'[6]2017 data'!$B:$AR,43,)</f>
        <v>2004</v>
      </c>
      <c r="Y9" s="37">
        <f>+VLOOKUP(B9,'[7]2018 data'!$B:$AR,43,)</f>
        <v>2004</v>
      </c>
      <c r="Z9" s="18"/>
      <c r="AA9" s="18"/>
      <c r="AB9" s="18"/>
      <c r="AC9" s="18"/>
      <c r="AD9" s="18" t="b">
        <f t="shared" si="120"/>
        <v>1</v>
      </c>
      <c r="AE9" s="18" t="b">
        <f t="shared" si="121"/>
        <v>1</v>
      </c>
      <c r="AF9" s="18" t="str">
        <f>+VLOOKUP(B9,'[8]2018 data'!$B:$D,3,)</f>
        <v>rev3</v>
      </c>
      <c r="AG9" s="18" t="str">
        <f>+VLOOKUP(B9,'[9]2017 data'!$B:$D,3,)</f>
        <v>rev3</v>
      </c>
      <c r="AH9" s="18" t="str">
        <f>+VLOOKUP(B9,'[10]2018 data'!$B:$D,3,)</f>
        <v>rev3</v>
      </c>
      <c r="AI9" s="18"/>
      <c r="AJ9" s="18" t="str">
        <f t="shared" si="122"/>
        <v>rev3</v>
      </c>
      <c r="AK9" s="18" t="str">
        <f t="shared" si="123"/>
        <v>rev3</v>
      </c>
      <c r="AL9" s="18"/>
      <c r="AM9" s="18"/>
      <c r="AN9" s="18"/>
      <c r="AO9" s="18"/>
      <c r="AP9" s="18"/>
      <c r="AQ9" s="18"/>
      <c r="AR9" s="18">
        <f>+VLOOKUP(B9,'[11]2016 data'!$B:$D,3,)</f>
        <v>2005</v>
      </c>
      <c r="AS9" s="18">
        <f>+VLOOKUP(B9,'[12]2017 data'!$B:$D,3,)</f>
        <v>2005</v>
      </c>
      <c r="AT9" s="18">
        <f>+VLOOKUP(B9,'[13]2018 data'!$B:$D,3,)</f>
        <v>2005</v>
      </c>
      <c r="AU9" s="46">
        <f t="shared" si="124"/>
        <v>2005</v>
      </c>
      <c r="AV9" s="46">
        <f t="shared" si="125"/>
        <v>2005</v>
      </c>
      <c r="AW9" s="46">
        <f t="shared" si="126"/>
        <v>2005</v>
      </c>
      <c r="AX9" s="18"/>
      <c r="AY9" s="18"/>
      <c r="AZ9" s="18"/>
      <c r="BA9" s="18"/>
      <c r="BB9" s="18"/>
      <c r="BC9" s="18"/>
      <c r="BD9" s="18"/>
      <c r="BE9" s="18"/>
      <c r="BF9" s="18"/>
      <c r="BG9" s="18" t="str">
        <f>+VLOOKUP(B9,'[14]2016 data'!$B:$D,3,)</f>
        <v>COICOP</v>
      </c>
      <c r="BH9" s="18" t="str">
        <f>+VLOOKUP(B9,'[15]2017 data'!$B:$D,3,)</f>
        <v>COICOP</v>
      </c>
      <c r="BI9" s="18" t="str">
        <f>+VLOOKUP(B9,'[16]2018 data'!$B:$D,3,)</f>
        <v>COICOP</v>
      </c>
      <c r="BJ9" s="18"/>
      <c r="BK9" s="18" t="str">
        <f t="shared" si="127"/>
        <v>COICOP</v>
      </c>
      <c r="BL9" s="18" t="str">
        <f t="shared" si="128"/>
        <v>COICOP</v>
      </c>
      <c r="BM9" s="18"/>
      <c r="BN9" s="18"/>
      <c r="BO9" s="18"/>
      <c r="BP9" s="18"/>
      <c r="BQ9" s="18"/>
      <c r="BR9" s="18"/>
      <c r="BS9" s="18" t="s">
        <v>447</v>
      </c>
      <c r="BT9" s="18" t="s">
        <v>448</v>
      </c>
      <c r="BU9" s="18" t="s">
        <v>448</v>
      </c>
      <c r="BV9" s="18" t="str">
        <f t="shared" si="129"/>
        <v>na</v>
      </c>
      <c r="BW9" s="18" t="str">
        <f t="shared" si="130"/>
        <v>NA</v>
      </c>
      <c r="BX9" s="18" t="str">
        <f t="shared" si="131"/>
        <v>NA</v>
      </c>
      <c r="BY9" s="18"/>
      <c r="BZ9" s="18"/>
      <c r="CA9" s="18"/>
      <c r="CB9" s="18"/>
      <c r="CC9" s="18"/>
      <c r="CD9" s="18"/>
      <c r="CE9" s="18" t="s">
        <v>425</v>
      </c>
      <c r="CF9" s="18" t="s">
        <v>425</v>
      </c>
      <c r="CG9" s="18" t="s">
        <v>425</v>
      </c>
      <c r="CH9" s="18" t="str">
        <f t="shared" si="132"/>
        <v>AC</v>
      </c>
      <c r="CI9" s="18" t="str">
        <f t="shared" si="133"/>
        <v>AC</v>
      </c>
      <c r="CJ9" s="18" t="str">
        <f t="shared" si="134"/>
        <v>AC</v>
      </c>
      <c r="CK9" s="18"/>
      <c r="CL9" s="18"/>
      <c r="CM9" s="18"/>
      <c r="CN9" s="18"/>
      <c r="CO9" s="18"/>
      <c r="CP9" s="18"/>
      <c r="CQ9" s="18">
        <v>1986</v>
      </c>
      <c r="CR9" s="18" t="s">
        <v>429</v>
      </c>
      <c r="CS9" s="18" t="s">
        <v>429</v>
      </c>
      <c r="CT9" s="18"/>
      <c r="CU9" s="18" t="str">
        <f t="shared" si="135"/>
        <v>NM</v>
      </c>
      <c r="CV9" s="18" t="str">
        <f t="shared" si="136"/>
        <v>NM</v>
      </c>
      <c r="CW9" s="18"/>
      <c r="CX9" s="18"/>
      <c r="CY9" s="18"/>
      <c r="CZ9" s="18"/>
      <c r="DA9" s="18"/>
      <c r="DB9" s="18"/>
      <c r="DC9" s="18">
        <v>0</v>
      </c>
      <c r="DD9" s="18" t="s">
        <v>429</v>
      </c>
      <c r="DE9" s="18" t="s">
        <v>429</v>
      </c>
      <c r="DF9" s="18">
        <f t="shared" si="137"/>
        <v>0</v>
      </c>
      <c r="DG9" s="18" t="str">
        <f t="shared" si="138"/>
        <v>NM</v>
      </c>
      <c r="DH9" s="18" t="str">
        <f t="shared" si="139"/>
        <v>NM</v>
      </c>
      <c r="DI9" s="18"/>
      <c r="DJ9" s="18"/>
      <c r="DK9" s="18"/>
      <c r="DL9" s="18"/>
      <c r="DM9" s="18"/>
      <c r="DN9" s="18"/>
      <c r="DO9" s="18" t="str">
        <f>+VLOOKUP(B9,'[17]2016 data'!$B:$D,3,)</f>
        <v>SDDS</v>
      </c>
      <c r="DP9" s="18" t="str">
        <f>+VLOOKUP(B9,'[18]2017 data'!$B:$D,3,)</f>
        <v>SDDS</v>
      </c>
      <c r="DQ9" s="18" t="str">
        <f>+VLOOKUP(B9,'[19]2018 data'!$B:$D,3,)</f>
        <v>SDDS</v>
      </c>
      <c r="DR9" s="18"/>
      <c r="DS9" s="18"/>
      <c r="DT9" s="18"/>
      <c r="DU9" s="18" t="str">
        <f>+VLOOKUP(B9,'[20]2016 data'!$B:$D,3,)</f>
        <v>Yes</v>
      </c>
      <c r="DV9" s="18" t="str">
        <f>+VLOOKUP(B9,'[21]2017 data'!$B:$D,3,)</f>
        <v>Yes</v>
      </c>
      <c r="DW9" s="18" t="str">
        <f>+VLOOKUP(B9,'[22]2018 data'!$B:$D,3,)</f>
        <v>Yes</v>
      </c>
      <c r="DX9" s="18"/>
      <c r="DY9" s="18"/>
      <c r="DZ9" s="18"/>
      <c r="EA9" s="18">
        <f>+VLOOKUP(B9,'[23]2016 data'!$B:$D,3,)</f>
        <v>0</v>
      </c>
      <c r="EB9" s="18">
        <f>+VLOOKUP(B9,'[24]2017 data'!$B:$D,3,)</f>
        <v>0</v>
      </c>
      <c r="EC9" s="18">
        <f>+VLOOKUP(B9,'[25]2018 data'!$B:$D,3,)</f>
        <v>0</v>
      </c>
      <c r="ED9" s="18"/>
      <c r="EE9" s="18"/>
      <c r="EF9" s="18"/>
    </row>
    <row r="10" spans="1:136" x14ac:dyDescent="0.25">
      <c r="A10" s="6">
        <f t="shared" si="115"/>
        <v>7</v>
      </c>
      <c r="B10" s="9" t="s">
        <v>367</v>
      </c>
      <c r="C10" s="4" t="s">
        <v>366</v>
      </c>
      <c r="D10" s="4" t="str">
        <f>+VLOOKUP(C10,'[1]OECD &amp; EU Countries'!$B:$F,5,)</f>
        <v>NA</v>
      </c>
      <c r="E10" s="18" t="str">
        <f>+VLOOKUP(B10,'[2]2016 data'!$B:$D,3,)</f>
        <v>SNA 2008</v>
      </c>
      <c r="F10" s="18" t="str">
        <f>+VLOOKUP(B10,'[3]2017 data'!$B:$D,3,)</f>
        <v>SNA 2008</v>
      </c>
      <c r="G10" s="18" t="str">
        <f>+VLOOKUP(B10,'[4]2018 data'!$B:$D,3,)</f>
        <v>SNA 2008</v>
      </c>
      <c r="H10" s="18" t="str">
        <f t="shared" si="116"/>
        <v>SNA 2008</v>
      </c>
      <c r="I10" s="18"/>
      <c r="J10" s="18"/>
      <c r="K10" s="18"/>
      <c r="L10" s="18"/>
      <c r="M10" s="18"/>
      <c r="N10" s="18"/>
      <c r="O10" s="18"/>
      <c r="P10" s="18"/>
      <c r="Q10" s="18" t="str">
        <f>+VLOOKUP(B10,'[5]2016 data'!$B:$D,3,)</f>
        <v>Original chained constant price data are rescaled.</v>
      </c>
      <c r="R10" s="18" t="str">
        <f>+VLOOKUP(B10,'[6]2017 data'!$B:$D,3,)</f>
        <v>Original chained constant price data are rescaled.</v>
      </c>
      <c r="S10" s="18" t="str">
        <f>+VLOOKUP(B10,'[7]2018 data'!$B:$D,3,)</f>
        <v>Original chained constant price data are rescaled.</v>
      </c>
      <c r="T10" s="18" t="str">
        <f t="shared" si="117"/>
        <v>Original chained constant price data are rescaled.</v>
      </c>
      <c r="U10" s="18" t="str">
        <f t="shared" si="118"/>
        <v>Original chained constant price data are rescaled.</v>
      </c>
      <c r="V10" s="18" t="str">
        <f t="shared" si="119"/>
        <v>Original chained constant price data are rescaled.</v>
      </c>
      <c r="W10" s="37" t="str">
        <f>+VLOOKUP(B10,'[5]2016 data'!$B:$AR,43,)</f>
        <v>Original chained constant price data are rescaled.</v>
      </c>
      <c r="X10" s="37" t="str">
        <f>+VLOOKUP(B10,'[6]2017 data'!$B:$AR,43,)</f>
        <v>Original chained constant price data are rescaled.</v>
      </c>
      <c r="Y10" s="37" t="str">
        <f>+VLOOKUP(B10,'[7]2018 data'!$B:$AR,43,)</f>
        <v>Original chained constant price data are rescaled.</v>
      </c>
      <c r="Z10" s="18"/>
      <c r="AA10" s="18"/>
      <c r="AB10" s="18"/>
      <c r="AC10" s="18"/>
      <c r="AD10" s="18" t="b">
        <f t="shared" si="120"/>
        <v>1</v>
      </c>
      <c r="AE10" s="18" t="b">
        <f t="shared" si="121"/>
        <v>1</v>
      </c>
      <c r="AF10" s="18" t="str">
        <f>+VLOOKUP(B10,'[8]2018 data'!$B:$D,3,)</f>
        <v>nace rev2</v>
      </c>
      <c r="AG10" s="18" t="str">
        <f>+VLOOKUP(B10,'[9]2017 data'!$B:$D,3,)</f>
        <v>nace rev2</v>
      </c>
      <c r="AH10" s="18" t="str">
        <f>+VLOOKUP(B10,'[10]2018 data'!$B:$D,3,)</f>
        <v>nace rev2</v>
      </c>
      <c r="AI10" s="18"/>
      <c r="AJ10" s="18" t="str">
        <f t="shared" si="122"/>
        <v>nace rev2</v>
      </c>
      <c r="AK10" s="18" t="str">
        <f t="shared" si="123"/>
        <v>nace rev2</v>
      </c>
      <c r="AL10" s="18"/>
      <c r="AM10" s="18"/>
      <c r="AN10" s="18"/>
      <c r="AO10" s="18"/>
      <c r="AP10" s="18"/>
      <c r="AQ10" s="18"/>
      <c r="AR10" s="18" t="str">
        <f>+VLOOKUP(B10,'[11]2016 data'!$B:$D,3,)</f>
        <v>annual chained</v>
      </c>
      <c r="AS10" s="18" t="str">
        <f>+VLOOKUP(B10,'[12]2017 data'!$B:$D,3,)</f>
        <v>annual chained</v>
      </c>
      <c r="AT10" s="18" t="str">
        <f>+VLOOKUP(B10,'[13]2018 data'!$B:$D,3,)</f>
        <v>annual chained</v>
      </c>
      <c r="AU10" s="46" t="str">
        <f t="shared" si="124"/>
        <v>annual chained</v>
      </c>
      <c r="AV10" s="46" t="str">
        <f t="shared" si="125"/>
        <v>annual chained</v>
      </c>
      <c r="AW10" s="46" t="str">
        <f t="shared" si="126"/>
        <v>annual chained</v>
      </c>
      <c r="AX10" s="18"/>
      <c r="AY10" s="18"/>
      <c r="AZ10" s="18"/>
      <c r="BA10" s="18"/>
      <c r="BB10" s="18"/>
      <c r="BC10" s="18"/>
      <c r="BD10" s="18"/>
      <c r="BE10" s="18"/>
      <c r="BF10" s="18"/>
      <c r="BG10" s="18" t="str">
        <f>+VLOOKUP(B10,'[14]2016 data'!$B:$D,3,)</f>
        <v>COICOP</v>
      </c>
      <c r="BH10" s="18" t="str">
        <f>+VLOOKUP(B10,'[15]2017 data'!$B:$D,3,)</f>
        <v>COICOP</v>
      </c>
      <c r="BI10" s="18" t="str">
        <f>+VLOOKUP(B10,'[16]2018 data'!$B:$D,3,)</f>
        <v>COICOP</v>
      </c>
      <c r="BJ10" s="18"/>
      <c r="BK10" s="18" t="str">
        <f t="shared" si="127"/>
        <v>COICOP</v>
      </c>
      <c r="BL10" s="18" t="str">
        <f t="shared" si="128"/>
        <v>COICOP</v>
      </c>
      <c r="BM10" s="18"/>
      <c r="BN10" s="18"/>
      <c r="BO10" s="18"/>
      <c r="BP10" s="18"/>
      <c r="BQ10" s="18"/>
      <c r="BR10" s="18"/>
      <c r="BS10" s="18" t="s">
        <v>436</v>
      </c>
      <c r="BT10" s="18" t="s">
        <v>436</v>
      </c>
      <c r="BU10" s="18" t="s">
        <v>436</v>
      </c>
      <c r="BV10" s="18" t="str">
        <f t="shared" si="129"/>
        <v>ICSE-93</v>
      </c>
      <c r="BW10" s="18" t="str">
        <f t="shared" si="130"/>
        <v>ICSE-93</v>
      </c>
      <c r="BX10" s="18" t="str">
        <f t="shared" si="131"/>
        <v>ICSE-93</v>
      </c>
      <c r="BY10" s="18"/>
      <c r="BZ10" s="18"/>
      <c r="CA10" s="18"/>
      <c r="CB10" s="18"/>
      <c r="CC10" s="18"/>
      <c r="CD10" s="18"/>
      <c r="CE10" s="18" t="s">
        <v>448</v>
      </c>
      <c r="CF10" s="18" t="s">
        <v>478</v>
      </c>
      <c r="CG10" s="18" t="s">
        <v>478</v>
      </c>
      <c r="CH10" s="18" t="str">
        <f t="shared" si="132"/>
        <v>NA</v>
      </c>
      <c r="CI10" s="18" t="str">
        <f t="shared" si="133"/>
        <v>CA</v>
      </c>
      <c r="CJ10" s="18" t="str">
        <f t="shared" si="134"/>
        <v>CA</v>
      </c>
      <c r="CK10" s="18"/>
      <c r="CL10" s="18"/>
      <c r="CM10" s="18"/>
      <c r="CN10" s="18"/>
      <c r="CO10" s="18"/>
      <c r="CP10" s="18"/>
      <c r="CQ10" s="18">
        <v>2001</v>
      </c>
      <c r="CR10" s="18">
        <v>2001</v>
      </c>
      <c r="CS10" s="18">
        <v>2001</v>
      </c>
      <c r="CT10" s="18"/>
      <c r="CU10" s="18">
        <f t="shared" si="135"/>
        <v>2001</v>
      </c>
      <c r="CV10" s="18">
        <f t="shared" si="136"/>
        <v>2001</v>
      </c>
      <c r="CW10" s="18"/>
      <c r="CX10" s="18"/>
      <c r="CY10" s="18"/>
      <c r="CZ10" s="18"/>
      <c r="DA10" s="18"/>
      <c r="DB10" s="18"/>
      <c r="DC10" s="18" t="s">
        <v>431</v>
      </c>
      <c r="DD10" s="18" t="s">
        <v>431</v>
      </c>
      <c r="DE10" s="18" t="s">
        <v>431</v>
      </c>
      <c r="DF10" s="18" t="str">
        <f t="shared" si="137"/>
        <v>MFSM 2000</v>
      </c>
      <c r="DG10" s="18" t="str">
        <f t="shared" si="138"/>
        <v>MFSM 2000</v>
      </c>
      <c r="DH10" s="18" t="str">
        <f t="shared" si="139"/>
        <v>MFSM 2000</v>
      </c>
      <c r="DI10" s="18"/>
      <c r="DJ10" s="18"/>
      <c r="DK10" s="18"/>
      <c r="DL10" s="18"/>
      <c r="DM10" s="18"/>
      <c r="DN10" s="18"/>
      <c r="DO10" s="18" t="str">
        <f>+VLOOKUP(B10,'[17]2016 data'!$B:$D,3,)</f>
        <v>SDDS</v>
      </c>
      <c r="DP10" s="18" t="str">
        <f>+VLOOKUP(B10,'[18]2017 data'!$B:$D,3,)</f>
        <v>SDDS</v>
      </c>
      <c r="DQ10" s="18" t="str">
        <f>+VLOOKUP(B10,'[19]2018 data'!$B:$D,3,)</f>
        <v>SDDS</v>
      </c>
      <c r="DR10" s="18"/>
      <c r="DS10" s="18"/>
      <c r="DT10" s="18"/>
      <c r="DU10" s="18" t="str">
        <f>+VLOOKUP(B10,'[20]2016 data'!$B:$D,3,)</f>
        <v>Yes</v>
      </c>
      <c r="DV10" s="18" t="str">
        <f>+VLOOKUP(B10,'[21]2017 data'!$B:$D,3,)</f>
        <v>Yes</v>
      </c>
      <c r="DW10" s="18" t="str">
        <f>+VLOOKUP(B10,'[22]2018 data'!$B:$D,3,)</f>
        <v>Yes</v>
      </c>
      <c r="DX10" s="18"/>
      <c r="DY10" s="18"/>
      <c r="DZ10" s="18"/>
      <c r="EA10" s="18" t="str">
        <f>+VLOOKUP(B10,'[23]2016 data'!$B:$D,3,)</f>
        <v>yes</v>
      </c>
      <c r="EB10" s="18">
        <f>+VLOOKUP(B10,'[24]2017 data'!$B:$D,3,)</f>
        <v>0</v>
      </c>
      <c r="EC10" s="18">
        <f>+VLOOKUP(B10,'[25]2018 data'!$B:$D,3,)</f>
        <v>0</v>
      </c>
      <c r="ED10" s="18"/>
      <c r="EE10" s="18"/>
      <c r="EF10" s="18"/>
    </row>
    <row r="11" spans="1:136" x14ac:dyDescent="0.25">
      <c r="A11" s="6">
        <f t="shared" si="115"/>
        <v>8</v>
      </c>
      <c r="B11" s="9" t="s">
        <v>365</v>
      </c>
      <c r="C11" s="4" t="s">
        <v>364</v>
      </c>
      <c r="D11" s="4" t="str">
        <f>+VLOOKUP(C11,'[1]OECD &amp; EU Countries'!$B:$F,5,)</f>
        <v>OECD/EU</v>
      </c>
      <c r="E11" s="18" t="str">
        <f>+VLOOKUP(B11,'[2]2016 data'!$B:$D,3,)</f>
        <v>SNA 2008</v>
      </c>
      <c r="F11" s="18" t="str">
        <f>+VLOOKUP(B11,'[3]2017 data'!$B:$D,3,)</f>
        <v>SNA 2008</v>
      </c>
      <c r="G11" s="18" t="str">
        <f>+VLOOKUP(B11,'[4]2018 data'!$B:$D,3,)</f>
        <v>SNA 2008</v>
      </c>
      <c r="H11" s="18" t="str">
        <f t="shared" si="116"/>
        <v>SNA 2008</v>
      </c>
      <c r="I11" s="18"/>
      <c r="J11" s="18"/>
      <c r="K11" s="18"/>
      <c r="L11" s="18"/>
      <c r="M11" s="18"/>
      <c r="N11" s="18"/>
      <c r="O11" s="18"/>
      <c r="P11" s="18"/>
      <c r="Q11" s="18" t="str">
        <f>+VLOOKUP(B11,'[5]2016 data'!$B:$D,3,)</f>
        <v>Original chained constant price data are rescaled.</v>
      </c>
      <c r="R11" s="18" t="str">
        <f>+VLOOKUP(B11,'[6]2017 data'!$B:$D,3,)</f>
        <v>Original chained constant price data are rescaled.</v>
      </c>
      <c r="S11" s="18" t="str">
        <f>+VLOOKUP(B11,'[7]2018 data'!$B:$D,3,)</f>
        <v>Original chained constant price data are rescaled.</v>
      </c>
      <c r="T11" s="18" t="str">
        <f t="shared" si="117"/>
        <v>Original chained constant price data are rescaled.</v>
      </c>
      <c r="U11" s="18" t="str">
        <f t="shared" si="118"/>
        <v>Original chained constant price data are rescaled.</v>
      </c>
      <c r="V11" s="18" t="str">
        <f t="shared" si="119"/>
        <v>Original chained constant price data are rescaled.</v>
      </c>
      <c r="W11" s="37" t="str">
        <f>+VLOOKUP(B11,'[5]2016 data'!$B:$AR,43,)</f>
        <v>Original chained constant price data are rescaled.</v>
      </c>
      <c r="X11" s="37" t="str">
        <f>+VLOOKUP(B11,'[6]2017 data'!$B:$AR,43,)</f>
        <v>Original chained constant price data are rescaled.</v>
      </c>
      <c r="Y11" s="37" t="str">
        <f>+VLOOKUP(B11,'[7]2018 data'!$B:$AR,43,)</f>
        <v>Original chained constant price data are rescaled.</v>
      </c>
      <c r="Z11" s="18"/>
      <c r="AA11" s="18"/>
      <c r="AB11" s="18"/>
      <c r="AC11" s="18"/>
      <c r="AD11" s="18" t="b">
        <f t="shared" si="120"/>
        <v>1</v>
      </c>
      <c r="AE11" s="18" t="b">
        <f t="shared" si="121"/>
        <v>1</v>
      </c>
      <c r="AF11" s="18" t="str">
        <f>+VLOOKUP(B11,'[8]2018 data'!$B:$D,3,)</f>
        <v>rev4</v>
      </c>
      <c r="AG11" s="18" t="str">
        <f>+VLOOKUP(B11,'[9]2017 data'!$B:$D,3,)</f>
        <v>Rev4</v>
      </c>
      <c r="AH11" s="18" t="str">
        <f>+VLOOKUP(B11,'[10]2018 data'!$B:$D,3,)</f>
        <v>Rev4</v>
      </c>
      <c r="AI11" s="18"/>
      <c r="AJ11" s="18" t="str">
        <f t="shared" si="122"/>
        <v>Rev4</v>
      </c>
      <c r="AK11" s="18" t="str">
        <f t="shared" si="123"/>
        <v>Rev4</v>
      </c>
      <c r="AL11" s="18"/>
      <c r="AM11" s="18"/>
      <c r="AN11" s="18"/>
      <c r="AO11" s="18"/>
      <c r="AP11" s="18"/>
      <c r="AQ11" s="18"/>
      <c r="AR11" s="18">
        <f>+VLOOKUP(B11,'[11]2016 data'!$B:$D,3,)</f>
        <v>2010</v>
      </c>
      <c r="AS11" s="18">
        <f>+VLOOKUP(B11,'[12]2017 data'!$B:$D,3,)</f>
        <v>2010</v>
      </c>
      <c r="AT11" s="18">
        <f>+VLOOKUP(B11,'[13]2018 data'!$B:$D,3,)</f>
        <v>2010</v>
      </c>
      <c r="AU11" s="46">
        <f t="shared" si="124"/>
        <v>2010</v>
      </c>
      <c r="AV11" s="46">
        <f t="shared" si="125"/>
        <v>2010</v>
      </c>
      <c r="AW11" s="46">
        <f t="shared" si="126"/>
        <v>2010</v>
      </c>
      <c r="AX11" s="18"/>
      <c r="AY11" s="18"/>
      <c r="AZ11" s="18"/>
      <c r="BA11" s="18"/>
      <c r="BB11" s="18"/>
      <c r="BC11" s="18"/>
      <c r="BD11" s="18"/>
      <c r="BE11" s="18"/>
      <c r="BF11" s="18"/>
      <c r="BG11" s="18" t="str">
        <f>+VLOOKUP(B11,'[14]2016 data'!$B:$D,3,)</f>
        <v>COICOP</v>
      </c>
      <c r="BH11" s="18" t="str">
        <f>+VLOOKUP(B11,'[15]2017 data'!$B:$D,3,)</f>
        <v>COICOP</v>
      </c>
      <c r="BI11" s="18" t="str">
        <f>+VLOOKUP(B11,'[16]2018 data'!$B:$D,3,)</f>
        <v>COICOP</v>
      </c>
      <c r="BJ11" s="18"/>
      <c r="BK11" s="18" t="str">
        <f t="shared" si="127"/>
        <v>COICOP</v>
      </c>
      <c r="BL11" s="18" t="str">
        <f t="shared" si="128"/>
        <v>COICOP</v>
      </c>
      <c r="BM11" s="18"/>
      <c r="BN11" s="18"/>
      <c r="BO11" s="18"/>
      <c r="BP11" s="18"/>
      <c r="BQ11" s="18"/>
      <c r="BR11" s="18"/>
      <c r="BS11" s="18" t="s">
        <v>436</v>
      </c>
      <c r="BT11" s="18" t="s">
        <v>436</v>
      </c>
      <c r="BU11" s="18" t="s">
        <v>436</v>
      </c>
      <c r="BV11" s="18" t="str">
        <f t="shared" si="129"/>
        <v>ICSE-93</v>
      </c>
      <c r="BW11" s="18" t="str">
        <f t="shared" si="130"/>
        <v>ICSE-93</v>
      </c>
      <c r="BX11" s="18" t="str">
        <f t="shared" si="131"/>
        <v>ICSE-93</v>
      </c>
      <c r="BY11" s="18"/>
      <c r="BZ11" s="18"/>
      <c r="CA11" s="18"/>
      <c r="CB11" s="18"/>
      <c r="CC11" s="18"/>
      <c r="CD11" s="18"/>
      <c r="CE11" s="18" t="s">
        <v>425</v>
      </c>
      <c r="CF11" s="18" t="s">
        <v>425</v>
      </c>
      <c r="CG11" s="18" t="s">
        <v>425</v>
      </c>
      <c r="CH11" s="18" t="str">
        <f t="shared" si="132"/>
        <v>AC</v>
      </c>
      <c r="CI11" s="18" t="str">
        <f t="shared" si="133"/>
        <v>AC</v>
      </c>
      <c r="CJ11" s="18" t="str">
        <f t="shared" si="134"/>
        <v>AC</v>
      </c>
      <c r="CK11" s="18"/>
      <c r="CL11" s="18"/>
      <c r="CM11" s="18"/>
      <c r="CN11" s="18"/>
      <c r="CO11" s="18"/>
      <c r="CP11" s="18"/>
      <c r="CQ11" s="18">
        <v>2001</v>
      </c>
      <c r="CR11" s="18" t="s">
        <v>429</v>
      </c>
      <c r="CS11" s="18" t="s">
        <v>429</v>
      </c>
      <c r="CT11" s="18"/>
      <c r="CU11" s="18" t="str">
        <f t="shared" si="135"/>
        <v>NM</v>
      </c>
      <c r="CV11" s="18" t="str">
        <f t="shared" si="136"/>
        <v>NM</v>
      </c>
      <c r="CW11" s="18"/>
      <c r="CX11" s="18"/>
      <c r="CY11" s="18"/>
      <c r="CZ11" s="18"/>
      <c r="DA11" s="18"/>
      <c r="DB11" s="18"/>
      <c r="DC11" s="18" t="s">
        <v>431</v>
      </c>
      <c r="DD11" s="18" t="s">
        <v>431</v>
      </c>
      <c r="DE11" s="18" t="s">
        <v>431</v>
      </c>
      <c r="DF11" s="18" t="str">
        <f t="shared" si="137"/>
        <v>MFSM 2000</v>
      </c>
      <c r="DG11" s="18" t="str">
        <f t="shared" si="138"/>
        <v>MFSM 2000</v>
      </c>
      <c r="DH11" s="18" t="str">
        <f t="shared" si="139"/>
        <v>MFSM 2000</v>
      </c>
      <c r="DI11" s="18"/>
      <c r="DJ11" s="18"/>
      <c r="DK11" s="18"/>
      <c r="DL11" s="18"/>
      <c r="DM11" s="18"/>
      <c r="DN11" s="18"/>
      <c r="DO11" s="18" t="str">
        <f>+VLOOKUP(B11,'[17]2016 data'!$B:$D,3,)</f>
        <v>SDDS</v>
      </c>
      <c r="DP11" s="18" t="str">
        <f>+VLOOKUP(B11,'[18]2017 data'!$B:$D,3,)</f>
        <v>SDDS</v>
      </c>
      <c r="DQ11" s="18" t="str">
        <f>+VLOOKUP(B11,'[19]2018 data'!$B:$D,3,)</f>
        <v>SDDS</v>
      </c>
      <c r="DR11" s="18"/>
      <c r="DS11" s="18"/>
      <c r="DT11" s="18"/>
      <c r="DU11" s="18" t="str">
        <f>+VLOOKUP(B11,'[20]2016 data'!$B:$D,3,)</f>
        <v>Yes</v>
      </c>
      <c r="DV11" s="18" t="str">
        <f>+VLOOKUP(B11,'[21]2017 data'!$B:$D,3,)</f>
        <v>Yes</v>
      </c>
      <c r="DW11" s="18" t="str">
        <f>+VLOOKUP(B11,'[22]2018 data'!$B:$D,3,)</f>
        <v>Yes</v>
      </c>
      <c r="DX11" s="18"/>
      <c r="DY11" s="18"/>
      <c r="DZ11" s="18"/>
      <c r="EA11" s="18" t="str">
        <f>+VLOOKUP(B11,'[23]2016 data'!$B:$D,3,)</f>
        <v>yes</v>
      </c>
      <c r="EB11" s="18" t="str">
        <f>+VLOOKUP(B11,'[24]2017 data'!$B:$D,3,)</f>
        <v>yes</v>
      </c>
      <c r="EC11" s="18" t="str">
        <f>+VLOOKUP(B11,'[25]2018 data'!$B:$D,3,)</f>
        <v>yes</v>
      </c>
      <c r="ED11" s="18"/>
      <c r="EE11" s="18"/>
      <c r="EF11" s="18"/>
    </row>
    <row r="12" spans="1:136" x14ac:dyDescent="0.25">
      <c r="A12" s="6">
        <f t="shared" si="115"/>
        <v>9</v>
      </c>
      <c r="B12" s="11" t="s">
        <v>363</v>
      </c>
      <c r="C12" s="4" t="s">
        <v>362</v>
      </c>
      <c r="D12" s="4" t="str">
        <f>+VLOOKUP(C12,'[1]OECD &amp; EU Countries'!$B:$F,5,)</f>
        <v>OECD/EU</v>
      </c>
      <c r="E12" s="18" t="str">
        <f>+VLOOKUP(B12,'[2]2016 data'!$B:$D,3,)</f>
        <v>ESA 2010</v>
      </c>
      <c r="F12" s="18" t="str">
        <f>+VLOOKUP(B12,'[3]2017 data'!$B:$D,3,)</f>
        <v>SNA 2008</v>
      </c>
      <c r="G12" s="18" t="str">
        <f>+VLOOKUP(B12,'[4]2018 data'!$B:$D,3,)</f>
        <v>SNA 2008</v>
      </c>
      <c r="H12" s="18" t="str">
        <f t="shared" si="116"/>
        <v>ESA 2010</v>
      </c>
      <c r="I12" s="18"/>
      <c r="J12" s="18"/>
      <c r="K12" s="18"/>
      <c r="L12" s="18"/>
      <c r="M12" s="18"/>
      <c r="N12" s="18"/>
      <c r="O12" s="18"/>
      <c r="P12" s="18"/>
      <c r="Q12" s="18" t="str">
        <f>+VLOOKUP(B12,'[5]2016 data'!$B:$D,3,)</f>
        <v>Original chained constant price data are rescaled.</v>
      </c>
      <c r="R12" s="18" t="str">
        <f>+VLOOKUP(B12,'[6]2017 data'!$B:$D,3,)</f>
        <v>Original chained constant price data are rescaled.</v>
      </c>
      <c r="S12" s="18" t="str">
        <f>+VLOOKUP(B12,'[7]2018 data'!$B:$D,3,)</f>
        <v>Original chained constant price data are rescaled.</v>
      </c>
      <c r="T12" s="18" t="str">
        <f t="shared" si="117"/>
        <v>Original chained constant price data are rescaled.</v>
      </c>
      <c r="U12" s="18" t="str">
        <f t="shared" si="118"/>
        <v>Original chained constant price data are rescaled.</v>
      </c>
      <c r="V12" s="18" t="str">
        <f t="shared" si="119"/>
        <v>Original chained constant price data are rescaled.</v>
      </c>
      <c r="W12" s="37" t="str">
        <f>+VLOOKUP(B12,'[5]2016 data'!$B:$AR,43,)</f>
        <v>Original chained constant price data are rescaled.</v>
      </c>
      <c r="X12" s="37" t="str">
        <f>+VLOOKUP(B12,'[6]2017 data'!$B:$AR,43,)</f>
        <v>Original chained constant price data are rescaled.</v>
      </c>
      <c r="Y12" s="37" t="str">
        <f>+VLOOKUP(B12,'[7]2018 data'!$B:$AR,43,)</f>
        <v>Original chained constant price data are rescaled.</v>
      </c>
      <c r="Z12" s="18"/>
      <c r="AA12" s="18"/>
      <c r="AB12" s="18"/>
      <c r="AC12" s="18"/>
      <c r="AD12" s="18" t="b">
        <f t="shared" si="120"/>
        <v>1</v>
      </c>
      <c r="AE12" s="18" t="b">
        <f t="shared" si="121"/>
        <v>1</v>
      </c>
      <c r="AF12" s="18" t="str">
        <f>+VLOOKUP(B12,'[8]2018 data'!$B:$D,3,)</f>
        <v>rev4</v>
      </c>
      <c r="AG12" s="18" t="str">
        <f>+VLOOKUP(B12,'[9]2017 data'!$B:$D,3,)</f>
        <v>Rev4</v>
      </c>
      <c r="AH12" s="18" t="str">
        <f>+VLOOKUP(B12,'[10]2018 data'!$B:$D,3,)</f>
        <v>Rev4</v>
      </c>
      <c r="AI12" s="18"/>
      <c r="AJ12" s="18" t="str">
        <f t="shared" si="122"/>
        <v>Rev4</v>
      </c>
      <c r="AK12" s="18" t="str">
        <f t="shared" si="123"/>
        <v>Rev4</v>
      </c>
      <c r="AL12" s="18"/>
      <c r="AM12" s="18"/>
      <c r="AN12" s="18"/>
      <c r="AO12" s="18"/>
      <c r="AP12" s="18"/>
      <c r="AQ12" s="18"/>
      <c r="AR12" s="18" t="str">
        <f>+VLOOKUP(B12,'[11]2016 data'!$B:$D,3,)</f>
        <v>annual chained</v>
      </c>
      <c r="AS12" s="18" t="str">
        <f>+VLOOKUP(B12,'[12]2017 data'!$B:$D,3,)</f>
        <v>annual chained</v>
      </c>
      <c r="AT12" s="18" t="str">
        <f>+VLOOKUP(B12,'[13]2018 data'!$B:$D,3,)</f>
        <v>annual chained</v>
      </c>
      <c r="AU12" s="46" t="str">
        <f t="shared" si="124"/>
        <v>annual chained</v>
      </c>
      <c r="AV12" s="46" t="str">
        <f t="shared" si="125"/>
        <v>annual chained</v>
      </c>
      <c r="AW12" s="46" t="str">
        <f t="shared" si="126"/>
        <v>annual chained</v>
      </c>
      <c r="AX12" s="18"/>
      <c r="AY12" s="18"/>
      <c r="AZ12" s="18"/>
      <c r="BA12" s="18"/>
      <c r="BB12" s="18"/>
      <c r="BC12" s="18"/>
      <c r="BD12" s="18"/>
      <c r="BE12" s="18"/>
      <c r="BF12" s="18"/>
      <c r="BG12" s="18" t="str">
        <f>+VLOOKUP(B12,'[14]2016 data'!$B:$D,3,)</f>
        <v>COICOP</v>
      </c>
      <c r="BH12" s="18" t="str">
        <f>+VLOOKUP(B12,'[15]2017 data'!$B:$D,3,)</f>
        <v>COICOP</v>
      </c>
      <c r="BI12" s="18" t="str">
        <f>+VLOOKUP(B12,'[16]2018 data'!$B:$D,3,)</f>
        <v>COICOP</v>
      </c>
      <c r="BJ12" s="18"/>
      <c r="BK12" s="18" t="str">
        <f t="shared" si="127"/>
        <v>COICOP</v>
      </c>
      <c r="BL12" s="18" t="str">
        <f t="shared" si="128"/>
        <v>COICOP</v>
      </c>
      <c r="BM12" s="18"/>
      <c r="BN12" s="18"/>
      <c r="BO12" s="18"/>
      <c r="BP12" s="18"/>
      <c r="BQ12" s="18"/>
      <c r="BR12" s="18"/>
      <c r="BS12" s="18" t="s">
        <v>447</v>
      </c>
      <c r="BT12" s="18" t="s">
        <v>451</v>
      </c>
      <c r="BU12" s="18" t="s">
        <v>451</v>
      </c>
      <c r="BV12" s="18" t="str">
        <f t="shared" si="129"/>
        <v>na</v>
      </c>
      <c r="BW12" s="18" t="str">
        <f t="shared" si="130"/>
        <v>nace rev. 1</v>
      </c>
      <c r="BX12" s="18" t="str">
        <f t="shared" si="131"/>
        <v>nace rev. 1</v>
      </c>
      <c r="BY12" s="18"/>
      <c r="BZ12" s="18"/>
      <c r="CA12" s="18"/>
      <c r="CB12" s="18"/>
      <c r="CC12" s="18"/>
      <c r="CD12" s="18"/>
      <c r="CE12" s="18" t="s">
        <v>425</v>
      </c>
      <c r="CF12" s="18" t="s">
        <v>425</v>
      </c>
      <c r="CG12" s="18" t="s">
        <v>425</v>
      </c>
      <c r="CH12" s="18" t="str">
        <f t="shared" si="132"/>
        <v>AC</v>
      </c>
      <c r="CI12" s="18" t="str">
        <f t="shared" si="133"/>
        <v>AC</v>
      </c>
      <c r="CJ12" s="18" t="str">
        <f t="shared" si="134"/>
        <v>AC</v>
      </c>
      <c r="CK12" s="18"/>
      <c r="CL12" s="18"/>
      <c r="CM12" s="18"/>
      <c r="CN12" s="18"/>
      <c r="CO12" s="18"/>
      <c r="CP12" s="18"/>
      <c r="CQ12" s="18" t="s">
        <v>427</v>
      </c>
      <c r="CR12" s="18" t="s">
        <v>479</v>
      </c>
      <c r="CS12" s="18" t="s">
        <v>479</v>
      </c>
      <c r="CT12" s="18"/>
      <c r="CU12" s="18" t="str">
        <f t="shared" si="135"/>
        <v>ESA 1995</v>
      </c>
      <c r="CV12" s="18" t="str">
        <f t="shared" si="136"/>
        <v>ESA 1995</v>
      </c>
      <c r="CW12" s="18"/>
      <c r="CX12" s="18"/>
      <c r="CY12" s="18"/>
      <c r="CZ12" s="18"/>
      <c r="DA12" s="18"/>
      <c r="DB12" s="18"/>
      <c r="DC12" s="18" t="s">
        <v>431</v>
      </c>
      <c r="DD12" s="18" t="s">
        <v>431</v>
      </c>
      <c r="DE12" s="18" t="s">
        <v>431</v>
      </c>
      <c r="DF12" s="18" t="str">
        <f t="shared" si="137"/>
        <v>MFSM 2000</v>
      </c>
      <c r="DG12" s="18" t="str">
        <f t="shared" si="138"/>
        <v>MFSM 2000</v>
      </c>
      <c r="DH12" s="18" t="str">
        <f t="shared" si="139"/>
        <v>MFSM 2000</v>
      </c>
      <c r="DI12" s="18"/>
      <c r="DJ12" s="18"/>
      <c r="DK12" s="18"/>
      <c r="DL12" s="18"/>
      <c r="DM12" s="18"/>
      <c r="DN12" s="18"/>
      <c r="DO12" s="18" t="str">
        <f>+VLOOKUP(B12,'[17]2016 data'!$B:$D,3,)</f>
        <v>SDDS Plus</v>
      </c>
      <c r="DP12" s="18" t="str">
        <f>+VLOOKUP(B12,'[18]2017 data'!$B:$D,3,)</f>
        <v>SSDS Plus</v>
      </c>
      <c r="DQ12" s="18" t="str">
        <f>+VLOOKUP(B12,'[19]2018 data'!$B:$D,3,)</f>
        <v>SSDS Plus</v>
      </c>
      <c r="DR12" s="18"/>
      <c r="DS12" s="18"/>
      <c r="DT12" s="18"/>
      <c r="DU12" s="18" t="str">
        <f>+VLOOKUP(B12,'[20]2016 data'!$B:$D,3,)</f>
        <v>Yes</v>
      </c>
      <c r="DV12" s="18" t="str">
        <f>+VLOOKUP(B12,'[21]2017 data'!$B:$D,3,)</f>
        <v>Yes</v>
      </c>
      <c r="DW12" s="18" t="str">
        <f>+VLOOKUP(B12,'[22]2018 data'!$B:$D,3,)</f>
        <v>Yes</v>
      </c>
      <c r="DX12" s="18"/>
      <c r="DY12" s="18"/>
      <c r="DZ12" s="18"/>
      <c r="EA12" s="18" t="str">
        <f>+VLOOKUP(B12,'[23]2016 data'!$B:$D,3,)</f>
        <v>yes</v>
      </c>
      <c r="EB12" s="18" t="str">
        <f>+VLOOKUP(B12,'[24]2017 data'!$B:$D,3,)</f>
        <v>yes</v>
      </c>
      <c r="EC12" s="18" t="str">
        <f>+VLOOKUP(B12,'[25]2018 data'!$B:$D,3,)</f>
        <v>yes</v>
      </c>
      <c r="ED12" s="18"/>
      <c r="EE12" s="18"/>
      <c r="EF12" s="18"/>
    </row>
    <row r="13" spans="1:136" x14ac:dyDescent="0.25">
      <c r="A13" s="6">
        <f t="shared" si="115"/>
        <v>10</v>
      </c>
      <c r="B13" s="9" t="s">
        <v>361</v>
      </c>
      <c r="C13" s="4" t="s">
        <v>360</v>
      </c>
      <c r="D13" s="4" t="str">
        <f>+VLOOKUP(C13,'[1]OECD &amp; EU Countries'!$B:$F,5,)</f>
        <v>NA</v>
      </c>
      <c r="E13" s="18" t="str">
        <f>+VLOOKUP(B13,'[2]2016 data'!$B:$D,3,)</f>
        <v>SNA 1993</v>
      </c>
      <c r="F13" s="18" t="str">
        <f>+VLOOKUP(B13,'[3]2017 data'!$B:$D,3,)</f>
        <v>SNA 1993</v>
      </c>
      <c r="G13" s="18" t="str">
        <f>+VLOOKUP(B13,'[4]2018 data'!$B:$D,3,)</f>
        <v>SNA 1993</v>
      </c>
      <c r="H13" s="18" t="str">
        <f t="shared" si="116"/>
        <v>SNA 1993</v>
      </c>
      <c r="I13" s="18"/>
      <c r="J13" s="18"/>
      <c r="K13" s="18"/>
      <c r="L13" s="18"/>
      <c r="M13" s="18"/>
      <c r="N13" s="18"/>
      <c r="O13" s="18"/>
      <c r="P13" s="18"/>
      <c r="Q13" s="18">
        <f>+VLOOKUP(B13,'[5]2016 data'!$B:$D,3,)</f>
        <v>2000</v>
      </c>
      <c r="R13" s="18" t="str">
        <f>+VLOOKUP(B13,'[6]2017 data'!$B:$D,3,)</f>
        <v>Original chained constant price data are rescaled.</v>
      </c>
      <c r="S13" s="18" t="str">
        <f>+VLOOKUP(B13,'[7]2018 data'!$B:$D,3,)</f>
        <v>Original chained constant price data are rescaled.</v>
      </c>
      <c r="T13" s="18">
        <f t="shared" si="117"/>
        <v>2000</v>
      </c>
      <c r="U13" s="18" t="str">
        <f t="shared" si="118"/>
        <v>Original chained constant price data are rescaled.</v>
      </c>
      <c r="V13" s="18" t="str">
        <f t="shared" si="119"/>
        <v>Original chained constant price data are rescaled.</v>
      </c>
      <c r="W13" s="37">
        <f>+VLOOKUP(B13,'[5]2016 data'!$B:$AR,43,)</f>
        <v>2000</v>
      </c>
      <c r="X13" s="37">
        <f>+VLOOKUP(B13,'[6]2017 data'!$B:$AR,43,)</f>
        <v>2000</v>
      </c>
      <c r="Y13" s="37" t="str">
        <f>+VLOOKUP(B13,'[7]2018 data'!$B:$AR,43,)</f>
        <v>Original chained constant price data are rescaled.</v>
      </c>
      <c r="Z13" s="18"/>
      <c r="AA13" s="18"/>
      <c r="AB13" s="18"/>
      <c r="AC13" s="18"/>
      <c r="AD13" s="18" t="b">
        <f t="shared" si="120"/>
        <v>0</v>
      </c>
      <c r="AE13" s="18" t="b">
        <f t="shared" si="121"/>
        <v>1</v>
      </c>
      <c r="AF13" s="18" t="str">
        <f>+VLOOKUP(B13,'[8]2018 data'!$B:$D,3,)</f>
        <v>rev4</v>
      </c>
      <c r="AG13" s="18" t="str">
        <f>+VLOOKUP(B13,'[9]2017 data'!$B:$D,3,)</f>
        <v>Rev4</v>
      </c>
      <c r="AH13" s="18" t="str">
        <f>+VLOOKUP(B13,'[10]2018 data'!$B:$D,3,)</f>
        <v>Rev4</v>
      </c>
      <c r="AI13" s="18"/>
      <c r="AJ13" s="18" t="str">
        <f t="shared" si="122"/>
        <v>Rev4</v>
      </c>
      <c r="AK13" s="18" t="str">
        <f t="shared" si="123"/>
        <v>Rev4</v>
      </c>
      <c r="AL13" s="18"/>
      <c r="AM13" s="18"/>
      <c r="AN13" s="18"/>
      <c r="AO13" s="18"/>
      <c r="AP13" s="18"/>
      <c r="AQ13" s="18"/>
      <c r="AR13" s="18" t="str">
        <f>+VLOOKUP(B13,'[11]2016 data'!$B:$D,3,)</f>
        <v>annual chained</v>
      </c>
      <c r="AS13" s="18" t="str">
        <f>+VLOOKUP(B13,'[12]2017 data'!$B:$D,3,)</f>
        <v>annual chained</v>
      </c>
      <c r="AT13" s="18" t="str">
        <f>+VLOOKUP(B13,'[13]2018 data'!$B:$D,3,)</f>
        <v>annual chained</v>
      </c>
      <c r="AU13" s="46" t="str">
        <f t="shared" si="124"/>
        <v>annual chained</v>
      </c>
      <c r="AV13" s="46" t="str">
        <f t="shared" si="125"/>
        <v>annual chained</v>
      </c>
      <c r="AW13" s="46" t="str">
        <f t="shared" si="126"/>
        <v>annual chained</v>
      </c>
      <c r="AX13" s="18"/>
      <c r="AY13" s="18"/>
      <c r="AZ13" s="18"/>
      <c r="BA13" s="18"/>
      <c r="BB13" s="18"/>
      <c r="BC13" s="18"/>
      <c r="BD13" s="18"/>
      <c r="BE13" s="18"/>
      <c r="BF13" s="18"/>
      <c r="BG13" s="18" t="str">
        <f>+VLOOKUP(B13,'[14]2016 data'!$B:$D,3,)</f>
        <v>COICOP</v>
      </c>
      <c r="BH13" s="18" t="str">
        <f>+VLOOKUP(B13,'[15]2017 data'!$B:$D,3,)</f>
        <v>COICOP</v>
      </c>
      <c r="BI13" s="18" t="str">
        <f>+VLOOKUP(B13,'[16]2018 data'!$B:$D,3,)</f>
        <v>COICOP</v>
      </c>
      <c r="BJ13" s="18"/>
      <c r="BK13" s="18" t="str">
        <f t="shared" si="127"/>
        <v>COICOP</v>
      </c>
      <c r="BL13" s="18" t="str">
        <f t="shared" si="128"/>
        <v>COICOP</v>
      </c>
      <c r="BM13" s="18"/>
      <c r="BN13" s="18"/>
      <c r="BO13" s="18"/>
      <c r="BP13" s="18"/>
      <c r="BQ13" s="18"/>
      <c r="BR13" s="18"/>
      <c r="BS13" s="18" t="s">
        <v>447</v>
      </c>
      <c r="BT13" s="18" t="s">
        <v>436</v>
      </c>
      <c r="BU13" s="18" t="s">
        <v>436</v>
      </c>
      <c r="BV13" s="18" t="str">
        <f t="shared" si="129"/>
        <v>na</v>
      </c>
      <c r="BW13" s="18" t="str">
        <f t="shared" si="130"/>
        <v>ICSE-93</v>
      </c>
      <c r="BX13" s="18" t="str">
        <f t="shared" si="131"/>
        <v>ICSE-93</v>
      </c>
      <c r="BY13" s="18"/>
      <c r="BZ13" s="18"/>
      <c r="CA13" s="18"/>
      <c r="CB13" s="18"/>
      <c r="CC13" s="18"/>
      <c r="CD13" s="18"/>
      <c r="CE13" s="18" t="s">
        <v>478</v>
      </c>
      <c r="CF13" s="18" t="s">
        <v>478</v>
      </c>
      <c r="CG13" s="18" t="s">
        <v>478</v>
      </c>
      <c r="CH13" s="18" t="str">
        <f t="shared" si="132"/>
        <v>CA</v>
      </c>
      <c r="CI13" s="18" t="str">
        <f t="shared" si="133"/>
        <v>CA</v>
      </c>
      <c r="CJ13" s="18" t="str">
        <f t="shared" si="134"/>
        <v>CA</v>
      </c>
      <c r="CK13" s="18"/>
      <c r="CL13" s="18"/>
      <c r="CM13" s="18"/>
      <c r="CN13" s="18"/>
      <c r="CO13" s="18"/>
      <c r="CP13" s="18"/>
      <c r="CQ13" s="18" t="s">
        <v>480</v>
      </c>
      <c r="CR13" s="18" t="s">
        <v>429</v>
      </c>
      <c r="CS13" s="18" t="s">
        <v>429</v>
      </c>
      <c r="CT13" s="18"/>
      <c r="CU13" s="18" t="str">
        <f t="shared" si="135"/>
        <v>NM</v>
      </c>
      <c r="CV13" s="18" t="str">
        <f t="shared" si="136"/>
        <v>NM</v>
      </c>
      <c r="CW13" s="18"/>
      <c r="CX13" s="18"/>
      <c r="CY13" s="18"/>
      <c r="CZ13" s="18"/>
      <c r="DA13" s="18"/>
      <c r="DB13" s="18"/>
      <c r="DC13" s="18" t="s">
        <v>431</v>
      </c>
      <c r="DD13" s="18" t="s">
        <v>431</v>
      </c>
      <c r="DE13" s="18" t="s">
        <v>482</v>
      </c>
      <c r="DF13" s="18" t="str">
        <f t="shared" si="137"/>
        <v>MFSM 2000</v>
      </c>
      <c r="DG13" s="18" t="str">
        <f t="shared" si="138"/>
        <v>MFSM 2000</v>
      </c>
      <c r="DH13" s="18" t="str">
        <f t="shared" si="139"/>
        <v>MFSMCG</v>
      </c>
      <c r="DI13" s="18"/>
      <c r="DJ13" s="18"/>
      <c r="DK13" s="18"/>
      <c r="DL13" s="18"/>
      <c r="DM13" s="18"/>
      <c r="DN13" s="18"/>
      <c r="DO13" s="18" t="str">
        <f>+VLOOKUP(B13,'[17]2016 data'!$B:$D,3,)</f>
        <v>e-GDDS</v>
      </c>
      <c r="DP13" s="18" t="str">
        <f>+VLOOKUP(B13,'[18]2017 data'!$B:$D,3,)</f>
        <v>e-GDDS</v>
      </c>
      <c r="DQ13" s="18" t="str">
        <f>+VLOOKUP(B13,'[19]2018 data'!$B:$D,3,)</f>
        <v>e-GDDS</v>
      </c>
      <c r="DR13" s="18"/>
      <c r="DS13" s="18"/>
      <c r="DT13" s="18"/>
      <c r="DU13" s="18" t="str">
        <f>+VLOOKUP(B13,'[20]2016 data'!$B:$D,3,)</f>
        <v>Yes</v>
      </c>
      <c r="DV13" s="18" t="str">
        <f>+VLOOKUP(B13,'[21]2017 data'!$B:$D,3,)</f>
        <v>Yes</v>
      </c>
      <c r="DW13" s="18" t="str">
        <f>+VLOOKUP(B13,'[22]2018 data'!$B:$D,3,)</f>
        <v>Yes</v>
      </c>
      <c r="DX13" s="18"/>
      <c r="DY13" s="18"/>
      <c r="DZ13" s="18"/>
      <c r="EA13" s="18" t="str">
        <f>+VLOOKUP(B13,'[23]2016 data'!$B:$D,3,)</f>
        <v>yes</v>
      </c>
      <c r="EB13" s="18" t="str">
        <f>+VLOOKUP(B13,'[24]2017 data'!$B:$D,3,)</f>
        <v>yes</v>
      </c>
      <c r="EC13" s="18" t="str">
        <f>+VLOOKUP(B13,'[25]2018 data'!$B:$D,3,)</f>
        <v>yes</v>
      </c>
      <c r="ED13" s="18"/>
      <c r="EE13" s="18"/>
      <c r="EF13" s="18"/>
    </row>
    <row r="14" spans="1:136" x14ac:dyDescent="0.25">
      <c r="A14" s="6">
        <f t="shared" si="115"/>
        <v>11</v>
      </c>
      <c r="B14" s="9" t="s">
        <v>359</v>
      </c>
      <c r="C14" s="4" t="s">
        <v>358</v>
      </c>
      <c r="D14" s="4" t="str">
        <f>+VLOOKUP(C14,'[1]OECD &amp; EU Countries'!$B:$F,5,)</f>
        <v>NA</v>
      </c>
      <c r="E14" s="18" t="str">
        <f>+VLOOKUP(B14,'[2]2016 data'!$B:$D,3,)</f>
        <v>SNA 1993</v>
      </c>
      <c r="F14" s="18" t="str">
        <f>+VLOOKUP(B14,'[3]2017 data'!$B:$D,3,)</f>
        <v>SNA 2008</v>
      </c>
      <c r="G14" s="18" t="str">
        <f>+VLOOKUP(B14,'[4]2018 data'!$B:$D,3,)</f>
        <v>SNA 2008</v>
      </c>
      <c r="H14" s="18" t="str">
        <f t="shared" si="116"/>
        <v>SNA 1993</v>
      </c>
      <c r="I14" s="18"/>
      <c r="J14" s="18"/>
      <c r="K14" s="18"/>
      <c r="L14" s="18"/>
      <c r="M14" s="18"/>
      <c r="N14" s="18"/>
      <c r="O14" s="18"/>
      <c r="P14" s="18"/>
      <c r="Q14" s="18">
        <f>+VLOOKUP(B14,'[5]2016 data'!$B:$D,3,)</f>
        <v>2006</v>
      </c>
      <c r="R14" s="18">
        <f>+VLOOKUP(B14,'[6]2017 data'!$B:$D,3,)</f>
        <v>2012</v>
      </c>
      <c r="S14" s="18">
        <f>+VLOOKUP(B14,'[7]2018 data'!$B:$D,3,)</f>
        <v>2012</v>
      </c>
      <c r="T14" s="18">
        <f t="shared" si="117"/>
        <v>2006</v>
      </c>
      <c r="U14" s="18">
        <f t="shared" si="118"/>
        <v>2012</v>
      </c>
      <c r="V14" s="18">
        <f t="shared" si="119"/>
        <v>2012</v>
      </c>
      <c r="W14" s="37">
        <f>+VLOOKUP(B14,'[5]2016 data'!$B:$AR,43,)</f>
        <v>2006</v>
      </c>
      <c r="X14" s="37">
        <f>+VLOOKUP(B14,'[6]2017 data'!$B:$AR,43,)</f>
        <v>2006</v>
      </c>
      <c r="Y14" s="37">
        <f>+VLOOKUP(B14,'[7]2018 data'!$B:$AR,43,)</f>
        <v>2012</v>
      </c>
      <c r="Z14" s="18"/>
      <c r="AA14" s="18"/>
      <c r="AB14" s="18"/>
      <c r="AC14" s="18"/>
      <c r="AD14" s="18" t="b">
        <f t="shared" si="120"/>
        <v>0</v>
      </c>
      <c r="AE14" s="18" t="b">
        <f t="shared" si="121"/>
        <v>1</v>
      </c>
      <c r="AF14" s="18" t="str">
        <f>+VLOOKUP(B14,'[8]2018 data'!$B:$D,3,)</f>
        <v>rev4</v>
      </c>
      <c r="AG14" s="18" t="str">
        <f>+VLOOKUP(B14,'[9]2017 data'!$B:$D,3,)</f>
        <v>rev4</v>
      </c>
      <c r="AH14" s="18" t="str">
        <f>+VLOOKUP(B14,'[10]2018 data'!$B:$D,3,)</f>
        <v>rev4</v>
      </c>
      <c r="AI14" s="18"/>
      <c r="AJ14" s="18" t="str">
        <f t="shared" si="122"/>
        <v>rev4</v>
      </c>
      <c r="AK14" s="18" t="str">
        <f t="shared" si="123"/>
        <v>rev4</v>
      </c>
      <c r="AL14" s="18"/>
      <c r="AM14" s="18"/>
      <c r="AN14" s="18"/>
      <c r="AO14" s="18"/>
      <c r="AP14" s="18"/>
      <c r="AQ14" s="18"/>
      <c r="AR14" s="18">
        <f>+VLOOKUP(B14,'[11]2016 data'!$B:$D,3,)</f>
        <v>2006</v>
      </c>
      <c r="AS14" s="18">
        <f>+VLOOKUP(B14,'[12]2017 data'!$B:$D,3,)</f>
        <v>2006</v>
      </c>
      <c r="AT14" s="18">
        <f>+VLOOKUP(B14,'[13]2018 data'!$B:$D,3,)</f>
        <v>2006</v>
      </c>
      <c r="AU14" s="46">
        <f t="shared" si="124"/>
        <v>2006</v>
      </c>
      <c r="AV14" s="46">
        <f t="shared" si="125"/>
        <v>2006</v>
      </c>
      <c r="AW14" s="46">
        <f t="shared" si="126"/>
        <v>2006</v>
      </c>
      <c r="AX14" s="18"/>
      <c r="AY14" s="18"/>
      <c r="AZ14" s="18"/>
      <c r="BA14" s="18"/>
      <c r="BB14" s="18"/>
      <c r="BC14" s="18"/>
      <c r="BD14" s="18"/>
      <c r="BE14" s="18"/>
      <c r="BF14" s="18"/>
      <c r="BG14" s="18" t="str">
        <f>+VLOOKUP(B14,'[14]2016 data'!$B:$D,3,)</f>
        <v>na</v>
      </c>
      <c r="BH14" s="18" t="str">
        <f>+VLOOKUP(B14,'[15]2017 data'!$B:$D,3,)</f>
        <v>NA</v>
      </c>
      <c r="BI14" s="18" t="str">
        <f>+VLOOKUP(B14,'[16]2018 data'!$B:$D,3,)</f>
        <v>NA</v>
      </c>
      <c r="BJ14" s="18"/>
      <c r="BK14" s="18" t="str">
        <f t="shared" si="127"/>
        <v>NA</v>
      </c>
      <c r="BL14" s="18" t="str">
        <f t="shared" si="128"/>
        <v>NA</v>
      </c>
      <c r="BM14" s="18"/>
      <c r="BN14" s="18"/>
      <c r="BO14" s="18"/>
      <c r="BP14" s="18"/>
      <c r="BQ14" s="18"/>
      <c r="BR14" s="18"/>
      <c r="BS14" s="18" t="s">
        <v>449</v>
      </c>
      <c r="BT14" s="18" t="s">
        <v>450</v>
      </c>
      <c r="BU14" s="18" t="s">
        <v>450</v>
      </c>
      <c r="BV14" s="18" t="str">
        <f t="shared" si="129"/>
        <v>ISCO 88</v>
      </c>
      <c r="BW14" s="18" t="str">
        <f t="shared" si="130"/>
        <v>ISCO-88</v>
      </c>
      <c r="BX14" s="18" t="str">
        <f t="shared" si="131"/>
        <v>ISCO-88</v>
      </c>
      <c r="BY14" s="18"/>
      <c r="BZ14" s="18"/>
      <c r="CA14" s="18"/>
      <c r="CB14" s="18"/>
      <c r="CC14" s="18"/>
      <c r="CD14" s="18"/>
      <c r="CE14" s="18" t="s">
        <v>478</v>
      </c>
      <c r="CF14" s="18" t="s">
        <v>478</v>
      </c>
      <c r="CG14" s="18" t="s">
        <v>478</v>
      </c>
      <c r="CH14" s="18" t="str">
        <f t="shared" si="132"/>
        <v>CA</v>
      </c>
      <c r="CI14" s="18" t="str">
        <f t="shared" si="133"/>
        <v>CA</v>
      </c>
      <c r="CJ14" s="18" t="str">
        <f t="shared" si="134"/>
        <v>CA</v>
      </c>
      <c r="CK14" s="18"/>
      <c r="CL14" s="18"/>
      <c r="CM14" s="18"/>
      <c r="CN14" s="18"/>
      <c r="CO14" s="18"/>
      <c r="CP14" s="18"/>
      <c r="CQ14" s="18">
        <v>2001</v>
      </c>
      <c r="CR14" s="18" t="s">
        <v>429</v>
      </c>
      <c r="CS14" s="18" t="s">
        <v>429</v>
      </c>
      <c r="CT14" s="18"/>
      <c r="CU14" s="18" t="str">
        <f t="shared" si="135"/>
        <v>NM</v>
      </c>
      <c r="CV14" s="18" t="str">
        <f t="shared" si="136"/>
        <v>NM</v>
      </c>
      <c r="CW14" s="18"/>
      <c r="CX14" s="18"/>
      <c r="CY14" s="18"/>
      <c r="CZ14" s="18"/>
      <c r="DA14" s="18"/>
      <c r="DB14" s="18"/>
      <c r="DC14" s="18">
        <v>0</v>
      </c>
      <c r="DD14" s="18" t="s">
        <v>429</v>
      </c>
      <c r="DE14" s="18" t="s">
        <v>429</v>
      </c>
      <c r="DF14" s="18">
        <f t="shared" si="137"/>
        <v>0</v>
      </c>
      <c r="DG14" s="18" t="str">
        <f t="shared" si="138"/>
        <v>NM</v>
      </c>
      <c r="DH14" s="18" t="str">
        <f t="shared" si="139"/>
        <v>NM</v>
      </c>
      <c r="DI14" s="18"/>
      <c r="DJ14" s="18"/>
      <c r="DK14" s="18"/>
      <c r="DL14" s="18"/>
      <c r="DM14" s="18"/>
      <c r="DN14" s="18"/>
      <c r="DO14" s="18" t="str">
        <f>+VLOOKUP(B14,'[17]2016 data'!$B:$D,3,)</f>
        <v>e-GDDS</v>
      </c>
      <c r="DP14" s="18" t="str">
        <f>+VLOOKUP(B14,'[18]2017 data'!$B:$D,3,)</f>
        <v>e-GDDS</v>
      </c>
      <c r="DQ14" s="18" t="str">
        <f>+VLOOKUP(B14,'[19]2018 data'!$B:$D,3,)</f>
        <v>e-GDDS</v>
      </c>
      <c r="DR14" s="18"/>
      <c r="DS14" s="18"/>
      <c r="DT14" s="18"/>
      <c r="DU14" s="18">
        <f>+VLOOKUP(B14,'[20]2016 data'!$B:$D,3,)</f>
        <v>0</v>
      </c>
      <c r="DV14" s="18">
        <f>+VLOOKUP(B14,'[21]2017 data'!$B:$D,3,)</f>
        <v>0</v>
      </c>
      <c r="DW14" s="18">
        <f>+VLOOKUP(B14,'[22]2018 data'!$B:$D,3,)</f>
        <v>0</v>
      </c>
      <c r="DX14" s="18"/>
      <c r="DY14" s="18"/>
      <c r="DZ14" s="18"/>
      <c r="EA14" s="18">
        <f>+VLOOKUP(B14,'[23]2016 data'!$B:$D,3,)</f>
        <v>0</v>
      </c>
      <c r="EB14" s="18">
        <f>+VLOOKUP(B14,'[24]2017 data'!$B:$D,3,)</f>
        <v>0</v>
      </c>
      <c r="EC14" s="18">
        <f>+VLOOKUP(B14,'[25]2018 data'!$B:$D,3,)</f>
        <v>0</v>
      </c>
      <c r="ED14" s="18"/>
      <c r="EE14" s="18"/>
      <c r="EF14" s="18"/>
    </row>
    <row r="15" spans="1:136" x14ac:dyDescent="0.25">
      <c r="A15" s="6">
        <f t="shared" si="115"/>
        <v>12</v>
      </c>
      <c r="B15" s="9" t="s">
        <v>357</v>
      </c>
      <c r="C15" s="4" t="s">
        <v>356</v>
      </c>
      <c r="D15" s="4" t="str">
        <f>+VLOOKUP(C15,'[1]OECD &amp; EU Countries'!$B:$F,5,)</f>
        <v>NA</v>
      </c>
      <c r="E15" s="30" t="s">
        <v>437</v>
      </c>
      <c r="F15" s="30" t="s">
        <v>437</v>
      </c>
      <c r="G15" s="30" t="s">
        <v>437</v>
      </c>
      <c r="H15" s="18" t="str">
        <f t="shared" si="116"/>
        <v>SNA 1993</v>
      </c>
      <c r="I15" s="18"/>
      <c r="J15" s="18"/>
      <c r="K15" s="10"/>
      <c r="L15" s="10"/>
      <c r="M15" s="10"/>
      <c r="N15" s="18"/>
      <c r="O15" s="18"/>
      <c r="P15" s="18"/>
      <c r="Q15" s="18">
        <f>+VLOOKUP(B15,'[5]2016 data'!$B:$D,3,)</f>
        <v>2010</v>
      </c>
      <c r="R15" s="18">
        <f>+VLOOKUP(B15,'[6]2017 data'!$B:$D,3,)</f>
        <v>2010</v>
      </c>
      <c r="S15" s="18">
        <f>+VLOOKUP(B15,'[7]2018 data'!$B:$D,3,)</f>
        <v>2010</v>
      </c>
      <c r="T15" s="18">
        <f t="shared" si="117"/>
        <v>2010</v>
      </c>
      <c r="U15" s="18">
        <f t="shared" si="118"/>
        <v>2010</v>
      </c>
      <c r="V15" s="18">
        <f t="shared" si="119"/>
        <v>2010</v>
      </c>
      <c r="W15" s="37">
        <f>+VLOOKUP(B15,'[5]2016 data'!$B:$AR,43,)</f>
        <v>2010</v>
      </c>
      <c r="X15" s="37">
        <f>+VLOOKUP(B15,'[6]2017 data'!$B:$AR,43,)</f>
        <v>2010</v>
      </c>
      <c r="Y15" s="37">
        <f>+VLOOKUP(B15,'[7]2018 data'!$B:$AR,43,)</f>
        <v>2010</v>
      </c>
      <c r="Z15" s="18"/>
      <c r="AA15" s="18"/>
      <c r="AB15" s="18"/>
      <c r="AC15" s="18"/>
      <c r="AD15" s="18" t="b">
        <f t="shared" si="120"/>
        <v>1</v>
      </c>
      <c r="AE15" s="18" t="b">
        <f t="shared" si="121"/>
        <v>1</v>
      </c>
      <c r="AF15" s="18" t="str">
        <f>+VLOOKUP(B15,'[8]2018 data'!$B:$D,3,)</f>
        <v>rev3</v>
      </c>
      <c r="AG15" s="18" t="str">
        <f>+VLOOKUP(B15,'[9]2017 data'!$B:$D,3,)</f>
        <v>Rev3</v>
      </c>
      <c r="AH15" s="18" t="str">
        <f>+VLOOKUP(B15,'[10]2018 data'!$B:$D,3,)</f>
        <v>Rev3</v>
      </c>
      <c r="AI15" s="18"/>
      <c r="AJ15" s="18" t="str">
        <f t="shared" si="122"/>
        <v>Rev3</v>
      </c>
      <c r="AK15" s="18" t="str">
        <f t="shared" si="123"/>
        <v>Rev3</v>
      </c>
      <c r="AL15" s="18"/>
      <c r="AM15" s="18"/>
      <c r="AN15" s="18"/>
      <c r="AO15" s="18"/>
      <c r="AP15" s="18"/>
      <c r="AQ15" s="18"/>
      <c r="AR15" s="18">
        <f>+VLOOKUP(B15,'[11]2016 data'!$B:$D,3,)</f>
        <v>2006</v>
      </c>
      <c r="AS15" s="18">
        <f>+VLOOKUP(B15,'[12]2017 data'!$B:$D,3,)</f>
        <v>2006</v>
      </c>
      <c r="AT15" s="18">
        <f>+VLOOKUP(B15,'[13]2018 data'!$B:$D,3,)</f>
        <v>2006</v>
      </c>
      <c r="AU15" s="46">
        <f t="shared" si="124"/>
        <v>2006</v>
      </c>
      <c r="AV15" s="46">
        <f t="shared" si="125"/>
        <v>2006</v>
      </c>
      <c r="AW15" s="46">
        <f t="shared" si="126"/>
        <v>2006</v>
      </c>
      <c r="AX15" s="18"/>
      <c r="AY15" s="18"/>
      <c r="AZ15" s="18"/>
      <c r="BA15" s="18"/>
      <c r="BB15" s="18"/>
      <c r="BC15" s="18"/>
      <c r="BD15" s="18"/>
      <c r="BE15" s="18"/>
      <c r="BF15" s="18"/>
      <c r="BG15" s="18" t="str">
        <f>+VLOOKUP(B15,'[14]2016 data'!$B:$D,3,)</f>
        <v>COICOP</v>
      </c>
      <c r="BH15" s="18" t="str">
        <f>+VLOOKUP(B15,'[15]2017 data'!$B:$D,3,)</f>
        <v>COICOP</v>
      </c>
      <c r="BI15" s="18" t="str">
        <f>+VLOOKUP(B15,'[16]2018 data'!$B:$D,3,)</f>
        <v>COICOP</v>
      </c>
      <c r="BJ15" s="18"/>
      <c r="BK15" s="18" t="str">
        <f t="shared" si="127"/>
        <v>COICOP</v>
      </c>
      <c r="BL15" s="18" t="str">
        <f t="shared" si="128"/>
        <v>COICOP</v>
      </c>
      <c r="BM15" s="18"/>
      <c r="BN15" s="18"/>
      <c r="BO15" s="18"/>
      <c r="BP15" s="18"/>
      <c r="BQ15" s="18"/>
      <c r="BR15" s="18"/>
      <c r="BS15" s="18" t="s">
        <v>452</v>
      </c>
      <c r="BT15" s="18" t="s">
        <v>450</v>
      </c>
      <c r="BU15" s="18" t="s">
        <v>450</v>
      </c>
      <c r="BV15" s="18" t="str">
        <f t="shared" si="129"/>
        <v>ISOC 1988</v>
      </c>
      <c r="BW15" s="18" t="str">
        <f t="shared" si="130"/>
        <v>ISCO-88</v>
      </c>
      <c r="BX15" s="18" t="str">
        <f t="shared" si="131"/>
        <v>ISCO-88</v>
      </c>
      <c r="BY15" s="18"/>
      <c r="BZ15" s="18"/>
      <c r="CA15" s="18"/>
      <c r="CB15" s="18"/>
      <c r="CC15" s="18"/>
      <c r="CD15" s="18"/>
      <c r="CE15" s="18" t="s">
        <v>448</v>
      </c>
      <c r="CF15" s="18" t="s">
        <v>448</v>
      </c>
      <c r="CG15" s="18" t="s">
        <v>448</v>
      </c>
      <c r="CH15" s="18" t="str">
        <f t="shared" si="132"/>
        <v>NA</v>
      </c>
      <c r="CI15" s="18" t="str">
        <f t="shared" si="133"/>
        <v>NA</v>
      </c>
      <c r="CJ15" s="18" t="str">
        <f t="shared" si="134"/>
        <v>NA</v>
      </c>
      <c r="CK15" s="18"/>
      <c r="CL15" s="18"/>
      <c r="CM15" s="18"/>
      <c r="CN15" s="18"/>
      <c r="CO15" s="18"/>
      <c r="CP15" s="18"/>
      <c r="CQ15" s="18">
        <v>2001</v>
      </c>
      <c r="CR15" s="18" t="s">
        <v>429</v>
      </c>
      <c r="CS15" s="18" t="s">
        <v>429</v>
      </c>
      <c r="CT15" s="18"/>
      <c r="CU15" s="18" t="str">
        <f t="shared" si="135"/>
        <v>NM</v>
      </c>
      <c r="CV15" s="18" t="str">
        <f t="shared" si="136"/>
        <v>NM</v>
      </c>
      <c r="CW15" s="18"/>
      <c r="CX15" s="18"/>
      <c r="CY15" s="18"/>
      <c r="CZ15" s="18"/>
      <c r="DA15" s="18"/>
      <c r="DB15" s="18"/>
      <c r="DC15" s="18">
        <v>0</v>
      </c>
      <c r="DD15" s="18" t="s">
        <v>429</v>
      </c>
      <c r="DE15" s="18" t="s">
        <v>429</v>
      </c>
      <c r="DF15" s="18">
        <f t="shared" si="137"/>
        <v>0</v>
      </c>
      <c r="DG15" s="18" t="str">
        <f t="shared" si="138"/>
        <v>NM</v>
      </c>
      <c r="DH15" s="18" t="str">
        <f t="shared" si="139"/>
        <v>NM</v>
      </c>
      <c r="DI15" s="18"/>
      <c r="DJ15" s="18"/>
      <c r="DK15" s="18"/>
      <c r="DL15" s="18"/>
      <c r="DM15" s="18"/>
      <c r="DN15" s="18"/>
      <c r="DO15" s="18" t="str">
        <f>+VLOOKUP(B15,'[17]2016 data'!$B:$D,3,)</f>
        <v>e-GDDS</v>
      </c>
      <c r="DP15" s="18" t="str">
        <f>+VLOOKUP(B15,'[18]2017 data'!$B:$D,3,)</f>
        <v>e-GDDS</v>
      </c>
      <c r="DQ15" s="18" t="str">
        <f>+VLOOKUP(B15,'[19]2018 data'!$B:$D,3,)</f>
        <v>e-GDDS</v>
      </c>
      <c r="DR15" s="18"/>
      <c r="DS15" s="18"/>
      <c r="DT15" s="18"/>
      <c r="DU15" s="18" t="str">
        <f>+VLOOKUP(B15,'[20]2016 data'!$B:$D,3,)</f>
        <v>Yes</v>
      </c>
      <c r="DV15" s="18" t="str">
        <f>+VLOOKUP(B15,'[21]2017 data'!$B:$D,3,)</f>
        <v>Yes</v>
      </c>
      <c r="DW15" s="18" t="str">
        <f>+VLOOKUP(B15,'[22]2018 data'!$B:$D,3,)</f>
        <v>Yes</v>
      </c>
      <c r="DX15" s="18"/>
      <c r="DY15" s="18"/>
      <c r="DZ15" s="18"/>
      <c r="EA15" s="18">
        <f>+VLOOKUP(B15,'[23]2016 data'!$B:$D,3,)</f>
        <v>0</v>
      </c>
      <c r="EB15" s="18">
        <f>+VLOOKUP(B15,'[24]2017 data'!$B:$D,3,)</f>
        <v>0</v>
      </c>
      <c r="EC15" s="18">
        <f>+VLOOKUP(B15,'[25]2018 data'!$B:$D,3,)</f>
        <v>0</v>
      </c>
      <c r="ED15" s="18"/>
      <c r="EE15" s="18"/>
      <c r="EF15" s="18"/>
    </row>
    <row r="16" spans="1:136" x14ac:dyDescent="0.25">
      <c r="A16" s="6">
        <f t="shared" si="115"/>
        <v>13</v>
      </c>
      <c r="B16" s="9" t="s">
        <v>355</v>
      </c>
      <c r="C16" s="4" t="s">
        <v>354</v>
      </c>
      <c r="D16" s="4" t="str">
        <f>+VLOOKUP(C16,'[1]OECD &amp; EU Countries'!$B:$F,5,)</f>
        <v>NA</v>
      </c>
      <c r="E16" s="18" t="str">
        <f>+VLOOKUP(B16,'[2]2016 data'!$B:$D,3,)</f>
        <v>SNA 1993</v>
      </c>
      <c r="F16" s="18" t="str">
        <f>+VLOOKUP(B16,'[3]2017 data'!$B:$D,3,)</f>
        <v>SNA 1993</v>
      </c>
      <c r="G16" s="18" t="str">
        <f>+VLOOKUP(B16,'[4]2018 data'!$B:$D,3,)</f>
        <v>SNA 1993</v>
      </c>
      <c r="H16" s="18" t="str">
        <f t="shared" si="116"/>
        <v>SNA 1993</v>
      </c>
      <c r="I16" s="18"/>
      <c r="J16" s="18"/>
      <c r="K16" s="18"/>
      <c r="L16" s="18"/>
      <c r="M16" s="18"/>
      <c r="N16" s="18"/>
      <c r="O16" s="18"/>
      <c r="P16" s="18"/>
      <c r="Q16" s="18">
        <f>+VLOOKUP(B16,'[5]2016 data'!$B:$D,3,)</f>
        <v>2006</v>
      </c>
      <c r="R16" s="18" t="str">
        <f>+VLOOKUP(B16,'[6]2017 data'!$B:$D,3,)</f>
        <v>2005/06</v>
      </c>
      <c r="S16" s="18">
        <f>+VLOOKUP(B16,'[7]2018 data'!$B:$D,3,)</f>
        <v>2006</v>
      </c>
      <c r="T16" s="18">
        <f t="shared" si="117"/>
        <v>2006</v>
      </c>
      <c r="U16" s="18" t="str">
        <f t="shared" si="118"/>
        <v>2005/06</v>
      </c>
      <c r="V16" s="18">
        <f t="shared" si="119"/>
        <v>2006</v>
      </c>
      <c r="W16" s="37">
        <f>+VLOOKUP(B16,'[5]2016 data'!$B:$AR,43,)</f>
        <v>2006</v>
      </c>
      <c r="X16" s="37">
        <f>+VLOOKUP(B16,'[6]2017 data'!$B:$AR,43,)</f>
        <v>2006</v>
      </c>
      <c r="Y16" s="37">
        <f>+VLOOKUP(B16,'[7]2018 data'!$B:$AR,43,)</f>
        <v>2006</v>
      </c>
      <c r="Z16" s="18"/>
      <c r="AA16" s="18"/>
      <c r="AB16" s="18"/>
      <c r="AC16" s="18"/>
      <c r="AD16" s="18" t="b">
        <f t="shared" si="120"/>
        <v>0</v>
      </c>
      <c r="AE16" s="18" t="b">
        <f t="shared" si="121"/>
        <v>0</v>
      </c>
      <c r="AF16" s="18" t="str">
        <f>+VLOOKUP(B16,'[8]2018 data'!$B:$D,3,)</f>
        <v>rev4</v>
      </c>
      <c r="AG16" s="18" t="str">
        <f>+VLOOKUP(B16,'[9]2017 data'!$B:$D,3,)</f>
        <v>Rev4</v>
      </c>
      <c r="AH16" s="18" t="str">
        <f>+VLOOKUP(B16,'[10]2018 data'!$B:$D,3,)</f>
        <v>Rev4</v>
      </c>
      <c r="AI16" s="18"/>
      <c r="AJ16" s="18" t="str">
        <f t="shared" si="122"/>
        <v>Rev4</v>
      </c>
      <c r="AK16" s="18" t="str">
        <f t="shared" si="123"/>
        <v>Rev4</v>
      </c>
      <c r="AL16" s="18"/>
      <c r="AM16" s="18"/>
      <c r="AN16" s="18"/>
      <c r="AO16" s="18"/>
      <c r="AP16" s="18"/>
      <c r="AQ16" s="18"/>
      <c r="AR16" s="18">
        <f>+VLOOKUP(B16,'[11]2016 data'!$B:$D,3,)</f>
        <v>2006</v>
      </c>
      <c r="AS16" s="18">
        <f>+VLOOKUP(B16,'[12]2017 data'!$B:$D,3,)</f>
        <v>2006</v>
      </c>
      <c r="AT16" s="18">
        <f>+VLOOKUP(B16,'[13]2018 data'!$B:$D,3,)</f>
        <v>2006</v>
      </c>
      <c r="AU16" s="46">
        <f t="shared" si="124"/>
        <v>2006</v>
      </c>
      <c r="AV16" s="46">
        <f t="shared" si="125"/>
        <v>2006</v>
      </c>
      <c r="AW16" s="46">
        <f t="shared" si="126"/>
        <v>2006</v>
      </c>
      <c r="AX16" s="18"/>
      <c r="AY16" s="18"/>
      <c r="AZ16" s="18"/>
      <c r="BA16" s="18"/>
      <c r="BB16" s="18"/>
      <c r="BC16" s="18"/>
      <c r="BD16" s="18"/>
      <c r="BE16" s="18"/>
      <c r="BF16" s="18"/>
      <c r="BG16" s="18" t="str">
        <f>+VLOOKUP(B16,'[14]2016 data'!$B:$D,3,)</f>
        <v>na</v>
      </c>
      <c r="BH16" s="18" t="str">
        <f>+VLOOKUP(B16,'[15]2017 data'!$B:$D,3,)</f>
        <v>NA</v>
      </c>
      <c r="BI16" s="18" t="str">
        <f>+VLOOKUP(B16,'[16]2018 data'!$B:$D,3,)</f>
        <v>NA</v>
      </c>
      <c r="BJ16" s="18"/>
      <c r="BK16" s="18" t="str">
        <f t="shared" si="127"/>
        <v>NA</v>
      </c>
      <c r="BL16" s="18" t="str">
        <f t="shared" si="128"/>
        <v>NA</v>
      </c>
      <c r="BM16" s="18"/>
      <c r="BN16" s="18"/>
      <c r="BO16" s="18"/>
      <c r="BP16" s="18"/>
      <c r="BQ16" s="18"/>
      <c r="BR16" s="18"/>
      <c r="BS16" s="18" t="s">
        <v>447</v>
      </c>
      <c r="BT16" s="18" t="s">
        <v>450</v>
      </c>
      <c r="BU16" s="18" t="s">
        <v>450</v>
      </c>
      <c r="BV16" s="18" t="str">
        <f t="shared" si="129"/>
        <v>na</v>
      </c>
      <c r="BW16" s="18" t="str">
        <f t="shared" si="130"/>
        <v>ISCO-88</v>
      </c>
      <c r="BX16" s="18" t="str">
        <f t="shared" si="131"/>
        <v>ISCO-88</v>
      </c>
      <c r="BY16" s="18"/>
      <c r="BZ16" s="18"/>
      <c r="CA16" s="18"/>
      <c r="CB16" s="18"/>
      <c r="CC16" s="18"/>
      <c r="CD16" s="18"/>
      <c r="CE16" s="18" t="s">
        <v>448</v>
      </c>
      <c r="CF16" s="18" t="s">
        <v>448</v>
      </c>
      <c r="CG16" s="18" t="s">
        <v>448</v>
      </c>
      <c r="CH16" s="18" t="str">
        <f t="shared" si="132"/>
        <v>NA</v>
      </c>
      <c r="CI16" s="18" t="str">
        <f t="shared" si="133"/>
        <v>NA</v>
      </c>
      <c r="CJ16" s="18" t="str">
        <f t="shared" si="134"/>
        <v>NA</v>
      </c>
      <c r="CK16" s="18"/>
      <c r="CL16" s="18"/>
      <c r="CM16" s="18"/>
      <c r="CN16" s="18"/>
      <c r="CO16" s="18"/>
      <c r="CP16" s="18"/>
      <c r="CQ16" s="18" t="s">
        <v>480</v>
      </c>
      <c r="CR16" s="18" t="s">
        <v>429</v>
      </c>
      <c r="CS16" s="18" t="s">
        <v>429</v>
      </c>
      <c r="CT16" s="18"/>
      <c r="CU16" s="18" t="str">
        <f t="shared" si="135"/>
        <v>NM</v>
      </c>
      <c r="CV16" s="18" t="str">
        <f t="shared" si="136"/>
        <v>NM</v>
      </c>
      <c r="CW16" s="18"/>
      <c r="CX16" s="18"/>
      <c r="CY16" s="18"/>
      <c r="CZ16" s="18"/>
      <c r="DA16" s="18"/>
      <c r="DB16" s="18"/>
      <c r="DC16" s="18" t="s">
        <v>431</v>
      </c>
      <c r="DD16" s="18" t="s">
        <v>431</v>
      </c>
      <c r="DE16" s="18" t="s">
        <v>431</v>
      </c>
      <c r="DF16" s="18" t="str">
        <f t="shared" si="137"/>
        <v>MFSM 2000</v>
      </c>
      <c r="DG16" s="18" t="str">
        <f t="shared" si="138"/>
        <v>MFSM 2000</v>
      </c>
      <c r="DH16" s="18" t="str">
        <f t="shared" si="139"/>
        <v>MFSM 2000</v>
      </c>
      <c r="DI16" s="18"/>
      <c r="DJ16" s="18"/>
      <c r="DK16" s="18"/>
      <c r="DL16" s="18"/>
      <c r="DM16" s="18"/>
      <c r="DN16" s="18"/>
      <c r="DO16" s="18" t="str">
        <f>+VLOOKUP(B16,'[17]2016 data'!$B:$D,3,)</f>
        <v>e-GDDS</v>
      </c>
      <c r="DP16" s="18" t="str">
        <f>+VLOOKUP(B16,'[18]2017 data'!$B:$D,3,)</f>
        <v>e-GDDS</v>
      </c>
      <c r="DQ16" s="18" t="str">
        <f>+VLOOKUP(B16,'[19]2018 data'!$B:$D,3,)</f>
        <v>e-GDDS</v>
      </c>
      <c r="DR16" s="18"/>
      <c r="DS16" s="18"/>
      <c r="DT16" s="18"/>
      <c r="DU16" s="18">
        <f>+VLOOKUP(B16,'[20]2016 data'!$B:$D,3,)</f>
        <v>0</v>
      </c>
      <c r="DV16" s="18">
        <f>+VLOOKUP(B16,'[21]2017 data'!$B:$D,3,)</f>
        <v>0</v>
      </c>
      <c r="DW16" s="18">
        <f>+VLOOKUP(B16,'[22]2018 data'!$B:$D,3,)</f>
        <v>0</v>
      </c>
      <c r="DX16" s="18"/>
      <c r="DY16" s="18"/>
      <c r="DZ16" s="18"/>
      <c r="EA16" s="18">
        <f>+VLOOKUP(B16,'[23]2016 data'!$B:$D,3,)</f>
        <v>0</v>
      </c>
      <c r="EB16" s="18">
        <f>+VLOOKUP(B16,'[24]2017 data'!$B:$D,3,)</f>
        <v>0</v>
      </c>
      <c r="EC16" s="18">
        <f>+VLOOKUP(B16,'[25]2018 data'!$B:$D,3,)</f>
        <v>0</v>
      </c>
      <c r="ED16" s="18"/>
      <c r="EE16" s="18"/>
      <c r="EF16" s="18"/>
    </row>
    <row r="17" spans="1:136" x14ac:dyDescent="0.25">
      <c r="A17" s="6">
        <f t="shared" si="115"/>
        <v>14</v>
      </c>
      <c r="B17" s="9" t="s">
        <v>353</v>
      </c>
      <c r="C17" s="4" t="s">
        <v>352</v>
      </c>
      <c r="D17" s="4" t="str">
        <f>+VLOOKUP(C17,'[1]OECD &amp; EU Countries'!$B:$F,5,)</f>
        <v>NA</v>
      </c>
      <c r="E17" s="18" t="str">
        <f>+VLOOKUP(B17,'[2]2016 data'!$B:$D,3,)</f>
        <v>SNA 1993</v>
      </c>
      <c r="F17" s="18" t="str">
        <f>+VLOOKUP(B17,'[3]2017 data'!$B:$D,3,)</f>
        <v>SNA 1993</v>
      </c>
      <c r="G17" s="18" t="str">
        <f>+VLOOKUP(B17,'[4]2018 data'!$B:$D,3,)</f>
        <v>SNA 1993</v>
      </c>
      <c r="H17" s="18" t="str">
        <f t="shared" si="116"/>
        <v>SNA 1993</v>
      </c>
      <c r="I17" s="18"/>
      <c r="J17" s="18"/>
      <c r="K17" s="18"/>
      <c r="L17" s="18"/>
      <c r="M17" s="18"/>
      <c r="N17" s="18"/>
      <c r="O17" s="18"/>
      <c r="P17" s="18"/>
      <c r="Q17" s="18">
        <f>+VLOOKUP(B17,'[5]2016 data'!$B:$D,3,)</f>
        <v>1974</v>
      </c>
      <c r="R17" s="18">
        <f>+VLOOKUP(B17,'[6]2017 data'!$B:$D,3,)</f>
        <v>1974</v>
      </c>
      <c r="S17" s="18">
        <f>+VLOOKUP(B17,'[7]2018 data'!$B:$D,3,)</f>
        <v>1974</v>
      </c>
      <c r="T17" s="18">
        <f t="shared" si="117"/>
        <v>1974</v>
      </c>
      <c r="U17" s="18">
        <f t="shared" si="118"/>
        <v>1974</v>
      </c>
      <c r="V17" s="18">
        <f t="shared" si="119"/>
        <v>1974</v>
      </c>
      <c r="W17" s="37">
        <f>+VLOOKUP(B17,'[5]2016 data'!$B:$AR,43,)</f>
        <v>1974</v>
      </c>
      <c r="X17" s="37">
        <f>+VLOOKUP(B17,'[6]2017 data'!$B:$AR,43,)</f>
        <v>1974</v>
      </c>
      <c r="Y17" s="37">
        <f>+VLOOKUP(B17,'[7]2018 data'!$B:$AR,43,)</f>
        <v>1974</v>
      </c>
      <c r="Z17" s="18"/>
      <c r="AA17" s="18"/>
      <c r="AB17" s="18"/>
      <c r="AC17" s="18"/>
      <c r="AD17" s="18" t="b">
        <f t="shared" si="120"/>
        <v>1</v>
      </c>
      <c r="AE17" s="18" t="b">
        <f t="shared" si="121"/>
        <v>1</v>
      </c>
      <c r="AF17" s="18" t="str">
        <f>+VLOOKUP(B17,'[8]2018 data'!$B:$D,3,)</f>
        <v>rev3</v>
      </c>
      <c r="AG17" s="18" t="str">
        <f>+VLOOKUP(B17,'[9]2017 data'!$B:$D,3,)</f>
        <v>Rev3</v>
      </c>
      <c r="AH17" s="18" t="str">
        <f>+VLOOKUP(B17,'[10]2018 data'!$B:$D,3,)</f>
        <v>Rev3</v>
      </c>
      <c r="AI17" s="18"/>
      <c r="AJ17" s="18" t="str">
        <f t="shared" si="122"/>
        <v>Rev3</v>
      </c>
      <c r="AK17" s="18" t="str">
        <f t="shared" si="123"/>
        <v>Rev3</v>
      </c>
      <c r="AL17" s="18"/>
      <c r="AM17" s="18"/>
      <c r="AN17" s="18"/>
      <c r="AO17" s="18"/>
      <c r="AP17" s="18"/>
      <c r="AQ17" s="18"/>
      <c r="AR17" s="18">
        <f>+VLOOKUP(B17,'[11]2016 data'!$B:$D,3,)</f>
        <v>1999</v>
      </c>
      <c r="AS17" s="18">
        <f>+VLOOKUP(B17,'[12]2017 data'!$B:$D,3,)</f>
        <v>1999</v>
      </c>
      <c r="AT17" s="18">
        <f>+VLOOKUP(B17,'[13]2018 data'!$B:$D,3,)</f>
        <v>1999</v>
      </c>
      <c r="AU17" s="46">
        <f t="shared" si="124"/>
        <v>1999</v>
      </c>
      <c r="AV17" s="46">
        <f t="shared" si="125"/>
        <v>1999</v>
      </c>
      <c r="AW17" s="46">
        <f t="shared" si="126"/>
        <v>1999</v>
      </c>
      <c r="AX17" s="18"/>
      <c r="AY17" s="18"/>
      <c r="AZ17" s="18"/>
      <c r="BA17" s="18"/>
      <c r="BB17" s="18"/>
      <c r="BC17" s="18"/>
      <c r="BD17" s="18"/>
      <c r="BE17" s="18"/>
      <c r="BF17" s="18"/>
      <c r="BG17" s="18" t="str">
        <f>+VLOOKUP(B17,'[14]2016 data'!$B:$D,3,)</f>
        <v>na</v>
      </c>
      <c r="BH17" s="18" t="str">
        <f>+VLOOKUP(B17,'[15]2017 data'!$B:$D,3,)</f>
        <v>NA</v>
      </c>
      <c r="BI17" s="18" t="str">
        <f>+VLOOKUP(B17,'[16]2018 data'!$B:$D,3,)</f>
        <v>NA</v>
      </c>
      <c r="BJ17" s="18"/>
      <c r="BK17" s="18" t="str">
        <f t="shared" si="127"/>
        <v>NA</v>
      </c>
      <c r="BL17" s="18" t="str">
        <f t="shared" si="128"/>
        <v>NA</v>
      </c>
      <c r="BM17" s="18"/>
      <c r="BN17" s="18"/>
      <c r="BO17" s="18"/>
      <c r="BP17" s="18"/>
      <c r="BQ17" s="18"/>
      <c r="BR17" s="18"/>
      <c r="BS17" s="18" t="s">
        <v>447</v>
      </c>
      <c r="BT17" s="18" t="s">
        <v>453</v>
      </c>
      <c r="BU17" s="18" t="s">
        <v>453</v>
      </c>
      <c r="BV17" s="18" t="str">
        <f t="shared" si="129"/>
        <v>na</v>
      </c>
      <c r="BW17" s="18" t="str">
        <f t="shared" si="130"/>
        <v>CLFSS</v>
      </c>
      <c r="BX17" s="18" t="str">
        <f t="shared" si="131"/>
        <v>CLFSS</v>
      </c>
      <c r="BY17" s="18"/>
      <c r="BZ17" s="18"/>
      <c r="CA17" s="18"/>
      <c r="CB17" s="18"/>
      <c r="CC17" s="18"/>
      <c r="CD17" s="18"/>
      <c r="CE17" s="18" t="s">
        <v>448</v>
      </c>
      <c r="CF17" s="18" t="s">
        <v>448</v>
      </c>
      <c r="CG17" s="18" t="s">
        <v>448</v>
      </c>
      <c r="CH17" s="18" t="str">
        <f t="shared" si="132"/>
        <v>NA</v>
      </c>
      <c r="CI17" s="18" t="str">
        <f t="shared" si="133"/>
        <v>NA</v>
      </c>
      <c r="CJ17" s="18" t="str">
        <f t="shared" si="134"/>
        <v>NA</v>
      </c>
      <c r="CK17" s="18"/>
      <c r="CL17" s="18"/>
      <c r="CM17" s="18"/>
      <c r="CN17" s="18"/>
      <c r="CO17" s="18"/>
      <c r="CP17" s="18"/>
      <c r="CQ17" s="18">
        <v>1986</v>
      </c>
      <c r="CR17" s="18" t="s">
        <v>429</v>
      </c>
      <c r="CS17" s="18" t="s">
        <v>429</v>
      </c>
      <c r="CT17" s="18"/>
      <c r="CU17" s="18" t="str">
        <f t="shared" si="135"/>
        <v>NM</v>
      </c>
      <c r="CV17" s="18" t="str">
        <f t="shared" si="136"/>
        <v>NM</v>
      </c>
      <c r="CW17" s="18"/>
      <c r="CX17" s="18"/>
      <c r="CY17" s="18"/>
      <c r="CZ17" s="18"/>
      <c r="DA17" s="18"/>
      <c r="DB17" s="18"/>
      <c r="DC17" s="18" t="s">
        <v>431</v>
      </c>
      <c r="DD17" s="18" t="s">
        <v>431</v>
      </c>
      <c r="DE17" s="18" t="s">
        <v>431</v>
      </c>
      <c r="DF17" s="18" t="str">
        <f t="shared" si="137"/>
        <v>MFSM 2000</v>
      </c>
      <c r="DG17" s="18" t="str">
        <f t="shared" si="138"/>
        <v>MFSM 2000</v>
      </c>
      <c r="DH17" s="18" t="str">
        <f t="shared" si="139"/>
        <v>MFSM 2000</v>
      </c>
      <c r="DI17" s="18"/>
      <c r="DJ17" s="18"/>
      <c r="DK17" s="18"/>
      <c r="DL17" s="18"/>
      <c r="DM17" s="18"/>
      <c r="DN17" s="18"/>
      <c r="DO17" s="18" t="str">
        <f>+VLOOKUP(B17,'[17]2016 data'!$B:$D,3,)</f>
        <v>e-GDDS</v>
      </c>
      <c r="DP17" s="18" t="str">
        <f>+VLOOKUP(B17,'[18]2017 data'!$B:$D,3,)</f>
        <v>e-GDDS</v>
      </c>
      <c r="DQ17" s="18" t="str">
        <f>+VLOOKUP(B17,'[19]2018 data'!$B:$D,3,)</f>
        <v>e-GDDS</v>
      </c>
      <c r="DR17" s="18"/>
      <c r="DS17" s="18"/>
      <c r="DT17" s="18"/>
      <c r="DU17" s="18" t="str">
        <f>+VLOOKUP(B17,'[20]2016 data'!$B:$D,3,)</f>
        <v>Yes</v>
      </c>
      <c r="DV17" s="18" t="str">
        <f>+VLOOKUP(B17,'[21]2017 data'!$B:$D,3,)</f>
        <v>Yes</v>
      </c>
      <c r="DW17" s="18" t="str">
        <f>+VLOOKUP(B17,'[22]2018 data'!$B:$D,3,)</f>
        <v>Yes</v>
      </c>
      <c r="DX17" s="18"/>
      <c r="DY17" s="18"/>
      <c r="DZ17" s="18"/>
      <c r="EA17" s="18">
        <f>+VLOOKUP(B17,'[23]2016 data'!$B:$D,3,)</f>
        <v>0</v>
      </c>
      <c r="EB17" s="18">
        <f>+VLOOKUP(B17,'[24]2017 data'!$B:$D,3,)</f>
        <v>0</v>
      </c>
      <c r="EC17" s="18">
        <f>+VLOOKUP(B17,'[25]2018 data'!$B:$D,3,)</f>
        <v>0</v>
      </c>
      <c r="ED17" s="18"/>
      <c r="EE17" s="18"/>
      <c r="EF17" s="18"/>
    </row>
    <row r="18" spans="1:136" x14ac:dyDescent="0.25">
      <c r="A18" s="6">
        <f t="shared" si="115"/>
        <v>15</v>
      </c>
      <c r="B18" s="8" t="s">
        <v>351</v>
      </c>
      <c r="C18" s="4" t="s">
        <v>350</v>
      </c>
      <c r="D18" s="4" t="str">
        <f>+VLOOKUP(C18,'[1]OECD &amp; EU Countries'!$B:$F,5,)</f>
        <v>NA</v>
      </c>
      <c r="E18" s="18" t="str">
        <f>+VLOOKUP(B18,'[2]2016 data'!$B:$D,3,)</f>
        <v>ESA 1995</v>
      </c>
      <c r="F18" s="18" t="str">
        <f>+VLOOKUP(B18,'[3]2017 data'!$B:$D,3,)</f>
        <v>SNA 2008</v>
      </c>
      <c r="G18" s="18" t="str">
        <f>+VLOOKUP(B18,'[4]2018 data'!$B:$D,3,)</f>
        <v>SNA 2008</v>
      </c>
      <c r="H18" s="18" t="str">
        <f t="shared" si="116"/>
        <v>ESA 1995</v>
      </c>
      <c r="I18" s="18"/>
      <c r="J18" s="18"/>
      <c r="K18" s="18"/>
      <c r="L18" s="18"/>
      <c r="M18" s="18"/>
      <c r="N18" s="18"/>
      <c r="O18" s="18"/>
      <c r="P18" s="18"/>
      <c r="Q18" s="18" t="str">
        <f>+VLOOKUP(B18,'[5]2016 data'!$B:$D,3,)</f>
        <v>Original chained constant price data are rescaled.</v>
      </c>
      <c r="R18" s="18" t="str">
        <f>+VLOOKUP(B18,'[6]2017 data'!$B:$D,3,)</f>
        <v>Original chained constant price data are rescaled.</v>
      </c>
      <c r="S18" s="18" t="str">
        <f>+VLOOKUP(B18,'[7]2018 data'!$B:$D,3,)</f>
        <v>Original chained constant price data are rescaled.</v>
      </c>
      <c r="T18" s="18" t="str">
        <f t="shared" si="117"/>
        <v>Original chained constant price data are rescaled.</v>
      </c>
      <c r="U18" s="18" t="str">
        <f t="shared" si="118"/>
        <v>Original chained constant price data are rescaled.</v>
      </c>
      <c r="V18" s="18" t="str">
        <f t="shared" si="119"/>
        <v>Original chained constant price data are rescaled.</v>
      </c>
      <c r="W18" s="37" t="str">
        <f>+VLOOKUP(B18,'[5]2016 data'!$B:$AR,43,)</f>
        <v>Original chained constant price data are rescaled.</v>
      </c>
      <c r="X18" s="37" t="str">
        <f>+VLOOKUP(B18,'[6]2017 data'!$B:$AR,43,)</f>
        <v>Original chained constant price data are rescaled.</v>
      </c>
      <c r="Y18" s="37" t="str">
        <f>+VLOOKUP(B18,'[7]2018 data'!$B:$AR,43,)</f>
        <v>Original chained constant price data are rescaled.</v>
      </c>
      <c r="Z18" s="18"/>
      <c r="AA18" s="18"/>
      <c r="AB18" s="18"/>
      <c r="AC18" s="18"/>
      <c r="AD18" s="18" t="b">
        <f t="shared" si="120"/>
        <v>1</v>
      </c>
      <c r="AE18" s="18" t="b">
        <f t="shared" si="121"/>
        <v>1</v>
      </c>
      <c r="AF18" s="18" t="str">
        <f>+VLOOKUP(B18,'[8]2018 data'!$B:$D,3,)</f>
        <v>rev4</v>
      </c>
      <c r="AG18" s="18" t="str">
        <f>+VLOOKUP(B18,'[9]2017 data'!$B:$D,3,)</f>
        <v>Rev4</v>
      </c>
      <c r="AH18" s="18" t="str">
        <f>+VLOOKUP(B18,'[10]2018 data'!$B:$D,3,)</f>
        <v>Rev4</v>
      </c>
      <c r="AI18" s="18"/>
      <c r="AJ18" s="18" t="str">
        <f t="shared" si="122"/>
        <v>Rev4</v>
      </c>
      <c r="AK18" s="18" t="str">
        <f t="shared" si="123"/>
        <v>Rev4</v>
      </c>
      <c r="AL18" s="18"/>
      <c r="AM18" s="18"/>
      <c r="AN18" s="18"/>
      <c r="AO18" s="18"/>
      <c r="AP18" s="18"/>
      <c r="AQ18" s="18"/>
      <c r="AR18" s="18" t="str">
        <f>+VLOOKUP(B18,'[11]2016 data'!$B:$D,3,)</f>
        <v>annual chained</v>
      </c>
      <c r="AS18" s="18" t="str">
        <f>+VLOOKUP(B18,'[12]2017 data'!$B:$D,3,)</f>
        <v>annual chained</v>
      </c>
      <c r="AT18" s="18" t="str">
        <f>+VLOOKUP(B18,'[13]2018 data'!$B:$D,3,)</f>
        <v>annual chained</v>
      </c>
      <c r="AU18" s="46" t="str">
        <f t="shared" si="124"/>
        <v>annual chained</v>
      </c>
      <c r="AV18" s="46" t="str">
        <f t="shared" si="125"/>
        <v>annual chained</v>
      </c>
      <c r="AW18" s="46" t="str">
        <f t="shared" si="126"/>
        <v>annual chained</v>
      </c>
      <c r="AX18" s="18"/>
      <c r="AY18" s="18"/>
      <c r="AZ18" s="18"/>
      <c r="BA18" s="18"/>
      <c r="BB18" s="18"/>
      <c r="BC18" s="18"/>
      <c r="BD18" s="18"/>
      <c r="BE18" s="18"/>
      <c r="BF18" s="18"/>
      <c r="BG18" s="18" t="str">
        <f>+VLOOKUP(B18,'[14]2016 data'!$B:$D,3,)</f>
        <v>COICOP</v>
      </c>
      <c r="BH18" s="18" t="str">
        <f>+VLOOKUP(B18,'[15]2017 data'!$B:$D,3,)</f>
        <v>COICOP</v>
      </c>
      <c r="BI18" s="18" t="str">
        <f>+VLOOKUP(B18,'[16]2018 data'!$B:$D,3,)</f>
        <v>COICOP</v>
      </c>
      <c r="BJ18" s="18"/>
      <c r="BK18" s="18" t="str">
        <f t="shared" si="127"/>
        <v>COICOP</v>
      </c>
      <c r="BL18" s="18" t="str">
        <f t="shared" si="128"/>
        <v>COICOP</v>
      </c>
      <c r="BM18" s="18"/>
      <c r="BN18" s="18"/>
      <c r="BO18" s="18"/>
      <c r="BP18" s="18"/>
      <c r="BQ18" s="18"/>
      <c r="BR18" s="18"/>
      <c r="BS18" s="18" t="s">
        <v>447</v>
      </c>
      <c r="BT18" s="18" t="s">
        <v>454</v>
      </c>
      <c r="BU18" s="18" t="s">
        <v>454</v>
      </c>
      <c r="BV18" s="18" t="str">
        <f t="shared" si="129"/>
        <v>na</v>
      </c>
      <c r="BW18" s="18" t="str">
        <f t="shared" si="130"/>
        <v>OKRB 005-2011</v>
      </c>
      <c r="BX18" s="18" t="str">
        <f t="shared" si="131"/>
        <v>OKRB 005-2011</v>
      </c>
      <c r="BY18" s="18"/>
      <c r="BZ18" s="18"/>
      <c r="CA18" s="18"/>
      <c r="CB18" s="18"/>
      <c r="CC18" s="18"/>
      <c r="CD18" s="18"/>
      <c r="CE18" s="18" t="s">
        <v>425</v>
      </c>
      <c r="CF18" s="18" t="s">
        <v>478</v>
      </c>
      <c r="CG18" s="18" t="s">
        <v>478</v>
      </c>
      <c r="CH18" s="18" t="str">
        <f t="shared" si="132"/>
        <v>AC</v>
      </c>
      <c r="CI18" s="18" t="str">
        <f t="shared" si="133"/>
        <v>CA</v>
      </c>
      <c r="CJ18" s="18" t="str">
        <f t="shared" si="134"/>
        <v>CA</v>
      </c>
      <c r="CK18" s="18"/>
      <c r="CL18" s="18"/>
      <c r="CM18" s="18"/>
      <c r="CN18" s="18"/>
      <c r="CO18" s="18"/>
      <c r="CP18" s="18"/>
      <c r="CQ18" s="18">
        <v>2001</v>
      </c>
      <c r="CR18" s="18">
        <v>2014</v>
      </c>
      <c r="CS18" s="18">
        <v>2014</v>
      </c>
      <c r="CT18" s="18"/>
      <c r="CU18" s="18">
        <f t="shared" si="135"/>
        <v>2014</v>
      </c>
      <c r="CV18" s="18">
        <f t="shared" si="136"/>
        <v>2014</v>
      </c>
      <c r="CW18" s="18"/>
      <c r="CX18" s="18"/>
      <c r="CY18" s="18"/>
      <c r="CZ18" s="18"/>
      <c r="DA18" s="18"/>
      <c r="DB18" s="18"/>
      <c r="DC18" s="18" t="s">
        <v>431</v>
      </c>
      <c r="DD18" s="18" t="s">
        <v>431</v>
      </c>
      <c r="DE18" s="18" t="s">
        <v>431</v>
      </c>
      <c r="DF18" s="18" t="str">
        <f t="shared" si="137"/>
        <v>MFSM 2000</v>
      </c>
      <c r="DG18" s="18" t="str">
        <f t="shared" si="138"/>
        <v>MFSM 2000</v>
      </c>
      <c r="DH18" s="18" t="str">
        <f t="shared" si="139"/>
        <v>MFSM 2000</v>
      </c>
      <c r="DI18" s="18"/>
      <c r="DJ18" s="18"/>
      <c r="DK18" s="18"/>
      <c r="DL18" s="18"/>
      <c r="DM18" s="18"/>
      <c r="DN18" s="18"/>
      <c r="DO18" s="18" t="str">
        <f>+VLOOKUP(B18,'[17]2016 data'!$B:$D,3,)</f>
        <v>SDDS</v>
      </c>
      <c r="DP18" s="18" t="str">
        <f>+VLOOKUP(B18,'[18]2017 data'!$B:$D,3,)</f>
        <v>SDDS</v>
      </c>
      <c r="DQ18" s="18" t="str">
        <f>+VLOOKUP(B18,'[19]2018 data'!$B:$D,3,)</f>
        <v>SDDS</v>
      </c>
      <c r="DR18" s="18"/>
      <c r="DS18" s="18"/>
      <c r="DT18" s="18"/>
      <c r="DU18" s="18" t="str">
        <f>+VLOOKUP(B18,'[20]2016 data'!$B:$D,3,)</f>
        <v>Yes</v>
      </c>
      <c r="DV18" s="18" t="str">
        <f>+VLOOKUP(B18,'[21]2017 data'!$B:$D,3,)</f>
        <v>Yes</v>
      </c>
      <c r="DW18" s="18" t="str">
        <f>+VLOOKUP(B18,'[22]2018 data'!$B:$D,3,)</f>
        <v>Yes</v>
      </c>
      <c r="DX18" s="18"/>
      <c r="DY18" s="18"/>
      <c r="DZ18" s="18"/>
      <c r="EA18" s="18">
        <f>+VLOOKUP(B18,'[23]2016 data'!$B:$D,3,)</f>
        <v>0</v>
      </c>
      <c r="EB18" s="18">
        <f>+VLOOKUP(B18,'[24]2017 data'!$B:$D,3,)</f>
        <v>0</v>
      </c>
      <c r="EC18" s="18">
        <f>+VLOOKUP(B18,'[25]2018 data'!$B:$D,3,)</f>
        <v>0</v>
      </c>
      <c r="ED18" s="18"/>
      <c r="EE18" s="18"/>
      <c r="EF18" s="18"/>
    </row>
    <row r="19" spans="1:136" x14ac:dyDescent="0.25">
      <c r="A19" s="6">
        <f t="shared" si="115"/>
        <v>16</v>
      </c>
      <c r="B19" s="11" t="s">
        <v>349</v>
      </c>
      <c r="C19" s="4" t="s">
        <v>348</v>
      </c>
      <c r="D19" s="4" t="str">
        <f>+VLOOKUP(C19,'[1]OECD &amp; EU Countries'!$B:$F,5,)</f>
        <v>OECD/EU</v>
      </c>
      <c r="E19" s="18" t="str">
        <f>+VLOOKUP(B19,'[2]2016 data'!$B:$D,3,)</f>
        <v>ESA 2010</v>
      </c>
      <c r="F19" s="18" t="str">
        <f>+VLOOKUP(B19,'[3]2017 data'!$B:$D,3,)</f>
        <v>SNA 2008</v>
      </c>
      <c r="G19" s="18" t="str">
        <f>+VLOOKUP(B19,'[4]2018 data'!$B:$D,3,)</f>
        <v>SNA 2008</v>
      </c>
      <c r="H19" s="18" t="str">
        <f t="shared" si="116"/>
        <v>ESA 2010</v>
      </c>
      <c r="I19" s="18"/>
      <c r="J19" s="18"/>
      <c r="K19" s="18"/>
      <c r="L19" s="18"/>
      <c r="M19" s="18"/>
      <c r="N19" s="18"/>
      <c r="O19" s="18"/>
      <c r="P19" s="18"/>
      <c r="Q19" s="18" t="str">
        <f>+VLOOKUP(B19,'[5]2016 data'!$B:$D,3,)</f>
        <v>Original chained constant price data are rescaled.</v>
      </c>
      <c r="R19" s="18" t="str">
        <f>+VLOOKUP(B19,'[6]2017 data'!$B:$D,3,)</f>
        <v>Original chained constant price data are rescaled.</v>
      </c>
      <c r="S19" s="18" t="str">
        <f>+VLOOKUP(B19,'[7]2018 data'!$B:$D,3,)</f>
        <v>Original chained constant price data are rescaled.</v>
      </c>
      <c r="T19" s="18" t="str">
        <f t="shared" si="117"/>
        <v>Original chained constant price data are rescaled.</v>
      </c>
      <c r="U19" s="18" t="str">
        <f t="shared" si="118"/>
        <v>Original chained constant price data are rescaled.</v>
      </c>
      <c r="V19" s="18" t="str">
        <f t="shared" si="119"/>
        <v>Original chained constant price data are rescaled.</v>
      </c>
      <c r="W19" s="37" t="str">
        <f>+VLOOKUP(B19,'[5]2016 data'!$B:$AR,43,)</f>
        <v>Original chained constant price data are rescaled.</v>
      </c>
      <c r="X19" s="37" t="str">
        <f>+VLOOKUP(B19,'[6]2017 data'!$B:$AR,43,)</f>
        <v>Original chained constant price data are rescaled.</v>
      </c>
      <c r="Y19" s="37" t="str">
        <f>+VLOOKUP(B19,'[7]2018 data'!$B:$AR,43,)</f>
        <v>Original chained constant price data are rescaled.</v>
      </c>
      <c r="Z19" s="18"/>
      <c r="AA19" s="18"/>
      <c r="AB19" s="18"/>
      <c r="AC19" s="18"/>
      <c r="AD19" s="18" t="b">
        <f t="shared" si="120"/>
        <v>1</v>
      </c>
      <c r="AE19" s="18" t="b">
        <f t="shared" si="121"/>
        <v>1</v>
      </c>
      <c r="AF19" s="18" t="str">
        <f>+VLOOKUP(B19,'[8]2018 data'!$B:$D,3,)</f>
        <v>rev4</v>
      </c>
      <c r="AG19" s="18" t="str">
        <f>+VLOOKUP(B19,'[9]2017 data'!$B:$D,3,)</f>
        <v>Rev4</v>
      </c>
      <c r="AH19" s="18" t="str">
        <f>+VLOOKUP(B19,'[10]2018 data'!$B:$D,3,)</f>
        <v>Rev4</v>
      </c>
      <c r="AI19" s="18"/>
      <c r="AJ19" s="18" t="str">
        <f t="shared" si="122"/>
        <v>Rev4</v>
      </c>
      <c r="AK19" s="18" t="str">
        <f t="shared" si="123"/>
        <v>Rev4</v>
      </c>
      <c r="AL19" s="18"/>
      <c r="AM19" s="18"/>
      <c r="AN19" s="18"/>
      <c r="AO19" s="18"/>
      <c r="AP19" s="18"/>
      <c r="AQ19" s="18"/>
      <c r="AR19" s="18">
        <f>+VLOOKUP(B19,'[11]2016 data'!$B:$D,3,)</f>
        <v>2014</v>
      </c>
      <c r="AS19" s="18">
        <f>+VLOOKUP(B19,'[12]2017 data'!$B:$D,3,)</f>
        <v>2014</v>
      </c>
      <c r="AT19" s="18">
        <f>+VLOOKUP(B19,'[13]2018 data'!$B:$D,3,)</f>
        <v>2014</v>
      </c>
      <c r="AU19" s="46">
        <f t="shared" si="124"/>
        <v>2014</v>
      </c>
      <c r="AV19" s="46">
        <f t="shared" si="125"/>
        <v>2014</v>
      </c>
      <c r="AW19" s="46">
        <f t="shared" si="126"/>
        <v>2014</v>
      </c>
      <c r="AX19" s="18"/>
      <c r="AY19" s="18"/>
      <c r="AZ19" s="18"/>
      <c r="BA19" s="18"/>
      <c r="BB19" s="18"/>
      <c r="BC19" s="18"/>
      <c r="BD19" s="18"/>
      <c r="BE19" s="18"/>
      <c r="BF19" s="18"/>
      <c r="BG19" s="18" t="str">
        <f>+VLOOKUP(B19,'[14]2016 data'!$B:$D,3,)</f>
        <v>COICOP</v>
      </c>
      <c r="BH19" s="18" t="str">
        <f>+VLOOKUP(B19,'[15]2017 data'!$B:$D,3,)</f>
        <v>COICOP</v>
      </c>
      <c r="BI19" s="18" t="str">
        <f>+VLOOKUP(B19,'[16]2018 data'!$B:$D,3,)</f>
        <v>COICOP</v>
      </c>
      <c r="BJ19" s="18"/>
      <c r="BK19" s="18" t="str">
        <f t="shared" si="127"/>
        <v>COICOP</v>
      </c>
      <c r="BL19" s="18" t="str">
        <f t="shared" si="128"/>
        <v>COICOP</v>
      </c>
      <c r="BM19" s="18"/>
      <c r="BN19" s="18"/>
      <c r="BO19" s="18"/>
      <c r="BP19" s="18"/>
      <c r="BQ19" s="18"/>
      <c r="BR19" s="18"/>
      <c r="BS19" s="18" t="s">
        <v>447</v>
      </c>
      <c r="BT19" s="18" t="s">
        <v>455</v>
      </c>
      <c r="BU19" s="18" t="s">
        <v>455</v>
      </c>
      <c r="BV19" s="18" t="str">
        <f t="shared" si="129"/>
        <v>na</v>
      </c>
      <c r="BW19" s="18" t="str">
        <f t="shared" si="130"/>
        <v>ISCO</v>
      </c>
      <c r="BX19" s="18" t="str">
        <f t="shared" si="131"/>
        <v>ISCO</v>
      </c>
      <c r="BY19" s="18"/>
      <c r="BZ19" s="18"/>
      <c r="CA19" s="18"/>
      <c r="CB19" s="18"/>
      <c r="CC19" s="18"/>
      <c r="CD19" s="18"/>
      <c r="CE19" s="18" t="s">
        <v>425</v>
      </c>
      <c r="CF19" s="18" t="s">
        <v>425</v>
      </c>
      <c r="CG19" s="18" t="s">
        <v>425</v>
      </c>
      <c r="CH19" s="18" t="str">
        <f t="shared" si="132"/>
        <v>AC</v>
      </c>
      <c r="CI19" s="18" t="str">
        <f t="shared" si="133"/>
        <v>AC</v>
      </c>
      <c r="CJ19" s="18" t="str">
        <f t="shared" si="134"/>
        <v>AC</v>
      </c>
      <c r="CK19" s="18"/>
      <c r="CL19" s="18"/>
      <c r="CM19" s="18"/>
      <c r="CN19" s="18"/>
      <c r="CO19" s="18"/>
      <c r="CP19" s="18"/>
      <c r="CQ19" s="18" t="s">
        <v>427</v>
      </c>
      <c r="CR19" s="18" t="s">
        <v>429</v>
      </c>
      <c r="CS19" s="18" t="s">
        <v>429</v>
      </c>
      <c r="CT19" s="18"/>
      <c r="CU19" s="18" t="str">
        <f t="shared" si="135"/>
        <v>NM</v>
      </c>
      <c r="CV19" s="18" t="str">
        <f t="shared" si="136"/>
        <v>NM</v>
      </c>
      <c r="CW19" s="18"/>
      <c r="CX19" s="18"/>
      <c r="CY19" s="18"/>
      <c r="CZ19" s="18"/>
      <c r="DA19" s="18"/>
      <c r="DB19" s="18"/>
      <c r="DC19" s="18" t="s">
        <v>431</v>
      </c>
      <c r="DD19" s="18" t="s">
        <v>431</v>
      </c>
      <c r="DE19" s="18" t="s">
        <v>431</v>
      </c>
      <c r="DF19" s="18" t="str">
        <f t="shared" si="137"/>
        <v>MFSM 2000</v>
      </c>
      <c r="DG19" s="18" t="str">
        <f t="shared" si="138"/>
        <v>MFSM 2000</v>
      </c>
      <c r="DH19" s="18" t="str">
        <f t="shared" si="139"/>
        <v>MFSM 2000</v>
      </c>
      <c r="DI19" s="18"/>
      <c r="DJ19" s="18"/>
      <c r="DK19" s="18"/>
      <c r="DL19" s="18"/>
      <c r="DM19" s="18"/>
      <c r="DN19" s="18"/>
      <c r="DO19" s="18" t="str">
        <f>+VLOOKUP(B19,'[17]2016 data'!$B:$D,3,)</f>
        <v>SDDS</v>
      </c>
      <c r="DP19" s="18" t="str">
        <f>+VLOOKUP(B19,'[18]2017 data'!$B:$D,3,)</f>
        <v>SDDS</v>
      </c>
      <c r="DQ19" s="18" t="str">
        <f>+VLOOKUP(B19,'[19]2018 data'!$B:$D,3,)</f>
        <v>SDDS</v>
      </c>
      <c r="DR19" s="18"/>
      <c r="DS19" s="18"/>
      <c r="DT19" s="18"/>
      <c r="DU19" s="18" t="str">
        <f>+VLOOKUP(B19,'[20]2016 data'!$B:$D,3,)</f>
        <v>Yes</v>
      </c>
      <c r="DV19" s="18" t="str">
        <f>+VLOOKUP(B19,'[21]2017 data'!$B:$D,3,)</f>
        <v>Yes</v>
      </c>
      <c r="DW19" s="18" t="str">
        <f>+VLOOKUP(B19,'[22]2018 data'!$B:$D,3,)</f>
        <v>Yes</v>
      </c>
      <c r="DX19" s="18"/>
      <c r="DY19" s="18"/>
      <c r="DZ19" s="18"/>
      <c r="EA19" s="18">
        <f>+VLOOKUP(B19,'[23]2016 data'!$B:$D,3,)</f>
        <v>0</v>
      </c>
      <c r="EB19" s="18">
        <f>+VLOOKUP(B19,'[24]2017 data'!$B:$D,3,)</f>
        <v>0</v>
      </c>
      <c r="EC19" s="18">
        <f>+VLOOKUP(B19,'[25]2018 data'!$B:$D,3,)</f>
        <v>0</v>
      </c>
      <c r="ED19" s="18"/>
      <c r="EE19" s="18"/>
      <c r="EF19" s="18"/>
    </row>
    <row r="20" spans="1:136" x14ac:dyDescent="0.25">
      <c r="A20" s="6">
        <f t="shared" si="115"/>
        <v>17</v>
      </c>
      <c r="B20" s="9" t="s">
        <v>347</v>
      </c>
      <c r="C20" s="4" t="s">
        <v>346</v>
      </c>
      <c r="D20" s="4" t="str">
        <f>+VLOOKUP(C20,'[1]OECD &amp; EU Countries'!$B:$F,5,)</f>
        <v>NA</v>
      </c>
      <c r="E20" s="18" t="str">
        <f>+VLOOKUP(B20,'[2]2016 data'!$B:$D,3,)</f>
        <v>SNA 1993</v>
      </c>
      <c r="F20" s="18" t="str">
        <f>+VLOOKUP(B20,'[3]2017 data'!$B:$D,3,)</f>
        <v>SNA 1993</v>
      </c>
      <c r="G20" s="18" t="str">
        <f>+VLOOKUP(B20,'[4]2018 data'!$B:$D,3,)</f>
        <v>SNA 1993</v>
      </c>
      <c r="H20" s="18" t="str">
        <f t="shared" si="116"/>
        <v>SNA 1993</v>
      </c>
      <c r="I20" s="18"/>
      <c r="J20" s="18"/>
      <c r="K20" s="18"/>
      <c r="L20" s="18"/>
      <c r="M20" s="18"/>
      <c r="N20" s="18"/>
      <c r="O20" s="18"/>
      <c r="P20" s="18"/>
      <c r="Q20" s="18">
        <f>+VLOOKUP(B20,'[5]2016 data'!$B:$D,3,)</f>
        <v>2000</v>
      </c>
      <c r="R20" s="18">
        <f>+VLOOKUP(B20,'[6]2017 data'!$B:$D,3,)</f>
        <v>2000</v>
      </c>
      <c r="S20" s="18">
        <f>+VLOOKUP(B20,'[7]2018 data'!$B:$D,3,)</f>
        <v>2000</v>
      </c>
      <c r="T20" s="18">
        <f t="shared" si="117"/>
        <v>2000</v>
      </c>
      <c r="U20" s="18">
        <f t="shared" si="118"/>
        <v>2000</v>
      </c>
      <c r="V20" s="18">
        <f t="shared" si="119"/>
        <v>2000</v>
      </c>
      <c r="W20" s="37">
        <f>+VLOOKUP(B20,'[5]2016 data'!$B:$AR,43,)</f>
        <v>2000</v>
      </c>
      <c r="X20" s="37">
        <f>+VLOOKUP(B20,'[6]2017 data'!$B:$AR,43,)</f>
        <v>2000</v>
      </c>
      <c r="Y20" s="37">
        <f>+VLOOKUP(B20,'[7]2018 data'!$B:$AR,43,)</f>
        <v>2000</v>
      </c>
      <c r="Z20" s="18"/>
      <c r="AA20" s="18"/>
      <c r="AB20" s="18"/>
      <c r="AC20" s="18"/>
      <c r="AD20" s="18" t="b">
        <f t="shared" si="120"/>
        <v>1</v>
      </c>
      <c r="AE20" s="18" t="b">
        <f t="shared" si="121"/>
        <v>1</v>
      </c>
      <c r="AF20" s="18" t="str">
        <f>+VLOOKUP(B20,'[8]2018 data'!$B:$D,3,)</f>
        <v>NA</v>
      </c>
      <c r="AG20" s="18" t="str">
        <f>+VLOOKUP(B20,'[9]2017 data'!$B:$D,3,)</f>
        <v>NA</v>
      </c>
      <c r="AH20" s="18" t="str">
        <f>+VLOOKUP(B20,'[10]2018 data'!$B:$D,3,)</f>
        <v>NA</v>
      </c>
      <c r="AI20" s="18"/>
      <c r="AJ20" s="18" t="str">
        <f t="shared" si="122"/>
        <v>NA</v>
      </c>
      <c r="AK20" s="18" t="str">
        <f t="shared" si="123"/>
        <v>NA</v>
      </c>
      <c r="AL20" s="18"/>
      <c r="AM20" s="18"/>
      <c r="AN20" s="18"/>
      <c r="AO20" s="18"/>
      <c r="AP20" s="18"/>
      <c r="AQ20" s="18"/>
      <c r="AR20" s="18">
        <f>+VLOOKUP(B20,'[11]2016 data'!$B:$D,3,)</f>
        <v>1991</v>
      </c>
      <c r="AS20" s="18">
        <f>+VLOOKUP(B20,'[12]2017 data'!$B:$D,3,)</f>
        <v>1991</v>
      </c>
      <c r="AT20" s="18">
        <f>+VLOOKUP(B20,'[13]2018 data'!$B:$D,3,)</f>
        <v>1991</v>
      </c>
      <c r="AU20" s="46">
        <f t="shared" si="124"/>
        <v>1991</v>
      </c>
      <c r="AV20" s="46">
        <f t="shared" si="125"/>
        <v>1991</v>
      </c>
      <c r="AW20" s="46">
        <f t="shared" si="126"/>
        <v>1991</v>
      </c>
      <c r="AX20" s="18"/>
      <c r="AY20" s="18"/>
      <c r="AZ20" s="18"/>
      <c r="BA20" s="18"/>
      <c r="BB20" s="18"/>
      <c r="BC20" s="18"/>
      <c r="BD20" s="18"/>
      <c r="BE20" s="18"/>
      <c r="BF20" s="18"/>
      <c r="BG20" s="18" t="str">
        <f>+VLOOKUP(B20,'[14]2016 data'!$B:$D,3,)</f>
        <v>COICOP</v>
      </c>
      <c r="BH20" s="18" t="str">
        <f>+VLOOKUP(B20,'[15]2017 data'!$B:$D,3,)</f>
        <v>COICOP</v>
      </c>
      <c r="BI20" s="18" t="str">
        <f>+VLOOKUP(B20,'[16]2018 data'!$B:$D,3,)</f>
        <v>COICOP</v>
      </c>
      <c r="BJ20" s="18"/>
      <c r="BK20" s="18" t="str">
        <f t="shared" si="127"/>
        <v>COICOP</v>
      </c>
      <c r="BL20" s="18" t="str">
        <f t="shared" si="128"/>
        <v>COICOP</v>
      </c>
      <c r="BM20" s="18"/>
      <c r="BN20" s="18"/>
      <c r="BO20" s="18"/>
      <c r="BP20" s="18"/>
      <c r="BQ20" s="18"/>
      <c r="BR20" s="18"/>
      <c r="BS20" s="18" t="s">
        <v>447</v>
      </c>
      <c r="BT20" s="18" t="s">
        <v>448</v>
      </c>
      <c r="BU20" s="18" t="s">
        <v>448</v>
      </c>
      <c r="BV20" s="18" t="str">
        <f t="shared" si="129"/>
        <v>na</v>
      </c>
      <c r="BW20" s="18" t="str">
        <f t="shared" si="130"/>
        <v>NA</v>
      </c>
      <c r="BX20" s="18" t="str">
        <f t="shared" si="131"/>
        <v>NA</v>
      </c>
      <c r="BY20" s="18"/>
      <c r="BZ20" s="18"/>
      <c r="CA20" s="18"/>
      <c r="CB20" s="18"/>
      <c r="CC20" s="18"/>
      <c r="CD20" s="18"/>
      <c r="CE20" s="18" t="s">
        <v>448</v>
      </c>
      <c r="CF20" s="18" t="s">
        <v>448</v>
      </c>
      <c r="CG20" s="18" t="s">
        <v>448</v>
      </c>
      <c r="CH20" s="18" t="str">
        <f t="shared" si="132"/>
        <v>NA</v>
      </c>
      <c r="CI20" s="18" t="str">
        <f t="shared" si="133"/>
        <v>NA</v>
      </c>
      <c r="CJ20" s="18" t="str">
        <f t="shared" si="134"/>
        <v>NA</v>
      </c>
      <c r="CK20" s="18"/>
      <c r="CL20" s="18"/>
      <c r="CM20" s="18"/>
      <c r="CN20" s="18"/>
      <c r="CO20" s="18"/>
      <c r="CP20" s="18"/>
      <c r="CQ20" s="18">
        <v>1986</v>
      </c>
      <c r="CR20" s="18" t="s">
        <v>429</v>
      </c>
      <c r="CS20" s="18" t="s">
        <v>429</v>
      </c>
      <c r="CT20" s="18"/>
      <c r="CU20" s="18" t="str">
        <f t="shared" si="135"/>
        <v>NM</v>
      </c>
      <c r="CV20" s="18" t="str">
        <f t="shared" si="136"/>
        <v>NM</v>
      </c>
      <c r="CW20" s="18"/>
      <c r="CX20" s="18"/>
      <c r="CY20" s="18"/>
      <c r="CZ20" s="18"/>
      <c r="DA20" s="18"/>
      <c r="DB20" s="18"/>
      <c r="DC20" s="18" t="s">
        <v>431</v>
      </c>
      <c r="DD20" s="18" t="s">
        <v>431</v>
      </c>
      <c r="DE20" s="18" t="s">
        <v>431</v>
      </c>
      <c r="DF20" s="18" t="str">
        <f t="shared" si="137"/>
        <v>MFSM 2000</v>
      </c>
      <c r="DG20" s="18" t="str">
        <f t="shared" si="138"/>
        <v>MFSM 2000</v>
      </c>
      <c r="DH20" s="18" t="str">
        <f t="shared" si="139"/>
        <v>MFSM 2000</v>
      </c>
      <c r="DI20" s="18"/>
      <c r="DJ20" s="18"/>
      <c r="DK20" s="18"/>
      <c r="DL20" s="18"/>
      <c r="DM20" s="18"/>
      <c r="DN20" s="18"/>
      <c r="DO20" s="18" t="str">
        <f>+VLOOKUP(B20,'[17]2016 data'!$B:$D,3,)</f>
        <v>e-GDDS</v>
      </c>
      <c r="DP20" s="18" t="str">
        <f>+VLOOKUP(B20,'[18]2017 data'!$B:$D,3,)</f>
        <v>e-GDDS</v>
      </c>
      <c r="DQ20" s="18" t="str">
        <f>+VLOOKUP(B20,'[19]2018 data'!$B:$D,3,)</f>
        <v>e-GDDS</v>
      </c>
      <c r="DR20" s="18"/>
      <c r="DS20" s="18"/>
      <c r="DT20" s="18"/>
      <c r="DU20" s="18">
        <f>+VLOOKUP(B20,'[20]2016 data'!$B:$D,3,)</f>
        <v>0</v>
      </c>
      <c r="DV20" s="18">
        <f>+VLOOKUP(B20,'[21]2017 data'!$B:$D,3,)</f>
        <v>0</v>
      </c>
      <c r="DW20" s="18">
        <f>+VLOOKUP(B20,'[22]2018 data'!$B:$D,3,)</f>
        <v>0</v>
      </c>
      <c r="DX20" s="18"/>
      <c r="DY20" s="18"/>
      <c r="DZ20" s="18"/>
      <c r="EA20" s="18">
        <f>+VLOOKUP(B20,'[23]2016 data'!$B:$D,3,)</f>
        <v>0</v>
      </c>
      <c r="EB20" s="18">
        <f>+VLOOKUP(B20,'[24]2017 data'!$B:$D,3,)</f>
        <v>0</v>
      </c>
      <c r="EC20" s="18">
        <f>+VLOOKUP(B20,'[25]2018 data'!$B:$D,3,)</f>
        <v>0</v>
      </c>
      <c r="ED20" s="18"/>
      <c r="EE20" s="18"/>
      <c r="EF20" s="18"/>
    </row>
    <row r="21" spans="1:136" x14ac:dyDescent="0.25">
      <c r="A21" s="6">
        <f t="shared" si="115"/>
        <v>18</v>
      </c>
      <c r="B21" s="9" t="s">
        <v>345</v>
      </c>
      <c r="C21" s="4" t="s">
        <v>344</v>
      </c>
      <c r="D21" s="4" t="str">
        <f>+VLOOKUP(C21,'[1]OECD &amp; EU Countries'!$B:$F,5,)</f>
        <v>NA</v>
      </c>
      <c r="E21" s="18" t="str">
        <f>+VLOOKUP(B21,'[2]2016 data'!$B:$D,3,)</f>
        <v>SNA 1993</v>
      </c>
      <c r="F21" s="18" t="str">
        <f>+VLOOKUP(B21,'[3]2017 data'!$B:$D,3,)</f>
        <v>SNA 1993</v>
      </c>
      <c r="G21" s="18" t="str">
        <f>+VLOOKUP(B21,'[4]2018 data'!$B:$D,3,)</f>
        <v>SNA 1993</v>
      </c>
      <c r="H21" s="18" t="str">
        <f t="shared" si="116"/>
        <v>SNA 1993</v>
      </c>
      <c r="I21" s="18"/>
      <c r="J21" s="18"/>
      <c r="K21" s="18"/>
      <c r="L21" s="18"/>
      <c r="M21" s="18"/>
      <c r="N21" s="18"/>
      <c r="O21" s="18"/>
      <c r="P21" s="18"/>
      <c r="Q21" s="18">
        <f>+VLOOKUP(B21,'[5]2016 data'!$B:$D,3,)</f>
        <v>2007</v>
      </c>
      <c r="R21" s="18">
        <f>+VLOOKUP(B21,'[6]2017 data'!$B:$D,3,)</f>
        <v>2007</v>
      </c>
      <c r="S21" s="18">
        <f>+VLOOKUP(B21,'[7]2018 data'!$B:$D,3,)</f>
        <v>2007</v>
      </c>
      <c r="T21" s="18">
        <f t="shared" si="117"/>
        <v>2007</v>
      </c>
      <c r="U21" s="18">
        <f t="shared" si="118"/>
        <v>2007</v>
      </c>
      <c r="V21" s="18">
        <f t="shared" si="119"/>
        <v>2007</v>
      </c>
      <c r="W21" s="37">
        <f>+VLOOKUP(B21,'[5]2016 data'!$B:$AR,43,)</f>
        <v>2007</v>
      </c>
      <c r="X21" s="37">
        <f>+VLOOKUP(B21,'[6]2017 data'!$B:$AR,43,)</f>
        <v>2007</v>
      </c>
      <c r="Y21" s="37">
        <f>+VLOOKUP(B21,'[7]2018 data'!$B:$AR,43,)</f>
        <v>2007</v>
      </c>
      <c r="Z21" s="18"/>
      <c r="AA21" s="18"/>
      <c r="AB21" s="18"/>
      <c r="AC21" s="18"/>
      <c r="AD21" s="18" t="b">
        <f t="shared" si="120"/>
        <v>1</v>
      </c>
      <c r="AE21" s="18" t="b">
        <f t="shared" si="121"/>
        <v>1</v>
      </c>
      <c r="AF21" s="18" t="str">
        <f>+VLOOKUP(B21,'[8]2018 data'!$B:$D,3,)</f>
        <v>rev3</v>
      </c>
      <c r="AG21" s="18" t="str">
        <f>+VLOOKUP(B21,'[9]2017 data'!$B:$D,3,)</f>
        <v>Rev3</v>
      </c>
      <c r="AH21" s="18" t="str">
        <f>+VLOOKUP(B21,'[10]2018 data'!$B:$D,3,)</f>
        <v>Rev3</v>
      </c>
      <c r="AI21" s="18"/>
      <c r="AJ21" s="18" t="str">
        <f t="shared" si="122"/>
        <v>Rev3</v>
      </c>
      <c r="AK21" s="18" t="str">
        <f t="shared" si="123"/>
        <v>Rev3</v>
      </c>
      <c r="AL21" s="18"/>
      <c r="AM21" s="18"/>
      <c r="AN21" s="18"/>
      <c r="AO21" s="18"/>
      <c r="AP21" s="18"/>
      <c r="AQ21" s="18"/>
      <c r="AR21" s="18">
        <f>+VLOOKUP(B21,'[11]2016 data'!$B:$D,3,)</f>
        <v>2008</v>
      </c>
      <c r="AS21" s="18">
        <f>+VLOOKUP(B21,'[12]2017 data'!$B:$D,3,)</f>
        <v>2008</v>
      </c>
      <c r="AT21" s="18">
        <f>+VLOOKUP(B21,'[13]2018 data'!$B:$D,3,)</f>
        <v>2008</v>
      </c>
      <c r="AU21" s="46">
        <f t="shared" si="124"/>
        <v>2008</v>
      </c>
      <c r="AV21" s="46">
        <f t="shared" si="125"/>
        <v>2008</v>
      </c>
      <c r="AW21" s="46">
        <f t="shared" si="126"/>
        <v>2008</v>
      </c>
      <c r="AX21" s="18"/>
      <c r="AY21" s="18"/>
      <c r="AZ21" s="18"/>
      <c r="BA21" s="18"/>
      <c r="BB21" s="18"/>
      <c r="BC21" s="18"/>
      <c r="BD21" s="18"/>
      <c r="BE21" s="18"/>
      <c r="BF21" s="18"/>
      <c r="BG21" s="18" t="str">
        <f>+VLOOKUP(B21,'[14]2016 data'!$B:$D,3,)</f>
        <v>na</v>
      </c>
      <c r="BH21" s="18" t="str">
        <f>+VLOOKUP(B21,'[15]2017 data'!$B:$D,3,)</f>
        <v>NA</v>
      </c>
      <c r="BI21" s="18" t="str">
        <f>+VLOOKUP(B21,'[16]2018 data'!$B:$D,3,)</f>
        <v>NA</v>
      </c>
      <c r="BJ21" s="18"/>
      <c r="BK21" s="18" t="str">
        <f t="shared" si="127"/>
        <v>NA</v>
      </c>
      <c r="BL21" s="18" t="str">
        <f t="shared" si="128"/>
        <v>NA</v>
      </c>
      <c r="BM21" s="18"/>
      <c r="BN21" s="18"/>
      <c r="BO21" s="18"/>
      <c r="BP21" s="18"/>
      <c r="BQ21" s="18"/>
      <c r="BR21" s="18"/>
      <c r="BS21" s="18" t="s">
        <v>447</v>
      </c>
      <c r="BT21" s="18" t="s">
        <v>448</v>
      </c>
      <c r="BU21" s="18" t="s">
        <v>448</v>
      </c>
      <c r="BV21" s="18" t="str">
        <f t="shared" si="129"/>
        <v>na</v>
      </c>
      <c r="BW21" s="18" t="str">
        <f t="shared" si="130"/>
        <v>NA</v>
      </c>
      <c r="BX21" s="18" t="str">
        <f t="shared" si="131"/>
        <v>NA</v>
      </c>
      <c r="BY21" s="18"/>
      <c r="BZ21" s="18"/>
      <c r="CA21" s="18"/>
      <c r="CB21" s="18"/>
      <c r="CC21" s="18"/>
      <c r="CD21" s="18"/>
      <c r="CE21" s="18" t="s">
        <v>448</v>
      </c>
      <c r="CF21" s="18" t="s">
        <v>448</v>
      </c>
      <c r="CG21" s="18" t="s">
        <v>448</v>
      </c>
      <c r="CH21" s="18" t="str">
        <f t="shared" si="132"/>
        <v>NA</v>
      </c>
      <c r="CI21" s="18" t="str">
        <f t="shared" si="133"/>
        <v>NA</v>
      </c>
      <c r="CJ21" s="18" t="str">
        <f t="shared" si="134"/>
        <v>NA</v>
      </c>
      <c r="CK21" s="18"/>
      <c r="CL21" s="18"/>
      <c r="CM21" s="18"/>
      <c r="CN21" s="18"/>
      <c r="CO21" s="18"/>
      <c r="CP21" s="18"/>
      <c r="CQ21" s="18">
        <v>2001</v>
      </c>
      <c r="CR21" s="18">
        <v>2001</v>
      </c>
      <c r="CS21" s="18">
        <v>2001</v>
      </c>
      <c r="CT21" s="18"/>
      <c r="CU21" s="18">
        <f t="shared" si="135"/>
        <v>2001</v>
      </c>
      <c r="CV21" s="18">
        <f t="shared" si="136"/>
        <v>2001</v>
      </c>
      <c r="CW21" s="18"/>
      <c r="CX21" s="18"/>
      <c r="CY21" s="18"/>
      <c r="CZ21" s="18"/>
      <c r="DA21" s="18"/>
      <c r="DB21" s="18"/>
      <c r="DC21" s="18">
        <v>0</v>
      </c>
      <c r="DD21" s="18" t="s">
        <v>431</v>
      </c>
      <c r="DE21" s="18" t="s">
        <v>431</v>
      </c>
      <c r="DF21" s="18">
        <f t="shared" si="137"/>
        <v>0</v>
      </c>
      <c r="DG21" s="18" t="str">
        <f t="shared" si="138"/>
        <v>MFSM 2000</v>
      </c>
      <c r="DH21" s="18" t="str">
        <f t="shared" si="139"/>
        <v>MFSM 2000</v>
      </c>
      <c r="DI21" s="18"/>
      <c r="DJ21" s="18"/>
      <c r="DK21" s="18"/>
      <c r="DL21" s="18"/>
      <c r="DM21" s="18"/>
      <c r="DN21" s="18"/>
      <c r="DO21" s="18" t="str">
        <f>+VLOOKUP(B21,'[17]2016 data'!$B:$D,3,)</f>
        <v>e-GDDS</v>
      </c>
      <c r="DP21" s="18" t="str">
        <f>+VLOOKUP(B21,'[18]2017 data'!$B:$D,3,)</f>
        <v>e-GDDS</v>
      </c>
      <c r="DQ21" s="18" t="str">
        <f>+VLOOKUP(B21,'[19]2018 data'!$B:$D,3,)</f>
        <v>e-GDDS</v>
      </c>
      <c r="DR21" s="18"/>
      <c r="DS21" s="18"/>
      <c r="DT21" s="18"/>
      <c r="DU21" s="18">
        <f>+VLOOKUP(B21,'[20]2016 data'!$B:$D,3,)</f>
        <v>0</v>
      </c>
      <c r="DV21" s="18">
        <f>+VLOOKUP(B21,'[21]2017 data'!$B:$D,3,)</f>
        <v>0</v>
      </c>
      <c r="DW21" s="18">
        <f>+VLOOKUP(B21,'[22]2018 data'!$B:$D,3,)</f>
        <v>0</v>
      </c>
      <c r="DX21" s="18"/>
      <c r="DY21" s="18"/>
      <c r="DZ21" s="18"/>
      <c r="EA21" s="18">
        <f>+VLOOKUP(B21,'[23]2016 data'!$B:$D,3,)</f>
        <v>0</v>
      </c>
      <c r="EB21" s="18">
        <f>+VLOOKUP(B21,'[24]2017 data'!$B:$D,3,)</f>
        <v>0</v>
      </c>
      <c r="EC21" s="18">
        <f>+VLOOKUP(B21,'[25]2018 data'!$B:$D,3,)</f>
        <v>0</v>
      </c>
      <c r="ED21" s="18"/>
      <c r="EE21" s="18"/>
      <c r="EF21" s="18"/>
    </row>
    <row r="22" spans="1:136" x14ac:dyDescent="0.25">
      <c r="A22" s="6">
        <f t="shared" si="115"/>
        <v>19</v>
      </c>
      <c r="B22" s="9" t="s">
        <v>343</v>
      </c>
      <c r="C22" s="4" t="s">
        <v>342</v>
      </c>
      <c r="D22" s="4" t="str">
        <f>+VLOOKUP(C22,'[1]OECD &amp; EU Countries'!$B:$F,5,)</f>
        <v>NA</v>
      </c>
      <c r="E22" s="18" t="str">
        <f>+VLOOKUP(B22,'[2]2016 data'!$B:$D,3,)</f>
        <v>SNA 1993</v>
      </c>
      <c r="F22" s="18" t="str">
        <f>+VLOOKUP(B22,'[3]2017 data'!$B:$D,3,)</f>
        <v>SNA 1993</v>
      </c>
      <c r="G22" s="18" t="str">
        <f>+VLOOKUP(B22,'[4]2018 data'!$B:$D,3,)</f>
        <v>SNA 1993</v>
      </c>
      <c r="H22" s="18" t="str">
        <f t="shared" si="116"/>
        <v>SNA 1993</v>
      </c>
      <c r="I22" s="18"/>
      <c r="J22" s="18"/>
      <c r="K22" s="18"/>
      <c r="L22" s="18"/>
      <c r="M22" s="18"/>
      <c r="N22" s="18"/>
      <c r="O22" s="18"/>
      <c r="P22" s="18"/>
      <c r="Q22" s="18">
        <f>+VLOOKUP(B22,'[5]2016 data'!$B:$D,3,)</f>
        <v>2000</v>
      </c>
      <c r="R22" s="18">
        <f>+VLOOKUP(B22,'[6]2017 data'!$B:$D,3,)</f>
        <v>2000</v>
      </c>
      <c r="S22" s="18">
        <f>+VLOOKUP(B22,'[7]2018 data'!$B:$D,3,)</f>
        <v>2000</v>
      </c>
      <c r="T22" s="18">
        <f t="shared" si="117"/>
        <v>2000</v>
      </c>
      <c r="U22" s="18">
        <f t="shared" si="118"/>
        <v>2000</v>
      </c>
      <c r="V22" s="18">
        <f t="shared" si="119"/>
        <v>2000</v>
      </c>
      <c r="W22" s="37">
        <f>+VLOOKUP(B22,'[5]2016 data'!$B:$AR,43,)</f>
        <v>2000</v>
      </c>
      <c r="X22" s="37">
        <f>+VLOOKUP(B22,'[6]2017 data'!$B:$AR,43,)</f>
        <v>2000</v>
      </c>
      <c r="Y22" s="37">
        <f>+VLOOKUP(B22,'[7]2018 data'!$B:$AR,43,)</f>
        <v>2000</v>
      </c>
      <c r="Z22" s="18"/>
      <c r="AA22" s="18"/>
      <c r="AB22" s="18"/>
      <c r="AC22" s="18"/>
      <c r="AD22" s="18" t="b">
        <f t="shared" si="120"/>
        <v>1</v>
      </c>
      <c r="AE22" s="18" t="b">
        <f t="shared" si="121"/>
        <v>1</v>
      </c>
      <c r="AF22" s="18" t="str">
        <f>+VLOOKUP(B22,'[8]2018 data'!$B:$D,3,)</f>
        <v>ISIC rev2</v>
      </c>
      <c r="AG22" s="18" t="str">
        <f>+VLOOKUP(B22,'[9]2017 data'!$B:$D,3,)</f>
        <v>ISIC rev2</v>
      </c>
      <c r="AH22" s="18" t="str">
        <f>+VLOOKUP(B22,'[10]2018 data'!$B:$D,3,)</f>
        <v>ISIC rev2</v>
      </c>
      <c r="AI22" s="18"/>
      <c r="AJ22" s="18" t="str">
        <f t="shared" si="122"/>
        <v>ISIC rev2</v>
      </c>
      <c r="AK22" s="18" t="str">
        <f t="shared" si="123"/>
        <v>ISIC rev2</v>
      </c>
      <c r="AL22" s="18"/>
      <c r="AM22" s="18"/>
      <c r="AN22" s="18"/>
      <c r="AO22" s="18"/>
      <c r="AP22" s="18"/>
      <c r="AQ22" s="18"/>
      <c r="AR22" s="18">
        <f>+VLOOKUP(B22,'[11]2016 data'!$B:$D,3,)</f>
        <v>2003</v>
      </c>
      <c r="AS22" s="18">
        <f>+VLOOKUP(B22,'[12]2017 data'!$B:$D,3,)</f>
        <v>2003</v>
      </c>
      <c r="AT22" s="18">
        <f>+VLOOKUP(B22,'[13]2018 data'!$B:$D,3,)</f>
        <v>2003</v>
      </c>
      <c r="AU22" s="46">
        <f t="shared" si="124"/>
        <v>2003</v>
      </c>
      <c r="AV22" s="46">
        <f t="shared" si="125"/>
        <v>2003</v>
      </c>
      <c r="AW22" s="46">
        <f t="shared" si="126"/>
        <v>2003</v>
      </c>
      <c r="AX22" s="18"/>
      <c r="AY22" s="18"/>
      <c r="AZ22" s="18"/>
      <c r="BA22" s="18"/>
      <c r="BB22" s="18"/>
      <c r="BC22" s="18"/>
      <c r="BD22" s="18"/>
      <c r="BE22" s="18"/>
      <c r="BF22" s="18"/>
      <c r="BG22" s="18" t="str">
        <f>+VLOOKUP(B22,'[14]2016 data'!$B:$D,3,)</f>
        <v>na</v>
      </c>
      <c r="BH22" s="18" t="str">
        <f>+VLOOKUP(B22,'[15]2017 data'!$B:$D,3,)</f>
        <v>NA</v>
      </c>
      <c r="BI22" s="18" t="str">
        <f>+VLOOKUP(B22,'[16]2018 data'!$B:$D,3,)</f>
        <v>NA</v>
      </c>
      <c r="BJ22" s="18"/>
      <c r="BK22" s="18" t="str">
        <f t="shared" si="127"/>
        <v>NA</v>
      </c>
      <c r="BL22" s="18" t="str">
        <f t="shared" si="128"/>
        <v>NA</v>
      </c>
      <c r="BM22" s="18"/>
      <c r="BN22" s="18"/>
      <c r="BO22" s="18"/>
      <c r="BP22" s="18"/>
      <c r="BQ22" s="18"/>
      <c r="BR22" s="18"/>
      <c r="BS22" s="18" t="s">
        <v>447</v>
      </c>
      <c r="BT22" s="18" t="s">
        <v>448</v>
      </c>
      <c r="BU22" s="18" t="s">
        <v>448</v>
      </c>
      <c r="BV22" s="18" t="str">
        <f t="shared" si="129"/>
        <v>na</v>
      </c>
      <c r="BW22" s="18" t="str">
        <f t="shared" si="130"/>
        <v>NA</v>
      </c>
      <c r="BX22" s="18" t="str">
        <f t="shared" si="131"/>
        <v>NA</v>
      </c>
      <c r="BY22" s="18"/>
      <c r="BZ22" s="18"/>
      <c r="CA22" s="18"/>
      <c r="CB22" s="18"/>
      <c r="CC22" s="18"/>
      <c r="CD22" s="18"/>
      <c r="CE22" s="18" t="s">
        <v>478</v>
      </c>
      <c r="CF22" s="18" t="s">
        <v>478</v>
      </c>
      <c r="CG22" s="18" t="s">
        <v>478</v>
      </c>
      <c r="CH22" s="18" t="str">
        <f t="shared" si="132"/>
        <v>CA</v>
      </c>
      <c r="CI22" s="18" t="str">
        <f t="shared" si="133"/>
        <v>CA</v>
      </c>
      <c r="CJ22" s="18" t="str">
        <f t="shared" si="134"/>
        <v>CA</v>
      </c>
      <c r="CK22" s="18"/>
      <c r="CL22" s="18"/>
      <c r="CM22" s="18"/>
      <c r="CN22" s="18"/>
      <c r="CO22" s="18"/>
      <c r="CP22" s="18"/>
      <c r="CQ22" s="18">
        <v>1986</v>
      </c>
      <c r="CR22" s="18" t="s">
        <v>429</v>
      </c>
      <c r="CS22" s="18" t="s">
        <v>429</v>
      </c>
      <c r="CT22" s="18"/>
      <c r="CU22" s="18" t="str">
        <f t="shared" si="135"/>
        <v>NM</v>
      </c>
      <c r="CV22" s="18" t="str">
        <f t="shared" si="136"/>
        <v>NM</v>
      </c>
      <c r="CW22" s="18"/>
      <c r="CX22" s="18"/>
      <c r="CY22" s="18"/>
      <c r="CZ22" s="18"/>
      <c r="DA22" s="18"/>
      <c r="DB22" s="18"/>
      <c r="DC22" s="18" t="s">
        <v>431</v>
      </c>
      <c r="DD22" s="18" t="s">
        <v>431</v>
      </c>
      <c r="DE22" s="18" t="s">
        <v>431</v>
      </c>
      <c r="DF22" s="18" t="str">
        <f t="shared" si="137"/>
        <v>MFSM 2000</v>
      </c>
      <c r="DG22" s="18" t="str">
        <f t="shared" si="138"/>
        <v>MFSM 2000</v>
      </c>
      <c r="DH22" s="18" t="str">
        <f t="shared" si="139"/>
        <v>MFSM 2000</v>
      </c>
      <c r="DI22" s="18"/>
      <c r="DJ22" s="18"/>
      <c r="DK22" s="18"/>
      <c r="DL22" s="18"/>
      <c r="DM22" s="18"/>
      <c r="DN22" s="18"/>
      <c r="DO22" s="18" t="str">
        <f>+VLOOKUP(B22,'[17]2016 data'!$B:$D,3,)</f>
        <v>e-GDDS</v>
      </c>
      <c r="DP22" s="18" t="str">
        <f>+VLOOKUP(B22,'[18]2017 data'!$B:$D,3,)</f>
        <v>e-GDDS</v>
      </c>
      <c r="DQ22" s="18" t="str">
        <f>+VLOOKUP(B22,'[19]2018 data'!$B:$D,3,)</f>
        <v>e-GDDS</v>
      </c>
      <c r="DR22" s="18"/>
      <c r="DS22" s="18"/>
      <c r="DT22" s="18"/>
      <c r="DU22" s="18">
        <f>+VLOOKUP(B22,'[20]2016 data'!$B:$D,3,)</f>
        <v>0</v>
      </c>
      <c r="DV22" s="18">
        <f>+VLOOKUP(B22,'[21]2017 data'!$B:$D,3,)</f>
        <v>0</v>
      </c>
      <c r="DW22" s="18">
        <f>+VLOOKUP(B22,'[22]2018 data'!$B:$D,3,)</f>
        <v>0</v>
      </c>
      <c r="DX22" s="18"/>
      <c r="DY22" s="18"/>
      <c r="DZ22" s="18"/>
      <c r="EA22" s="18">
        <f>+VLOOKUP(B22,'[23]2016 data'!$B:$D,3,)</f>
        <v>0</v>
      </c>
      <c r="EB22" s="18">
        <f>+VLOOKUP(B22,'[24]2017 data'!$B:$D,3,)</f>
        <v>0</v>
      </c>
      <c r="EC22" s="18">
        <f>+VLOOKUP(B22,'[25]2018 data'!$B:$D,3,)</f>
        <v>0</v>
      </c>
      <c r="ED22" s="18"/>
      <c r="EE22" s="18"/>
      <c r="EF22" s="18"/>
    </row>
    <row r="23" spans="1:136" x14ac:dyDescent="0.25">
      <c r="A23" s="6">
        <f t="shared" si="115"/>
        <v>20</v>
      </c>
      <c r="B23" s="9" t="s">
        <v>341</v>
      </c>
      <c r="C23" s="4" t="s">
        <v>340</v>
      </c>
      <c r="D23" s="4" t="str">
        <f>+VLOOKUP(C23,'[1]OECD &amp; EU Countries'!$B:$F,5,)</f>
        <v>NA</v>
      </c>
      <c r="E23" s="18" t="str">
        <f>+VLOOKUP(B23,'[2]2016 data'!$B:$D,3,)</f>
        <v>other</v>
      </c>
      <c r="F23" s="18" t="str">
        <f>+VLOOKUP(B23,'[3]2017 data'!$B:$D,3,)</f>
        <v>SNA 1993</v>
      </c>
      <c r="G23" s="18" t="str">
        <f>+VLOOKUP(B23,'[4]2018 data'!$B:$D,3,)</f>
        <v>SNA 1993</v>
      </c>
      <c r="H23" s="18" t="str">
        <f t="shared" si="116"/>
        <v>other</v>
      </c>
      <c r="I23" s="18"/>
      <c r="J23" s="18"/>
      <c r="K23" s="18"/>
      <c r="L23" s="18"/>
      <c r="M23" s="18"/>
      <c r="N23" s="18"/>
      <c r="O23" s="18"/>
      <c r="P23" s="18"/>
      <c r="Q23" s="18">
        <f>+VLOOKUP(B23,'[5]2016 data'!$B:$D,3,)</f>
        <v>1990</v>
      </c>
      <c r="R23" s="18">
        <f>+VLOOKUP(B23,'[6]2017 data'!$B:$D,3,)</f>
        <v>1990</v>
      </c>
      <c r="S23" s="18">
        <f>+VLOOKUP(B23,'[7]2018 data'!$B:$D,3,)</f>
        <v>1990</v>
      </c>
      <c r="T23" s="18">
        <f t="shared" si="117"/>
        <v>1990</v>
      </c>
      <c r="U23" s="18">
        <f t="shared" si="118"/>
        <v>1990</v>
      </c>
      <c r="V23" s="18">
        <f t="shared" si="119"/>
        <v>1990</v>
      </c>
      <c r="W23" s="37">
        <f>+VLOOKUP(B23,'[5]2016 data'!$B:$AR,43,)</f>
        <v>1990</v>
      </c>
      <c r="X23" s="37">
        <f>+VLOOKUP(B23,'[6]2017 data'!$B:$AR,43,)</f>
        <v>1990</v>
      </c>
      <c r="Y23" s="37">
        <f>+VLOOKUP(B23,'[7]2018 data'!$B:$AR,43,)</f>
        <v>1990</v>
      </c>
      <c r="Z23" s="18"/>
      <c r="AA23" s="18"/>
      <c r="AB23" s="18"/>
      <c r="AC23" s="18"/>
      <c r="AD23" s="18" t="b">
        <f t="shared" si="120"/>
        <v>1</v>
      </c>
      <c r="AE23" s="18" t="b">
        <f t="shared" si="121"/>
        <v>1</v>
      </c>
      <c r="AF23" s="18" t="str">
        <f>+VLOOKUP(B23,'[8]2018 data'!$B:$D,3,)</f>
        <v>rev3</v>
      </c>
      <c r="AG23" s="18" t="str">
        <f>+VLOOKUP(B23,'[9]2017 data'!$B:$D,3,)</f>
        <v>rev3</v>
      </c>
      <c r="AH23" s="18" t="str">
        <f>+VLOOKUP(B23,'[10]2018 data'!$B:$D,3,)</f>
        <v>rev3</v>
      </c>
      <c r="AI23" s="18"/>
      <c r="AJ23" s="18" t="str">
        <f t="shared" si="122"/>
        <v>rev3</v>
      </c>
      <c r="AK23" s="18" t="str">
        <f t="shared" si="123"/>
        <v>rev3</v>
      </c>
      <c r="AL23" s="18"/>
      <c r="AM23" s="18"/>
      <c r="AN23" s="18"/>
      <c r="AO23" s="18"/>
      <c r="AP23" s="18"/>
      <c r="AQ23" s="18"/>
      <c r="AR23" s="18">
        <f>+VLOOKUP(B23,'[11]2016 data'!$B:$D,3,)</f>
        <v>2004</v>
      </c>
      <c r="AS23" s="18">
        <f>+VLOOKUP(B23,'[12]2017 data'!$B:$D,3,)</f>
        <v>2004</v>
      </c>
      <c r="AT23" s="18">
        <f>+VLOOKUP(B23,'[13]2018 data'!$B:$D,3,)</f>
        <v>2004</v>
      </c>
      <c r="AU23" s="46">
        <f t="shared" si="124"/>
        <v>2004</v>
      </c>
      <c r="AV23" s="46">
        <f t="shared" si="125"/>
        <v>2004</v>
      </c>
      <c r="AW23" s="46">
        <f t="shared" si="126"/>
        <v>2004</v>
      </c>
      <c r="AX23" s="18"/>
      <c r="AY23" s="18"/>
      <c r="AZ23" s="18"/>
      <c r="BA23" s="18"/>
      <c r="BB23" s="18"/>
      <c r="BC23" s="18"/>
      <c r="BD23" s="18"/>
      <c r="BE23" s="18"/>
      <c r="BF23" s="18"/>
      <c r="BG23" s="18" t="str">
        <f>+VLOOKUP(B23,'[14]2016 data'!$B:$D,3,)</f>
        <v>na</v>
      </c>
      <c r="BH23" s="18" t="str">
        <f>+VLOOKUP(B23,'[15]2017 data'!$B:$D,3,)</f>
        <v>NA</v>
      </c>
      <c r="BI23" s="18" t="str">
        <f>+VLOOKUP(B23,'[16]2018 data'!$B:$D,3,)</f>
        <v>NA</v>
      </c>
      <c r="BJ23" s="18"/>
      <c r="BK23" s="18" t="str">
        <f t="shared" si="127"/>
        <v>NA</v>
      </c>
      <c r="BL23" s="18" t="str">
        <f t="shared" si="128"/>
        <v>NA</v>
      </c>
      <c r="BM23" s="18"/>
      <c r="BN23" s="18"/>
      <c r="BO23" s="18"/>
      <c r="BP23" s="18"/>
      <c r="BQ23" s="18"/>
      <c r="BR23" s="18"/>
      <c r="BS23" s="18" t="s">
        <v>447</v>
      </c>
      <c r="BT23" s="18" t="s">
        <v>448</v>
      </c>
      <c r="BU23" s="18" t="s">
        <v>448</v>
      </c>
      <c r="BV23" s="18" t="str">
        <f t="shared" si="129"/>
        <v>na</v>
      </c>
      <c r="BW23" s="18" t="str">
        <f t="shared" si="130"/>
        <v>NA</v>
      </c>
      <c r="BX23" s="18" t="str">
        <f t="shared" si="131"/>
        <v>NA</v>
      </c>
      <c r="BY23" s="18"/>
      <c r="BZ23" s="18"/>
      <c r="CA23" s="18"/>
      <c r="CB23" s="18"/>
      <c r="CC23" s="18"/>
      <c r="CD23" s="18"/>
      <c r="CE23" s="18">
        <v>0</v>
      </c>
      <c r="CF23" s="18">
        <v>0</v>
      </c>
      <c r="CG23" s="18">
        <v>0</v>
      </c>
      <c r="CH23" s="18">
        <f t="shared" si="132"/>
        <v>0</v>
      </c>
      <c r="CI23" s="18">
        <f t="shared" si="133"/>
        <v>0</v>
      </c>
      <c r="CJ23" s="18">
        <f t="shared" si="134"/>
        <v>0</v>
      </c>
      <c r="CK23" s="18"/>
      <c r="CL23" s="18"/>
      <c r="CM23" s="18"/>
      <c r="CN23" s="18"/>
      <c r="CO23" s="18"/>
      <c r="CP23" s="18"/>
      <c r="CQ23" s="18">
        <v>2001</v>
      </c>
      <c r="CR23" s="18" t="s">
        <v>448</v>
      </c>
      <c r="CS23" s="18" t="s">
        <v>448</v>
      </c>
      <c r="CT23" s="18"/>
      <c r="CU23" s="18" t="str">
        <f t="shared" si="135"/>
        <v>NA</v>
      </c>
      <c r="CV23" s="18" t="str">
        <f t="shared" si="136"/>
        <v>NA</v>
      </c>
      <c r="CW23" s="18"/>
      <c r="CX23" s="18"/>
      <c r="CY23" s="18"/>
      <c r="CZ23" s="18"/>
      <c r="DA23" s="18"/>
      <c r="DB23" s="18"/>
      <c r="DC23" s="18" t="s">
        <v>431</v>
      </c>
      <c r="DD23" s="18" t="s">
        <v>431</v>
      </c>
      <c r="DE23" s="18" t="s">
        <v>431</v>
      </c>
      <c r="DF23" s="18" t="str">
        <f t="shared" si="137"/>
        <v>MFSM 2000</v>
      </c>
      <c r="DG23" s="18" t="str">
        <f t="shared" si="138"/>
        <v>MFSM 2000</v>
      </c>
      <c r="DH23" s="18" t="str">
        <f t="shared" si="139"/>
        <v>MFSM 2000</v>
      </c>
      <c r="DI23" s="18"/>
      <c r="DJ23" s="18"/>
      <c r="DK23" s="18"/>
      <c r="DL23" s="18"/>
      <c r="DM23" s="18"/>
      <c r="DN23" s="18"/>
      <c r="DO23" s="18" t="str">
        <f>+VLOOKUP(B23,'[17]2016 data'!$B:$D,3,)</f>
        <v>e-GDDS</v>
      </c>
      <c r="DP23" s="18" t="str">
        <f>+VLOOKUP(B23,'[18]2017 data'!$B:$D,3,)</f>
        <v>e-GDDS</v>
      </c>
      <c r="DQ23" s="18" t="str">
        <f>+VLOOKUP(B23,'[19]2018 data'!$B:$D,3,)</f>
        <v>e-GDDS</v>
      </c>
      <c r="DR23" s="18"/>
      <c r="DS23" s="18"/>
      <c r="DT23" s="18"/>
      <c r="DU23" s="18">
        <f>+VLOOKUP(B23,'[20]2016 data'!$B:$D,3,)</f>
        <v>0</v>
      </c>
      <c r="DV23" s="18">
        <f>+VLOOKUP(B23,'[21]2017 data'!$B:$D,3,)</f>
        <v>0</v>
      </c>
      <c r="DW23" s="18">
        <f>+VLOOKUP(B23,'[22]2018 data'!$B:$D,3,)</f>
        <v>0</v>
      </c>
      <c r="DX23" s="18"/>
      <c r="DY23" s="18"/>
      <c r="DZ23" s="18"/>
      <c r="EA23" s="18">
        <f>+VLOOKUP(B23,'[23]2016 data'!$B:$D,3,)</f>
        <v>0</v>
      </c>
      <c r="EB23" s="18">
        <f>+VLOOKUP(B23,'[24]2017 data'!$B:$D,3,)</f>
        <v>0</v>
      </c>
      <c r="EC23" s="18">
        <f>+VLOOKUP(B23,'[25]2018 data'!$B:$D,3,)</f>
        <v>0</v>
      </c>
      <c r="ED23" s="18"/>
      <c r="EE23" s="18"/>
      <c r="EF23" s="18"/>
    </row>
    <row r="24" spans="1:136" x14ac:dyDescent="0.25">
      <c r="A24" s="6">
        <f t="shared" si="115"/>
        <v>21</v>
      </c>
      <c r="B24" s="9" t="s">
        <v>339</v>
      </c>
      <c r="C24" s="29" t="s">
        <v>338</v>
      </c>
      <c r="D24" s="4" t="str">
        <f>+VLOOKUP(C24,'[1]OECD &amp; EU Countries'!$B:$F,5,)</f>
        <v>NA</v>
      </c>
      <c r="E24" s="10" t="str">
        <f>+VLOOKUP(B24,'[2]2016 data'!$B:$D,3,)</f>
        <v>SNA 1993</v>
      </c>
      <c r="F24" s="10" t="str">
        <f>+VLOOKUP(B24,'[3]2017 data'!$B:$D,3,)</f>
        <v>SNA 1993</v>
      </c>
      <c r="G24" s="10" t="str">
        <f>+VLOOKUP(B24,'[4]2018 data'!$B:$D,3,)</f>
        <v>SNA 1993</v>
      </c>
      <c r="H24" s="30" t="s">
        <v>437</v>
      </c>
      <c r="I24" s="18"/>
      <c r="J24" s="18"/>
      <c r="K24" s="30" t="s">
        <v>439</v>
      </c>
      <c r="L24" s="10"/>
      <c r="M24" s="10"/>
      <c r="N24" s="18"/>
      <c r="O24" s="18"/>
      <c r="P24" s="18"/>
      <c r="Q24" s="18" t="str">
        <f>+VLOOKUP(B24,'[5]2016 data'!$B:$D,3,)</f>
        <v>Original chained constant price data are rescaled.</v>
      </c>
      <c r="R24" s="18" t="str">
        <f>+VLOOKUP(B24,'[6]2017 data'!$B:$D,3,)</f>
        <v>Original chained constant price data are rescaled.</v>
      </c>
      <c r="S24" s="18" t="str">
        <f>+VLOOKUP(B24,'[7]2018 data'!$B:$D,3,)</f>
        <v>Original chained constant price data are rescaled.</v>
      </c>
      <c r="T24" s="18" t="str">
        <f t="shared" si="117"/>
        <v>Original chained constant price data are rescaled.</v>
      </c>
      <c r="U24" s="18" t="str">
        <f t="shared" si="118"/>
        <v>Original chained constant price data are rescaled.</v>
      </c>
      <c r="V24" s="18" t="str">
        <f t="shared" si="119"/>
        <v>Original chained constant price data are rescaled.</v>
      </c>
      <c r="W24" s="37" t="str">
        <f>+VLOOKUP(B24,'[5]2016 data'!$B:$AR,43,)</f>
        <v>Original chained constant price data are rescaled.</v>
      </c>
      <c r="X24" s="37" t="str">
        <f>+VLOOKUP(B24,'[6]2017 data'!$B:$AR,43,)</f>
        <v>Original chained constant price data are rescaled.</v>
      </c>
      <c r="Y24" s="37" t="str">
        <f>+VLOOKUP(B24,'[7]2018 data'!$B:$AR,43,)</f>
        <v>Original chained constant price data are rescaled.</v>
      </c>
      <c r="Z24" s="18"/>
      <c r="AA24" s="18"/>
      <c r="AB24" s="18"/>
      <c r="AC24" s="18"/>
      <c r="AD24" s="18" t="b">
        <f t="shared" si="120"/>
        <v>1</v>
      </c>
      <c r="AE24" s="18" t="b">
        <f t="shared" si="121"/>
        <v>1</v>
      </c>
      <c r="AF24" s="18" t="str">
        <f>+VLOOKUP(B24,'[8]2018 data'!$B:$D,3,)</f>
        <v>rev4</v>
      </c>
      <c r="AG24" s="18" t="str">
        <f>+VLOOKUP(B24,'[9]2017 data'!$B:$D,3,)</f>
        <v>Rev4</v>
      </c>
      <c r="AH24" s="18" t="str">
        <f>+VLOOKUP(B24,'[10]2018 data'!$B:$D,3,)</f>
        <v>Rev4</v>
      </c>
      <c r="AI24" s="18"/>
      <c r="AJ24" s="18" t="str">
        <f t="shared" si="122"/>
        <v>Rev4</v>
      </c>
      <c r="AK24" s="18" t="str">
        <f t="shared" si="123"/>
        <v>Rev4</v>
      </c>
      <c r="AL24" s="18"/>
      <c r="AM24" s="18"/>
      <c r="AN24" s="18"/>
      <c r="AO24" s="18"/>
      <c r="AP24" s="18"/>
      <c r="AQ24" s="18"/>
      <c r="AR24" s="18">
        <f>+VLOOKUP(B24,'[11]2016 data'!$B:$D,3,)</f>
        <v>2007</v>
      </c>
      <c r="AS24" s="18">
        <f>+VLOOKUP(B24,'[12]2017 data'!$B:$D,3,)</f>
        <v>2007</v>
      </c>
      <c r="AT24" s="18">
        <f>+VLOOKUP(B24,'[13]2018 data'!$B:$D,3,)</f>
        <v>2007</v>
      </c>
      <c r="AU24" s="46">
        <f t="shared" si="124"/>
        <v>2007</v>
      </c>
      <c r="AV24" s="46">
        <f t="shared" si="125"/>
        <v>2007</v>
      </c>
      <c r="AW24" s="46">
        <f t="shared" si="126"/>
        <v>2007</v>
      </c>
      <c r="AX24" s="18"/>
      <c r="AY24" s="18"/>
      <c r="AZ24" s="18"/>
      <c r="BA24" s="18"/>
      <c r="BB24" s="18"/>
      <c r="BC24" s="18"/>
      <c r="BD24" s="18"/>
      <c r="BE24" s="18"/>
      <c r="BF24" s="18"/>
      <c r="BG24" s="18" t="str">
        <f>+VLOOKUP(B24,'[14]2016 data'!$B:$D,3,)</f>
        <v>COICOP</v>
      </c>
      <c r="BH24" s="18" t="str">
        <f>+VLOOKUP(B24,'[15]2017 data'!$B:$D,3,)</f>
        <v>COICOP</v>
      </c>
      <c r="BI24" s="18" t="str">
        <f>+VLOOKUP(B24,'[16]2018 data'!$B:$D,3,)</f>
        <v>COICOP</v>
      </c>
      <c r="BJ24" s="18"/>
      <c r="BK24" s="18" t="str">
        <f t="shared" si="127"/>
        <v>COICOP</v>
      </c>
      <c r="BL24" s="18" t="str">
        <f t="shared" si="128"/>
        <v>COICOP</v>
      </c>
      <c r="BM24" s="18"/>
      <c r="BN24" s="18"/>
      <c r="BO24" s="18"/>
      <c r="BP24" s="18"/>
      <c r="BQ24" s="18"/>
      <c r="BR24" s="18"/>
      <c r="BS24" s="18" t="s">
        <v>447</v>
      </c>
      <c r="BT24" s="18" t="s">
        <v>450</v>
      </c>
      <c r="BU24" s="18" t="s">
        <v>450</v>
      </c>
      <c r="BV24" s="18" t="str">
        <f t="shared" si="129"/>
        <v>na</v>
      </c>
      <c r="BW24" s="18" t="str">
        <f t="shared" si="130"/>
        <v>ISCO-88</v>
      </c>
      <c r="BX24" s="18" t="str">
        <f t="shared" si="131"/>
        <v>ISCO-88</v>
      </c>
      <c r="BY24" s="18"/>
      <c r="BZ24" s="18"/>
      <c r="CA24" s="18"/>
      <c r="CB24" s="18"/>
      <c r="CC24" s="18"/>
      <c r="CD24" s="18"/>
      <c r="CE24" s="18" t="s">
        <v>425</v>
      </c>
      <c r="CF24" s="18" t="s">
        <v>425</v>
      </c>
      <c r="CG24" s="18" t="s">
        <v>425</v>
      </c>
      <c r="CH24" s="18" t="str">
        <f t="shared" si="132"/>
        <v>AC</v>
      </c>
      <c r="CI24" s="18" t="str">
        <f t="shared" si="133"/>
        <v>AC</v>
      </c>
      <c r="CJ24" s="18" t="str">
        <f t="shared" si="134"/>
        <v>AC</v>
      </c>
      <c r="CK24" s="18"/>
      <c r="CL24" s="18"/>
      <c r="CM24" s="18"/>
      <c r="CN24" s="18"/>
      <c r="CO24" s="18"/>
      <c r="CP24" s="18"/>
      <c r="CQ24" s="18">
        <v>2001</v>
      </c>
      <c r="CR24" s="18" t="s">
        <v>429</v>
      </c>
      <c r="CS24" s="18" t="s">
        <v>429</v>
      </c>
      <c r="CT24" s="18"/>
      <c r="CU24" s="18" t="str">
        <f t="shared" si="135"/>
        <v>NM</v>
      </c>
      <c r="CV24" s="18" t="str">
        <f t="shared" si="136"/>
        <v>NM</v>
      </c>
      <c r="CW24" s="18"/>
      <c r="CX24" s="18"/>
      <c r="CY24" s="18"/>
      <c r="CZ24" s="18"/>
      <c r="DA24" s="18"/>
      <c r="DB24" s="18"/>
      <c r="DC24" s="18">
        <v>0</v>
      </c>
      <c r="DD24" s="18" t="s">
        <v>429</v>
      </c>
      <c r="DE24" s="18" t="s">
        <v>429</v>
      </c>
      <c r="DF24" s="30" t="s">
        <v>431</v>
      </c>
      <c r="DG24" s="30" t="s">
        <v>431</v>
      </c>
      <c r="DH24" s="30" t="s">
        <v>431</v>
      </c>
      <c r="DI24" s="30" t="s">
        <v>433</v>
      </c>
      <c r="DJ24" s="30" t="s">
        <v>432</v>
      </c>
      <c r="DK24" s="30" t="s">
        <v>430</v>
      </c>
      <c r="DL24" s="18"/>
      <c r="DM24" s="18"/>
      <c r="DN24" s="18"/>
      <c r="DO24" s="18" t="str">
        <f>+VLOOKUP(B24,'[17]2016 data'!$B:$D,3,)</f>
        <v>e-GDDS</v>
      </c>
      <c r="DP24" s="18" t="str">
        <f>+VLOOKUP(B24,'[18]2017 data'!$B:$D,3,)</f>
        <v>e-GDDS</v>
      </c>
      <c r="DQ24" s="18" t="str">
        <f>+VLOOKUP(B24,'[19]2018 data'!$B:$D,3,)</f>
        <v>e-GDDS</v>
      </c>
      <c r="DR24" s="18"/>
      <c r="DS24" s="18"/>
      <c r="DT24" s="18"/>
      <c r="DU24" s="18" t="str">
        <f>+VLOOKUP(B24,'[20]2016 data'!$B:$D,3,)</f>
        <v>Yes</v>
      </c>
      <c r="DV24" s="18" t="str">
        <f>+VLOOKUP(B24,'[21]2017 data'!$B:$D,3,)</f>
        <v>Yes</v>
      </c>
      <c r="DW24" s="18" t="str">
        <f>+VLOOKUP(B24,'[22]2018 data'!$B:$D,3,)</f>
        <v>Yes</v>
      </c>
      <c r="DX24" s="18"/>
      <c r="DY24" s="18"/>
      <c r="DZ24" s="18"/>
      <c r="EA24" s="18">
        <f>+VLOOKUP(B24,'[23]2016 data'!$B:$D,3,)</f>
        <v>0</v>
      </c>
      <c r="EB24" s="18">
        <f>+VLOOKUP(B24,'[24]2017 data'!$B:$D,3,)</f>
        <v>0</v>
      </c>
      <c r="EC24" s="18">
        <f>+VLOOKUP(B24,'[25]2018 data'!$B:$D,3,)</f>
        <v>0</v>
      </c>
      <c r="ED24" s="18"/>
      <c r="EE24" s="18"/>
      <c r="EF24" s="18"/>
    </row>
    <row r="25" spans="1:136" x14ac:dyDescent="0.25">
      <c r="A25" s="6">
        <f t="shared" si="115"/>
        <v>22</v>
      </c>
      <c r="B25" s="7" t="s">
        <v>337</v>
      </c>
      <c r="C25" s="29" t="s">
        <v>336</v>
      </c>
      <c r="D25" s="4" t="str">
        <f>+VLOOKUP(C25,'[1]OECD &amp; EU Countries'!$B:$F,5,)</f>
        <v>NA</v>
      </c>
      <c r="E25" s="18" t="str">
        <f>+VLOOKUP(B25,'[2]2016 data'!$B:$D,3,)</f>
        <v>SNA 1993</v>
      </c>
      <c r="F25" s="18" t="str">
        <f>+VLOOKUP(B25,'[3]2017 data'!$B:$D,3,)</f>
        <v>SNA 1993</v>
      </c>
      <c r="G25" s="18" t="str">
        <f>+VLOOKUP(B25,'[4]2018 data'!$B:$D,3,)</f>
        <v>SNA 1993</v>
      </c>
      <c r="H25" s="18" t="str">
        <f t="shared" ref="H25:H30" si="140">+E25</f>
        <v>SNA 1993</v>
      </c>
      <c r="I25" s="18"/>
      <c r="J25" s="18"/>
      <c r="K25" s="18"/>
      <c r="L25" s="18"/>
      <c r="M25" s="18"/>
      <c r="N25" s="18"/>
      <c r="O25" s="18"/>
      <c r="P25" s="18"/>
      <c r="Q25" s="18">
        <f>+VLOOKUP(B25,'[5]2016 data'!$B:$D,3,)</f>
        <v>2006</v>
      </c>
      <c r="R25" s="18">
        <f>+VLOOKUP(B25,'[6]2017 data'!$B:$D,3,)</f>
        <v>2006</v>
      </c>
      <c r="S25" s="18">
        <f>+VLOOKUP(B25,'[7]2018 data'!$B:$D,3,)</f>
        <v>2006</v>
      </c>
      <c r="T25" s="18">
        <f t="shared" si="117"/>
        <v>2006</v>
      </c>
      <c r="U25" s="18">
        <f t="shared" si="118"/>
        <v>2006</v>
      </c>
      <c r="V25" s="18">
        <f t="shared" si="119"/>
        <v>2006</v>
      </c>
      <c r="W25" s="37">
        <f>+VLOOKUP(B25,'[5]2016 data'!$B:$AR,43,)</f>
        <v>2006</v>
      </c>
      <c r="X25" s="37">
        <f>+VLOOKUP(B25,'[6]2017 data'!$B:$AR,43,)</f>
        <v>2006</v>
      </c>
      <c r="Y25" s="37">
        <f>+VLOOKUP(B25,'[7]2018 data'!$B:$AR,43,)</f>
        <v>2006</v>
      </c>
      <c r="Z25" s="18"/>
      <c r="AA25" s="18"/>
      <c r="AB25" s="18"/>
      <c r="AC25" s="18"/>
      <c r="AD25" s="18" t="b">
        <f t="shared" si="120"/>
        <v>1</v>
      </c>
      <c r="AE25" s="18" t="b">
        <f t="shared" si="121"/>
        <v>1</v>
      </c>
      <c r="AF25" s="18" t="str">
        <f>+VLOOKUP(B25,'[8]2018 data'!$B:$D,3,)</f>
        <v>na</v>
      </c>
      <c r="AG25" s="18" t="str">
        <f>+VLOOKUP(B25,'[9]2017 data'!$B:$D,3,)</f>
        <v>Rev4</v>
      </c>
      <c r="AH25" s="18" t="str">
        <f>+VLOOKUP(B25,'[10]2018 data'!$B:$D,3,)</f>
        <v>Rev4</v>
      </c>
      <c r="AI25" s="18"/>
      <c r="AJ25" s="30" t="s">
        <v>442</v>
      </c>
      <c r="AK25" s="30" t="s">
        <v>442</v>
      </c>
      <c r="AL25" s="10"/>
      <c r="AM25" s="30" t="s">
        <v>409</v>
      </c>
      <c r="AN25" s="30" t="s">
        <v>409</v>
      </c>
      <c r="AO25" s="18"/>
      <c r="AP25" s="18"/>
      <c r="AQ25" s="18"/>
      <c r="AR25" s="18">
        <f>+VLOOKUP(B25,'[11]2016 data'!$B:$D,3,)</f>
        <v>2003</v>
      </c>
      <c r="AS25" s="18">
        <f>+VLOOKUP(B25,'[12]2017 data'!$B:$D,3,)</f>
        <v>2003</v>
      </c>
      <c r="AT25" s="18">
        <f>+VLOOKUP(B25,'[13]2018 data'!$B:$D,3,)</f>
        <v>2003</v>
      </c>
      <c r="AU25" s="46">
        <f t="shared" si="124"/>
        <v>2003</v>
      </c>
      <c r="AV25" s="46">
        <f t="shared" si="125"/>
        <v>2003</v>
      </c>
      <c r="AW25" s="46">
        <f t="shared" si="126"/>
        <v>2003</v>
      </c>
      <c r="AX25" s="18"/>
      <c r="AY25" s="18"/>
      <c r="AZ25" s="18"/>
      <c r="BA25" s="18"/>
      <c r="BB25" s="18"/>
      <c r="BC25" s="18"/>
      <c r="BD25" s="18"/>
      <c r="BE25" s="18"/>
      <c r="BF25" s="18"/>
      <c r="BG25" s="18" t="str">
        <f>+VLOOKUP(B25,'[14]2016 data'!$B:$D,3,)</f>
        <v>COICOP</v>
      </c>
      <c r="BH25" s="18" t="str">
        <f>+VLOOKUP(B25,'[15]2017 data'!$B:$D,3,)</f>
        <v>COICOP</v>
      </c>
      <c r="BI25" s="18" t="str">
        <f>+VLOOKUP(B25,'[16]2018 data'!$B:$D,3,)</f>
        <v>COICOP</v>
      </c>
      <c r="BJ25" s="18"/>
      <c r="BK25" s="18" t="str">
        <f t="shared" si="127"/>
        <v>COICOP</v>
      </c>
      <c r="BL25" s="18" t="str">
        <f t="shared" si="128"/>
        <v>COICOP</v>
      </c>
      <c r="BM25" s="18"/>
      <c r="BN25" s="18"/>
      <c r="BO25" s="18"/>
      <c r="BP25" s="18"/>
      <c r="BQ25" s="18"/>
      <c r="BR25" s="18"/>
      <c r="BS25" s="18" t="s">
        <v>456</v>
      </c>
      <c r="BT25" s="18" t="s">
        <v>450</v>
      </c>
      <c r="BU25" s="18" t="s">
        <v>450</v>
      </c>
      <c r="BV25" s="18" t="str">
        <f t="shared" si="129"/>
        <v>ISCO-1988</v>
      </c>
      <c r="BW25" s="18" t="str">
        <f t="shared" si="130"/>
        <v>ISCO-88</v>
      </c>
      <c r="BX25" s="18" t="str">
        <f t="shared" si="131"/>
        <v>ISCO-88</v>
      </c>
      <c r="BY25" s="18"/>
      <c r="BZ25" s="18"/>
      <c r="CA25" s="18"/>
      <c r="CB25" s="18"/>
      <c r="CC25" s="18"/>
      <c r="CD25" s="18"/>
      <c r="CE25" s="18" t="s">
        <v>448</v>
      </c>
      <c r="CF25" s="18" t="s">
        <v>448</v>
      </c>
      <c r="CG25" s="18" t="s">
        <v>448</v>
      </c>
      <c r="CH25" s="18" t="str">
        <f t="shared" si="132"/>
        <v>NA</v>
      </c>
      <c r="CI25" s="18" t="str">
        <f t="shared" si="133"/>
        <v>NA</v>
      </c>
      <c r="CJ25" s="18" t="str">
        <f t="shared" si="134"/>
        <v>NA</v>
      </c>
      <c r="CK25" s="18"/>
      <c r="CL25" s="18"/>
      <c r="CM25" s="18"/>
      <c r="CN25" s="18"/>
      <c r="CO25" s="18"/>
      <c r="CP25" s="18"/>
      <c r="CQ25" s="18">
        <v>1986</v>
      </c>
      <c r="CR25" s="18" t="s">
        <v>429</v>
      </c>
      <c r="CS25" s="18" t="s">
        <v>429</v>
      </c>
      <c r="CT25" s="18"/>
      <c r="CU25" s="18" t="str">
        <f t="shared" si="135"/>
        <v>NM</v>
      </c>
      <c r="CV25" s="18" t="str">
        <f t="shared" si="136"/>
        <v>NM</v>
      </c>
      <c r="CW25" s="18"/>
      <c r="CX25" s="18"/>
      <c r="CY25" s="18"/>
      <c r="CZ25" s="18"/>
      <c r="DA25" s="18"/>
      <c r="DB25" s="18"/>
      <c r="DC25" s="18" t="s">
        <v>431</v>
      </c>
      <c r="DD25" s="18" t="s">
        <v>431</v>
      </c>
      <c r="DE25" s="18" t="s">
        <v>431</v>
      </c>
      <c r="DF25" s="18" t="str">
        <f t="shared" ref="DF25:DF52" si="141">+DC25</f>
        <v>MFSM 2000</v>
      </c>
      <c r="DG25" s="18" t="str">
        <f t="shared" ref="DG25:DG52" si="142">+DD25</f>
        <v>MFSM 2000</v>
      </c>
      <c r="DH25" s="18" t="str">
        <f t="shared" ref="DH25:DH52" si="143">+DE25</f>
        <v>MFSM 2000</v>
      </c>
      <c r="DI25" s="18"/>
      <c r="DJ25" s="18"/>
      <c r="DK25" s="18"/>
      <c r="DL25" s="18"/>
      <c r="DM25" s="18"/>
      <c r="DN25" s="18"/>
      <c r="DO25" s="18" t="str">
        <f>+VLOOKUP(B25,'[17]2016 data'!$B:$D,3,)</f>
        <v>e-GDDS</v>
      </c>
      <c r="DP25" s="18" t="str">
        <f>+VLOOKUP(B25,'[18]2017 data'!$B:$D,3,)</f>
        <v>e-GDDS</v>
      </c>
      <c r="DQ25" s="18" t="str">
        <f>+VLOOKUP(B25,'[19]2018 data'!$B:$D,3,)</f>
        <v>e-GDDS</v>
      </c>
      <c r="DR25" s="18"/>
      <c r="DS25" s="18"/>
      <c r="DT25" s="18"/>
      <c r="DU25" s="18">
        <f>+VLOOKUP(B25,'[20]2016 data'!$B:$D,3,)</f>
        <v>0</v>
      </c>
      <c r="DV25" s="18">
        <f>+VLOOKUP(B25,'[21]2017 data'!$B:$D,3,)</f>
        <v>0</v>
      </c>
      <c r="DW25" s="18">
        <f>+VLOOKUP(B25,'[22]2018 data'!$B:$D,3,)</f>
        <v>0</v>
      </c>
      <c r="DX25" s="18"/>
      <c r="DY25" s="18"/>
      <c r="DZ25" s="18"/>
      <c r="EA25" s="18">
        <f>+VLOOKUP(B25,'[23]2016 data'!$B:$D,3,)</f>
        <v>0</v>
      </c>
      <c r="EB25" s="18">
        <f>+VLOOKUP(B25,'[24]2017 data'!$B:$D,3,)</f>
        <v>0</v>
      </c>
      <c r="EC25" s="18">
        <f>+VLOOKUP(B25,'[25]2018 data'!$B:$D,3,)</f>
        <v>0</v>
      </c>
      <c r="ED25" s="18"/>
      <c r="EE25" s="18"/>
      <c r="EF25" s="18"/>
    </row>
    <row r="26" spans="1:136" x14ac:dyDescent="0.25">
      <c r="A26" s="6">
        <f t="shared" si="115"/>
        <v>23</v>
      </c>
      <c r="B26" s="9" t="s">
        <v>335</v>
      </c>
      <c r="C26" s="4" t="s">
        <v>334</v>
      </c>
      <c r="D26" s="4" t="str">
        <f>+VLOOKUP(C26,'[1]OECD &amp; EU Countries'!$B:$F,5,)</f>
        <v>NA</v>
      </c>
      <c r="E26" s="18" t="str">
        <f>+VLOOKUP(B26,'[2]2016 data'!$B:$D,3,)</f>
        <v>SNA 2008</v>
      </c>
      <c r="F26" s="18" t="str">
        <f>+VLOOKUP(B26,'[3]2017 data'!$B:$D,3,)</f>
        <v>SNA 2008</v>
      </c>
      <c r="G26" s="18" t="str">
        <f>+VLOOKUP(B26,'[4]2018 data'!$B:$D,3,)</f>
        <v>SNA 2008</v>
      </c>
      <c r="H26" s="18" t="str">
        <f t="shared" si="140"/>
        <v>SNA 2008</v>
      </c>
      <c r="I26" s="18"/>
      <c r="J26" s="18"/>
      <c r="K26" s="18"/>
      <c r="L26" s="18"/>
      <c r="M26" s="18"/>
      <c r="N26" s="18"/>
      <c r="O26" s="18"/>
      <c r="P26" s="18"/>
      <c r="Q26" s="18">
        <f>+VLOOKUP(B26,'[5]2016 data'!$B:$D,3,)</f>
        <v>1995</v>
      </c>
      <c r="R26" s="18">
        <f>+VLOOKUP(B26,'[6]2017 data'!$B:$D,3,)</f>
        <v>1995</v>
      </c>
      <c r="S26" s="18" t="str">
        <f>+VLOOKUP(B26,'[7]2018 data'!$B:$D,3,)</f>
        <v>Original chained constant price data are rescaled.</v>
      </c>
      <c r="T26" s="18">
        <f t="shared" si="117"/>
        <v>1995</v>
      </c>
      <c r="U26" s="18">
        <f t="shared" si="118"/>
        <v>1995</v>
      </c>
      <c r="V26" s="18" t="str">
        <f t="shared" si="119"/>
        <v>Original chained constant price data are rescaled.</v>
      </c>
      <c r="W26" s="37">
        <f>+VLOOKUP(B26,'[5]2016 data'!$B:$AR,43,)</f>
        <v>1995</v>
      </c>
      <c r="X26" s="37">
        <f>+VLOOKUP(B26,'[6]2017 data'!$B:$AR,43,)</f>
        <v>1995</v>
      </c>
      <c r="Y26" s="37" t="str">
        <f>+VLOOKUP(B26,'[7]2018 data'!$B:$AR,43,)</f>
        <v>Original chained constant price data are rescaled.</v>
      </c>
      <c r="Z26" s="18"/>
      <c r="AA26" s="18"/>
      <c r="AB26" s="18"/>
      <c r="AC26" s="18"/>
      <c r="AD26" s="18" t="b">
        <f t="shared" si="120"/>
        <v>1</v>
      </c>
      <c r="AE26" s="18" t="b">
        <f t="shared" si="121"/>
        <v>0</v>
      </c>
      <c r="AF26" s="18" t="str">
        <f>+VLOOKUP(B26,'[8]2018 data'!$B:$D,3,)</f>
        <v>rev4</v>
      </c>
      <c r="AG26" s="18" t="str">
        <f>+VLOOKUP(B26,'[9]2017 data'!$B:$D,3,)</f>
        <v>Rev4</v>
      </c>
      <c r="AH26" s="18" t="str">
        <f>+VLOOKUP(B26,'[10]2018 data'!$B:$D,3,)</f>
        <v>Rev4</v>
      </c>
      <c r="AI26" s="18"/>
      <c r="AJ26" s="18" t="str">
        <f t="shared" ref="AJ26:AJ43" si="144">+AG26</f>
        <v>Rev4</v>
      </c>
      <c r="AK26" s="18" t="str">
        <f t="shared" ref="AK26:AK43" si="145">+AH26</f>
        <v>Rev4</v>
      </c>
      <c r="AL26" s="18"/>
      <c r="AM26" s="18"/>
      <c r="AN26" s="18"/>
      <c r="AO26" s="18"/>
      <c r="AP26" s="18"/>
      <c r="AQ26" s="18"/>
      <c r="AR26" s="18">
        <f>+VLOOKUP(B26,'[11]2016 data'!$B:$D,3,)</f>
        <v>2009</v>
      </c>
      <c r="AS26" s="18">
        <f>+VLOOKUP(B26,'[12]2017 data'!$B:$D,3,)</f>
        <v>2009</v>
      </c>
      <c r="AT26" s="18">
        <f>+VLOOKUP(B26,'[13]2018 data'!$B:$D,3,)</f>
        <v>2009</v>
      </c>
      <c r="AU26" s="46">
        <f t="shared" si="124"/>
        <v>2009</v>
      </c>
      <c r="AV26" s="46">
        <f t="shared" si="125"/>
        <v>2009</v>
      </c>
      <c r="AW26" s="46">
        <f t="shared" si="126"/>
        <v>2009</v>
      </c>
      <c r="AX26" s="18"/>
      <c r="AY26" s="18"/>
      <c r="AZ26" s="18"/>
      <c r="BA26" s="18"/>
      <c r="BB26" s="18"/>
      <c r="BC26" s="18"/>
      <c r="BD26" s="18"/>
      <c r="BE26" s="18"/>
      <c r="BF26" s="18"/>
      <c r="BG26" s="18" t="str">
        <f>+VLOOKUP(B26,'[14]2016 data'!$B:$D,3,)</f>
        <v>COICOP</v>
      </c>
      <c r="BH26" s="18" t="str">
        <f>+VLOOKUP(B26,'[15]2017 data'!$B:$D,3,)</f>
        <v>COICOP</v>
      </c>
      <c r="BI26" s="18" t="str">
        <f>+VLOOKUP(B26,'[16]2018 data'!$B:$D,3,)</f>
        <v>COICOP</v>
      </c>
      <c r="BJ26" s="18"/>
      <c r="BK26" s="18" t="str">
        <f t="shared" si="127"/>
        <v>COICOP</v>
      </c>
      <c r="BL26" s="18" t="str">
        <f t="shared" si="128"/>
        <v>COICOP</v>
      </c>
      <c r="BM26" s="18"/>
      <c r="BN26" s="18"/>
      <c r="BO26" s="18"/>
      <c r="BP26" s="18"/>
      <c r="BQ26" s="18"/>
      <c r="BR26" s="18"/>
      <c r="BS26" s="18" t="s">
        <v>447</v>
      </c>
      <c r="BT26" s="18" t="s">
        <v>457</v>
      </c>
      <c r="BU26" s="18" t="s">
        <v>457</v>
      </c>
      <c r="BV26" s="18" t="str">
        <f t="shared" si="129"/>
        <v>na</v>
      </c>
      <c r="BW26" s="18" t="str">
        <f t="shared" si="130"/>
        <v>CBO Domiciliar</v>
      </c>
      <c r="BX26" s="18" t="str">
        <f t="shared" si="131"/>
        <v>CBO Domiciliar</v>
      </c>
      <c r="BY26" s="18"/>
      <c r="BZ26" s="18"/>
      <c r="CA26" s="18"/>
      <c r="CB26" s="18"/>
      <c r="CC26" s="18"/>
      <c r="CD26" s="18"/>
      <c r="CE26" s="18" t="s">
        <v>425</v>
      </c>
      <c r="CF26" s="18" t="s">
        <v>425</v>
      </c>
      <c r="CG26" s="18" t="s">
        <v>425</v>
      </c>
      <c r="CH26" s="18" t="str">
        <f t="shared" si="132"/>
        <v>AC</v>
      </c>
      <c r="CI26" s="18" t="str">
        <f t="shared" si="133"/>
        <v>AC</v>
      </c>
      <c r="CJ26" s="18" t="str">
        <f t="shared" si="134"/>
        <v>AC</v>
      </c>
      <c r="CK26" s="18"/>
      <c r="CL26" s="18"/>
      <c r="CM26" s="18"/>
      <c r="CN26" s="18"/>
      <c r="CO26" s="18"/>
      <c r="CP26" s="18"/>
      <c r="CQ26" s="18">
        <v>2001</v>
      </c>
      <c r="CR26" s="18">
        <v>2014</v>
      </c>
      <c r="CS26" s="18">
        <v>2014</v>
      </c>
      <c r="CT26" s="18"/>
      <c r="CU26" s="18">
        <f t="shared" si="135"/>
        <v>2014</v>
      </c>
      <c r="CV26" s="18">
        <f t="shared" si="136"/>
        <v>2014</v>
      </c>
      <c r="CW26" s="18"/>
      <c r="CX26" s="18"/>
      <c r="CY26" s="18"/>
      <c r="CZ26" s="18"/>
      <c r="DA26" s="18"/>
      <c r="DB26" s="18"/>
      <c r="DC26" s="18" t="s">
        <v>431</v>
      </c>
      <c r="DD26" s="18" t="s">
        <v>431</v>
      </c>
      <c r="DE26" s="18" t="s">
        <v>431</v>
      </c>
      <c r="DF26" s="18" t="str">
        <f t="shared" si="141"/>
        <v>MFSM 2000</v>
      </c>
      <c r="DG26" s="18" t="str">
        <f t="shared" si="142"/>
        <v>MFSM 2000</v>
      </c>
      <c r="DH26" s="18" t="str">
        <f t="shared" si="143"/>
        <v>MFSM 2000</v>
      </c>
      <c r="DI26" s="18"/>
      <c r="DJ26" s="18"/>
      <c r="DK26" s="18"/>
      <c r="DL26" s="18"/>
      <c r="DM26" s="18"/>
      <c r="DN26" s="18"/>
      <c r="DO26" s="18" t="str">
        <f>+VLOOKUP(B26,'[17]2016 data'!$B:$D,3,)</f>
        <v>SDDS</v>
      </c>
      <c r="DP26" s="18" t="str">
        <f>+VLOOKUP(B26,'[18]2017 data'!$B:$D,3,)</f>
        <v>SDDS</v>
      </c>
      <c r="DQ26" s="18" t="str">
        <f>+VLOOKUP(B26,'[19]2018 data'!$B:$D,3,)</f>
        <v>SDDS</v>
      </c>
      <c r="DR26" s="18"/>
      <c r="DS26" s="18"/>
      <c r="DT26" s="18"/>
      <c r="DU26" s="18">
        <f>+VLOOKUP(B26,'[20]2016 data'!$B:$D,3,)</f>
        <v>0</v>
      </c>
      <c r="DV26" s="18">
        <f>+VLOOKUP(B26,'[21]2017 data'!$B:$D,3,)</f>
        <v>0</v>
      </c>
      <c r="DW26" s="18" t="str">
        <f>+VLOOKUP(B26,'[22]2018 data'!$B:$D,3,)</f>
        <v>Yes</v>
      </c>
      <c r="DX26" s="18"/>
      <c r="DY26" s="18"/>
      <c r="DZ26" s="18"/>
      <c r="EA26" s="18">
        <f>+VLOOKUP(B26,'[23]2016 data'!$B:$D,3,)</f>
        <v>0</v>
      </c>
      <c r="EB26" s="18">
        <f>+VLOOKUP(B26,'[24]2017 data'!$B:$D,3,)</f>
        <v>0</v>
      </c>
      <c r="EC26" s="18">
        <f>+VLOOKUP(B26,'[25]2018 data'!$B:$D,3,)</f>
        <v>0</v>
      </c>
      <c r="ED26" s="18"/>
      <c r="EE26" s="18"/>
      <c r="EF26" s="18"/>
    </row>
    <row r="27" spans="1:136" x14ac:dyDescent="0.25">
      <c r="A27" s="6">
        <f t="shared" si="115"/>
        <v>24</v>
      </c>
      <c r="B27" s="9" t="s">
        <v>333</v>
      </c>
      <c r="C27" s="4" t="s">
        <v>332</v>
      </c>
      <c r="D27" s="4" t="str">
        <f>+VLOOKUP(C27,'[1]OECD &amp; EU Countries'!$B:$F,5,)</f>
        <v>NA</v>
      </c>
      <c r="E27" s="18" t="str">
        <f>+VLOOKUP(B27,'[2]2016 data'!$B:$D,3,)</f>
        <v>SNA 1993</v>
      </c>
      <c r="F27" s="18" t="str">
        <f>+VLOOKUP(B27,'[3]2017 data'!$B:$D,3,)</f>
        <v>SNA 2008</v>
      </c>
      <c r="G27" s="18" t="str">
        <f>+VLOOKUP(B27,'[4]2018 data'!$B:$D,3,)</f>
        <v>SNA 2008</v>
      </c>
      <c r="H27" s="18" t="str">
        <f t="shared" si="140"/>
        <v>SNA 1993</v>
      </c>
      <c r="I27" s="18"/>
      <c r="J27" s="18"/>
      <c r="K27" s="18"/>
      <c r="L27" s="18"/>
      <c r="M27" s="18"/>
      <c r="N27" s="18"/>
      <c r="O27" s="18"/>
      <c r="P27" s="18"/>
      <c r="Q27" s="18">
        <f>+VLOOKUP(B27,'[5]2016 data'!$B:$D,3,)</f>
        <v>2000</v>
      </c>
      <c r="R27" s="18">
        <f>+VLOOKUP(B27,'[6]2017 data'!$B:$D,3,)</f>
        <v>2010</v>
      </c>
      <c r="S27" s="18">
        <f>+VLOOKUP(B27,'[7]2018 data'!$B:$D,3,)</f>
        <v>2010</v>
      </c>
      <c r="T27" s="18">
        <f t="shared" si="117"/>
        <v>2000</v>
      </c>
      <c r="U27" s="18">
        <f t="shared" si="118"/>
        <v>2010</v>
      </c>
      <c r="V27" s="18">
        <f t="shared" si="119"/>
        <v>2010</v>
      </c>
      <c r="W27" s="37">
        <f>+VLOOKUP(B27,'[5]2016 data'!$B:$AR,43,)</f>
        <v>2000</v>
      </c>
      <c r="X27" s="37">
        <f>+VLOOKUP(B27,'[6]2017 data'!$B:$AR,43,)</f>
        <v>2010</v>
      </c>
      <c r="Y27" s="37">
        <f>+VLOOKUP(B27,'[7]2018 data'!$B:$AR,43,)</f>
        <v>2010</v>
      </c>
      <c r="Z27" s="18"/>
      <c r="AA27" s="18"/>
      <c r="AB27" s="18"/>
      <c r="AC27" s="18"/>
      <c r="AD27" s="18" t="b">
        <f t="shared" si="120"/>
        <v>0</v>
      </c>
      <c r="AE27" s="18" t="b">
        <f t="shared" si="121"/>
        <v>1</v>
      </c>
      <c r="AF27" s="18" t="str">
        <f>+VLOOKUP(B27,'[8]2018 data'!$B:$D,3,)</f>
        <v>rev3</v>
      </c>
      <c r="AG27" s="18" t="str">
        <f>+VLOOKUP(B27,'[9]2017 data'!$B:$D,3,)</f>
        <v>Rev3</v>
      </c>
      <c r="AH27" s="18" t="str">
        <f>+VLOOKUP(B27,'[10]2018 data'!$B:$D,3,)</f>
        <v>Rev3</v>
      </c>
      <c r="AI27" s="18"/>
      <c r="AJ27" s="18" t="str">
        <f t="shared" si="144"/>
        <v>Rev3</v>
      </c>
      <c r="AK27" s="18" t="str">
        <f t="shared" si="145"/>
        <v>Rev3</v>
      </c>
      <c r="AL27" s="18"/>
      <c r="AM27" s="18"/>
      <c r="AN27" s="18"/>
      <c r="AO27" s="18"/>
      <c r="AP27" s="18"/>
      <c r="AQ27" s="18"/>
      <c r="AR27" s="47">
        <v>2005</v>
      </c>
      <c r="AS27" s="18">
        <f>+VLOOKUP(B27,'[12]2017 data'!$B:$D,3,)</f>
        <v>2005</v>
      </c>
      <c r="AT27" s="18">
        <f>+VLOOKUP(B27,'[13]2018 data'!$B:$D,3,)</f>
        <v>2005</v>
      </c>
      <c r="AU27" s="46">
        <f t="shared" si="124"/>
        <v>2005</v>
      </c>
      <c r="AV27" s="46">
        <f t="shared" si="125"/>
        <v>2005</v>
      </c>
      <c r="AW27" s="46">
        <f t="shared" si="126"/>
        <v>2005</v>
      </c>
      <c r="AX27" s="18"/>
      <c r="AY27" s="18"/>
      <c r="AZ27" s="18"/>
      <c r="BA27" s="18"/>
      <c r="BB27" s="18"/>
      <c r="BC27" s="18"/>
      <c r="BD27" s="18"/>
      <c r="BE27" s="18"/>
      <c r="BF27" s="18"/>
      <c r="BG27" s="18" t="str">
        <f>+VLOOKUP(B27,'[14]2016 data'!$B:$D,3,)</f>
        <v>COICOP</v>
      </c>
      <c r="BH27" s="18" t="str">
        <f>+VLOOKUP(B27,'[15]2017 data'!$B:$D,3,)</f>
        <v>COICOP</v>
      </c>
      <c r="BI27" s="18" t="str">
        <f>+VLOOKUP(B27,'[16]2018 data'!$B:$D,3,)</f>
        <v>COICOP</v>
      </c>
      <c r="BJ27" s="18"/>
      <c r="BK27" s="18" t="str">
        <f t="shared" si="127"/>
        <v>COICOP</v>
      </c>
      <c r="BL27" s="18" t="str">
        <f t="shared" si="128"/>
        <v>COICOP</v>
      </c>
      <c r="BM27" s="18"/>
      <c r="BN27" s="18"/>
      <c r="BO27" s="18"/>
      <c r="BP27" s="18"/>
      <c r="BQ27" s="18"/>
      <c r="BR27" s="18"/>
      <c r="BS27" s="18" t="s">
        <v>447</v>
      </c>
      <c r="BT27" s="18" t="s">
        <v>448</v>
      </c>
      <c r="BU27" s="18" t="s">
        <v>448</v>
      </c>
      <c r="BV27" s="18" t="str">
        <f t="shared" si="129"/>
        <v>na</v>
      </c>
      <c r="BW27" s="18" t="str">
        <f t="shared" si="130"/>
        <v>NA</v>
      </c>
      <c r="BX27" s="18" t="str">
        <f t="shared" si="131"/>
        <v>NA</v>
      </c>
      <c r="BY27" s="18"/>
      <c r="BZ27" s="18"/>
      <c r="CA27" s="18"/>
      <c r="CB27" s="18"/>
      <c r="CC27" s="18"/>
      <c r="CD27" s="18"/>
      <c r="CE27" s="18">
        <v>0</v>
      </c>
      <c r="CF27" s="18">
        <v>0</v>
      </c>
      <c r="CG27" s="18">
        <v>0</v>
      </c>
      <c r="CH27" s="18">
        <f t="shared" si="132"/>
        <v>0</v>
      </c>
      <c r="CI27" s="18">
        <f t="shared" si="133"/>
        <v>0</v>
      </c>
      <c r="CJ27" s="18">
        <f t="shared" si="134"/>
        <v>0</v>
      </c>
      <c r="CK27" s="18"/>
      <c r="CL27" s="18"/>
      <c r="CM27" s="18"/>
      <c r="CN27" s="18"/>
      <c r="CO27" s="18"/>
      <c r="CP27" s="18"/>
      <c r="CQ27" s="18" t="s">
        <v>480</v>
      </c>
      <c r="CR27" s="18" t="s">
        <v>448</v>
      </c>
      <c r="CS27" s="18" t="s">
        <v>448</v>
      </c>
      <c r="CT27" s="18"/>
      <c r="CU27" s="18" t="str">
        <f t="shared" si="135"/>
        <v>NA</v>
      </c>
      <c r="CV27" s="18" t="str">
        <f t="shared" si="136"/>
        <v>NA</v>
      </c>
      <c r="CW27" s="18"/>
      <c r="CX27" s="18"/>
      <c r="CY27" s="18"/>
      <c r="CZ27" s="18"/>
      <c r="DA27" s="18"/>
      <c r="DB27" s="18"/>
      <c r="DC27" s="18" t="s">
        <v>431</v>
      </c>
      <c r="DD27" s="18" t="s">
        <v>431</v>
      </c>
      <c r="DE27" s="18" t="s">
        <v>431</v>
      </c>
      <c r="DF27" s="18" t="str">
        <f t="shared" si="141"/>
        <v>MFSM 2000</v>
      </c>
      <c r="DG27" s="18" t="str">
        <f t="shared" si="142"/>
        <v>MFSM 2000</v>
      </c>
      <c r="DH27" s="18" t="str">
        <f t="shared" si="143"/>
        <v>MFSM 2000</v>
      </c>
      <c r="DI27" s="18"/>
      <c r="DJ27" s="18"/>
      <c r="DK27" s="18"/>
      <c r="DL27" s="18"/>
      <c r="DM27" s="18"/>
      <c r="DN27" s="18"/>
      <c r="DO27" s="18" t="str">
        <f>+VLOOKUP(B27,'[17]2016 data'!$B:$D,3,)</f>
        <v>e-GDDS</v>
      </c>
      <c r="DP27" s="18" t="str">
        <f>+VLOOKUP(B27,'[18]2017 data'!$B:$D,3,)</f>
        <v>e-GDDS</v>
      </c>
      <c r="DQ27" s="18" t="str">
        <f>+VLOOKUP(B27,'[19]2018 data'!$B:$D,3,)</f>
        <v>e-GDDS</v>
      </c>
      <c r="DR27" s="18"/>
      <c r="DS27" s="18"/>
      <c r="DT27" s="18"/>
      <c r="DU27" s="18" t="str">
        <f>+VLOOKUP(B27,'[20]2016 data'!$B:$D,3,)</f>
        <v>Yes</v>
      </c>
      <c r="DV27" s="18" t="str">
        <f>+VLOOKUP(B27,'[21]2017 data'!$B:$D,3,)</f>
        <v>Yes</v>
      </c>
      <c r="DW27" s="18" t="str">
        <f>+VLOOKUP(B27,'[22]2018 data'!$B:$D,3,)</f>
        <v>Yes</v>
      </c>
      <c r="DX27" s="18"/>
      <c r="DY27" s="18"/>
      <c r="DZ27" s="18"/>
      <c r="EA27" s="18">
        <f>+VLOOKUP(B27,'[23]2016 data'!$B:$D,3,)</f>
        <v>0</v>
      </c>
      <c r="EB27" s="18">
        <f>+VLOOKUP(B27,'[24]2017 data'!$B:$D,3,)</f>
        <v>0</v>
      </c>
      <c r="EC27" s="18">
        <f>+VLOOKUP(B27,'[25]2018 data'!$B:$D,3,)</f>
        <v>0</v>
      </c>
      <c r="ED27" s="18"/>
      <c r="EE27" s="18"/>
      <c r="EF27" s="18"/>
    </row>
    <row r="28" spans="1:136" x14ac:dyDescent="0.25">
      <c r="A28" s="6">
        <f t="shared" si="115"/>
        <v>25</v>
      </c>
      <c r="B28" s="9" t="s">
        <v>331</v>
      </c>
      <c r="C28" s="4" t="s">
        <v>330</v>
      </c>
      <c r="D28" s="4" t="str">
        <f>+VLOOKUP(C28,'[1]OECD &amp; EU Countries'!$B:$F,5,)</f>
        <v>OECD/EU</v>
      </c>
      <c r="E28" s="18" t="str">
        <f>+VLOOKUP(B28,'[2]2016 data'!$B:$D,3,)</f>
        <v>ESA 2010</v>
      </c>
      <c r="F28" s="18" t="str">
        <f>+VLOOKUP(B28,'[3]2017 data'!$B:$D,3,)</f>
        <v>SNA 2008</v>
      </c>
      <c r="G28" s="18" t="str">
        <f>+VLOOKUP(B28,'[4]2018 data'!$B:$D,3,)</f>
        <v>SNA 2008</v>
      </c>
      <c r="H28" s="18" t="str">
        <f t="shared" si="140"/>
        <v>ESA 2010</v>
      </c>
      <c r="I28" s="18"/>
      <c r="J28" s="18"/>
      <c r="K28" s="18"/>
      <c r="L28" s="18"/>
      <c r="M28" s="18"/>
      <c r="N28" s="18"/>
      <c r="O28" s="18"/>
      <c r="P28" s="18"/>
      <c r="Q28" s="18" t="str">
        <f>+VLOOKUP(B28,'[5]2016 data'!$B:$D,3,)</f>
        <v>Original chained constant price data are rescaled.</v>
      </c>
      <c r="R28" s="18" t="str">
        <f>+VLOOKUP(B28,'[6]2017 data'!$B:$D,3,)</f>
        <v>Original chained constant price data are rescaled.</v>
      </c>
      <c r="S28" s="18" t="str">
        <f>+VLOOKUP(B28,'[7]2018 data'!$B:$D,3,)</f>
        <v>Original chained constant price data are rescaled.</v>
      </c>
      <c r="T28" s="18" t="str">
        <f t="shared" si="117"/>
        <v>Original chained constant price data are rescaled.</v>
      </c>
      <c r="U28" s="18" t="str">
        <f t="shared" si="118"/>
        <v>Original chained constant price data are rescaled.</v>
      </c>
      <c r="V28" s="18" t="str">
        <f t="shared" si="119"/>
        <v>Original chained constant price data are rescaled.</v>
      </c>
      <c r="W28" s="37" t="str">
        <f>+VLOOKUP(B28,'[5]2016 data'!$B:$AR,43,)</f>
        <v>Original chained constant price data are rescaled.</v>
      </c>
      <c r="X28" s="37" t="str">
        <f>+VLOOKUP(B28,'[6]2017 data'!$B:$AR,43,)</f>
        <v>Original chained constant price data are rescaled.</v>
      </c>
      <c r="Y28" s="37" t="str">
        <f>+VLOOKUP(B28,'[7]2018 data'!$B:$AR,43,)</f>
        <v>Original chained constant price data are rescaled.</v>
      </c>
      <c r="Z28" s="18"/>
      <c r="AA28" s="18"/>
      <c r="AB28" s="18"/>
      <c r="AC28" s="18"/>
      <c r="AD28" s="18" t="b">
        <f t="shared" si="120"/>
        <v>1</v>
      </c>
      <c r="AE28" s="18" t="b">
        <f t="shared" si="121"/>
        <v>1</v>
      </c>
      <c r="AF28" s="18" t="str">
        <f>+VLOOKUP(B28,'[8]2018 data'!$B:$D,3,)</f>
        <v>rev4</v>
      </c>
      <c r="AG28" s="18" t="str">
        <f>+VLOOKUP(B28,'[9]2017 data'!$B:$D,3,)</f>
        <v>Rev4</v>
      </c>
      <c r="AH28" s="18" t="str">
        <f>+VLOOKUP(B28,'[10]2018 data'!$B:$D,3,)</f>
        <v>Rev4</v>
      </c>
      <c r="AI28" s="18"/>
      <c r="AJ28" s="18" t="str">
        <f t="shared" si="144"/>
        <v>Rev4</v>
      </c>
      <c r="AK28" s="18" t="str">
        <f t="shared" si="145"/>
        <v>Rev4</v>
      </c>
      <c r="AL28" s="18"/>
      <c r="AM28" s="18"/>
      <c r="AN28" s="18"/>
      <c r="AO28" s="18"/>
      <c r="AP28" s="18"/>
      <c r="AQ28" s="18"/>
      <c r="AR28" s="18" t="str">
        <f>+VLOOKUP(B28,'[11]2016 data'!$B:$D,3,)</f>
        <v>annual chained</v>
      </c>
      <c r="AS28" s="18" t="str">
        <f>+VLOOKUP(B28,'[12]2017 data'!$B:$D,3,)</f>
        <v>annual chained</v>
      </c>
      <c r="AT28" s="18" t="str">
        <f>+VLOOKUP(B28,'[13]2018 data'!$B:$D,3,)</f>
        <v>annual chained</v>
      </c>
      <c r="AU28" s="46" t="str">
        <f t="shared" si="124"/>
        <v>annual chained</v>
      </c>
      <c r="AV28" s="46" t="str">
        <f t="shared" si="125"/>
        <v>annual chained</v>
      </c>
      <c r="AW28" s="46" t="str">
        <f t="shared" si="126"/>
        <v>annual chained</v>
      </c>
      <c r="AX28" s="18"/>
      <c r="AY28" s="18"/>
      <c r="AZ28" s="18"/>
      <c r="BA28" s="18"/>
      <c r="BB28" s="18"/>
      <c r="BC28" s="18"/>
      <c r="BD28" s="18"/>
      <c r="BE28" s="18"/>
      <c r="BF28" s="18"/>
      <c r="BG28" s="18" t="str">
        <f>+VLOOKUP(B28,'[14]2016 data'!$B:$D,3,)</f>
        <v>COICOP</v>
      </c>
      <c r="BH28" s="18" t="str">
        <f>+VLOOKUP(B28,'[15]2017 data'!$B:$D,3,)</f>
        <v>COICOP</v>
      </c>
      <c r="BI28" s="18" t="str">
        <f>+VLOOKUP(B28,'[16]2018 data'!$B:$D,3,)</f>
        <v>COICOP</v>
      </c>
      <c r="BJ28" s="18"/>
      <c r="BK28" s="18" t="str">
        <f t="shared" si="127"/>
        <v>COICOP</v>
      </c>
      <c r="BL28" s="18" t="str">
        <f t="shared" si="128"/>
        <v>COICOP</v>
      </c>
      <c r="BM28" s="18"/>
      <c r="BN28" s="18"/>
      <c r="BO28" s="18"/>
      <c r="BP28" s="18"/>
      <c r="BQ28" s="18"/>
      <c r="BR28" s="18"/>
      <c r="BS28" s="18" t="s">
        <v>436</v>
      </c>
      <c r="BT28" s="18" t="s">
        <v>436</v>
      </c>
      <c r="BU28" s="18" t="s">
        <v>436</v>
      </c>
      <c r="BV28" s="18" t="str">
        <f t="shared" si="129"/>
        <v>ICSE-93</v>
      </c>
      <c r="BW28" s="18" t="str">
        <f t="shared" si="130"/>
        <v>ICSE-93</v>
      </c>
      <c r="BX28" s="18" t="str">
        <f t="shared" si="131"/>
        <v>ICSE-93</v>
      </c>
      <c r="BY28" s="18"/>
      <c r="BZ28" s="18"/>
      <c r="CA28" s="18"/>
      <c r="CB28" s="18"/>
      <c r="CC28" s="18"/>
      <c r="CD28" s="18"/>
      <c r="CE28" s="18" t="s">
        <v>425</v>
      </c>
      <c r="CF28" s="18" t="s">
        <v>425</v>
      </c>
      <c r="CG28" s="18" t="s">
        <v>425</v>
      </c>
      <c r="CH28" s="18" t="str">
        <f t="shared" si="132"/>
        <v>AC</v>
      </c>
      <c r="CI28" s="18" t="str">
        <f t="shared" si="133"/>
        <v>AC</v>
      </c>
      <c r="CJ28" s="18" t="str">
        <f t="shared" si="134"/>
        <v>AC</v>
      </c>
      <c r="CK28" s="18"/>
      <c r="CL28" s="18"/>
      <c r="CM28" s="18"/>
      <c r="CN28" s="18"/>
      <c r="CO28" s="18"/>
      <c r="CP28" s="18"/>
      <c r="CQ28" s="18" t="s">
        <v>427</v>
      </c>
      <c r="CR28" s="18">
        <v>2014</v>
      </c>
      <c r="CS28" s="18">
        <v>2014</v>
      </c>
      <c r="CT28" s="18"/>
      <c r="CU28" s="18">
        <f t="shared" si="135"/>
        <v>2014</v>
      </c>
      <c r="CV28" s="18">
        <f t="shared" si="136"/>
        <v>2014</v>
      </c>
      <c r="CW28" s="18"/>
      <c r="CX28" s="18"/>
      <c r="CY28" s="18"/>
      <c r="CZ28" s="18"/>
      <c r="DA28" s="18"/>
      <c r="DB28" s="18"/>
      <c r="DC28" s="18" t="s">
        <v>431</v>
      </c>
      <c r="DD28" s="18" t="s">
        <v>431</v>
      </c>
      <c r="DE28" s="18" t="s">
        <v>431</v>
      </c>
      <c r="DF28" s="18" t="str">
        <f t="shared" si="141"/>
        <v>MFSM 2000</v>
      </c>
      <c r="DG28" s="18" t="str">
        <f t="shared" si="142"/>
        <v>MFSM 2000</v>
      </c>
      <c r="DH28" s="18" t="str">
        <f t="shared" si="143"/>
        <v>MFSM 2000</v>
      </c>
      <c r="DI28" s="18"/>
      <c r="DJ28" s="18"/>
      <c r="DK28" s="18"/>
      <c r="DL28" s="18"/>
      <c r="DM28" s="18"/>
      <c r="DN28" s="18"/>
      <c r="DO28" s="18" t="str">
        <f>+VLOOKUP(B28,'[17]2016 data'!$B:$D,3,)</f>
        <v>SDDS Plus</v>
      </c>
      <c r="DP28" s="18" t="str">
        <f>+VLOOKUP(B28,'[18]2017 data'!$B:$D,3,)</f>
        <v>SSDS Plus</v>
      </c>
      <c r="DQ28" s="18" t="str">
        <f>+VLOOKUP(B28,'[19]2018 data'!$B:$D,3,)</f>
        <v>SSDS Plus</v>
      </c>
      <c r="DR28" s="18"/>
      <c r="DS28" s="18"/>
      <c r="DT28" s="18"/>
      <c r="DU28" s="18" t="str">
        <f>+VLOOKUP(B28,'[20]2016 data'!$B:$D,3,)</f>
        <v>Yes</v>
      </c>
      <c r="DV28" s="18" t="str">
        <f>+VLOOKUP(B28,'[21]2017 data'!$B:$D,3,)</f>
        <v>Yes</v>
      </c>
      <c r="DW28" s="18" t="str">
        <f>+VLOOKUP(B28,'[22]2018 data'!$B:$D,3,)</f>
        <v>Yes</v>
      </c>
      <c r="DX28" s="18"/>
      <c r="DY28" s="18"/>
      <c r="DZ28" s="18"/>
      <c r="EA28" s="18">
        <f>+VLOOKUP(B28,'[23]2016 data'!$B:$D,3,)</f>
        <v>0</v>
      </c>
      <c r="EB28" s="18">
        <f>+VLOOKUP(B28,'[24]2017 data'!$B:$D,3,)</f>
        <v>0</v>
      </c>
      <c r="EC28" s="18">
        <f>+VLOOKUP(B28,'[25]2018 data'!$B:$D,3,)</f>
        <v>0</v>
      </c>
      <c r="ED28" s="18"/>
      <c r="EE28" s="18"/>
      <c r="EF28" s="18"/>
    </row>
    <row r="29" spans="1:136" x14ac:dyDescent="0.25">
      <c r="A29" s="6">
        <f t="shared" si="115"/>
        <v>26</v>
      </c>
      <c r="B29" s="9" t="s">
        <v>329</v>
      </c>
      <c r="C29" s="4" t="s">
        <v>328</v>
      </c>
      <c r="D29" s="4" t="str">
        <f>+VLOOKUP(C29,'[1]OECD &amp; EU Countries'!$B:$F,5,)</f>
        <v>NA</v>
      </c>
      <c r="E29" s="18" t="str">
        <f>+VLOOKUP(B29,'[2]2016 data'!$B:$D,3,)</f>
        <v>SNA 1993</v>
      </c>
      <c r="F29" s="18" t="str">
        <f>+VLOOKUP(B29,'[3]2017 data'!$B:$D,3,)</f>
        <v>SNA 1993</v>
      </c>
      <c r="G29" s="18" t="str">
        <f>+VLOOKUP(B29,'[4]2018 data'!$B:$D,3,)</f>
        <v>SNA 1993</v>
      </c>
      <c r="H29" s="18" t="str">
        <f t="shared" si="140"/>
        <v>SNA 1993</v>
      </c>
      <c r="I29" s="18"/>
      <c r="J29" s="18"/>
      <c r="K29" s="18"/>
      <c r="L29" s="18"/>
      <c r="M29" s="18"/>
      <c r="N29" s="18"/>
      <c r="O29" s="18"/>
      <c r="P29" s="18"/>
      <c r="Q29" s="18">
        <f>+VLOOKUP(B29,'[5]2016 data'!$B:$D,3,)</f>
        <v>1999</v>
      </c>
      <c r="R29" s="18">
        <f>+VLOOKUP(B29,'[6]2017 data'!$B:$D,3,)</f>
        <v>1999</v>
      </c>
      <c r="S29" s="18">
        <f>+VLOOKUP(B29,'[7]2018 data'!$B:$D,3,)</f>
        <v>1999</v>
      </c>
      <c r="T29" s="18">
        <f t="shared" si="117"/>
        <v>1999</v>
      </c>
      <c r="U29" s="18">
        <f t="shared" si="118"/>
        <v>1999</v>
      </c>
      <c r="V29" s="18">
        <f t="shared" si="119"/>
        <v>1999</v>
      </c>
      <c r="W29" s="37">
        <f>+VLOOKUP(B29,'[5]2016 data'!$B:$AR,43,)</f>
        <v>1999</v>
      </c>
      <c r="X29" s="37">
        <f>+VLOOKUP(B29,'[6]2017 data'!$B:$AR,43,)</f>
        <v>1999</v>
      </c>
      <c r="Y29" s="37">
        <f>+VLOOKUP(B29,'[7]2018 data'!$B:$AR,43,)</f>
        <v>1999</v>
      </c>
      <c r="Z29" s="18"/>
      <c r="AA29" s="18"/>
      <c r="AB29" s="18"/>
      <c r="AC29" s="18"/>
      <c r="AD29" s="18" t="b">
        <f t="shared" si="120"/>
        <v>1</v>
      </c>
      <c r="AE29" s="18" t="b">
        <f t="shared" si="121"/>
        <v>1</v>
      </c>
      <c r="AF29" s="18" t="str">
        <f>+VLOOKUP(B29,'[8]2018 data'!$B:$D,3,)</f>
        <v>rev3</v>
      </c>
      <c r="AG29" s="18" t="str">
        <f>+VLOOKUP(B29,'[9]2017 data'!$B:$D,3,)</f>
        <v>Rev3</v>
      </c>
      <c r="AH29" s="18" t="str">
        <f>+VLOOKUP(B29,'[10]2018 data'!$B:$D,3,)</f>
        <v>Rev3</v>
      </c>
      <c r="AI29" s="18"/>
      <c r="AJ29" s="18" t="str">
        <f t="shared" si="144"/>
        <v>Rev3</v>
      </c>
      <c r="AK29" s="18" t="str">
        <f t="shared" si="145"/>
        <v>Rev3</v>
      </c>
      <c r="AL29" s="18"/>
      <c r="AM29" s="18"/>
      <c r="AN29" s="18"/>
      <c r="AO29" s="18"/>
      <c r="AP29" s="18"/>
      <c r="AQ29" s="18"/>
      <c r="AR29" s="18">
        <f>+VLOOKUP(B29,'[11]2016 data'!$B:$D,3,)</f>
        <v>2008</v>
      </c>
      <c r="AS29" s="18">
        <f>+VLOOKUP(B29,'[12]2017 data'!$B:$D,3,)</f>
        <v>2008</v>
      </c>
      <c r="AT29" s="18">
        <f>+VLOOKUP(B29,'[13]2018 data'!$B:$D,3,)</f>
        <v>2008</v>
      </c>
      <c r="AU29" s="46">
        <f t="shared" si="124"/>
        <v>2008</v>
      </c>
      <c r="AV29" s="46">
        <f t="shared" si="125"/>
        <v>2008</v>
      </c>
      <c r="AW29" s="46">
        <f t="shared" si="126"/>
        <v>2008</v>
      </c>
      <c r="AX29" s="18"/>
      <c r="AY29" s="18"/>
      <c r="AZ29" s="18"/>
      <c r="BA29" s="18"/>
      <c r="BB29" s="18"/>
      <c r="BC29" s="18"/>
      <c r="BD29" s="18"/>
      <c r="BE29" s="18"/>
      <c r="BF29" s="18"/>
      <c r="BG29" s="18" t="str">
        <f>+VLOOKUP(B29,'[14]2016 data'!$B:$D,3,)</f>
        <v>COICOP</v>
      </c>
      <c r="BH29" s="18" t="str">
        <f>+VLOOKUP(B29,'[15]2017 data'!$B:$D,3,)</f>
        <v>COICOP</v>
      </c>
      <c r="BI29" s="18" t="str">
        <f>+VLOOKUP(B29,'[16]2018 data'!$B:$D,3,)</f>
        <v>COICOP</v>
      </c>
      <c r="BJ29" s="18"/>
      <c r="BK29" s="18" t="str">
        <f t="shared" si="127"/>
        <v>COICOP</v>
      </c>
      <c r="BL29" s="18" t="str">
        <f t="shared" si="128"/>
        <v>COICOP</v>
      </c>
      <c r="BM29" s="18"/>
      <c r="BN29" s="18"/>
      <c r="BO29" s="18"/>
      <c r="BP29" s="18"/>
      <c r="BQ29" s="18"/>
      <c r="BR29" s="18"/>
      <c r="BS29" s="18" t="s">
        <v>447</v>
      </c>
      <c r="BT29" s="18" t="s">
        <v>448</v>
      </c>
      <c r="BU29" s="18" t="s">
        <v>448</v>
      </c>
      <c r="BV29" s="18" t="str">
        <f t="shared" si="129"/>
        <v>na</v>
      </c>
      <c r="BW29" s="18" t="str">
        <f t="shared" si="130"/>
        <v>NA</v>
      </c>
      <c r="BX29" s="18" t="str">
        <f t="shared" si="131"/>
        <v>NA</v>
      </c>
      <c r="BY29" s="18"/>
      <c r="BZ29" s="18"/>
      <c r="CA29" s="18"/>
      <c r="CB29" s="18"/>
      <c r="CC29" s="18"/>
      <c r="CD29" s="18"/>
      <c r="CE29" s="18" t="s">
        <v>448</v>
      </c>
      <c r="CF29" s="18" t="s">
        <v>448</v>
      </c>
      <c r="CG29" s="18" t="s">
        <v>448</v>
      </c>
      <c r="CH29" s="18" t="str">
        <f t="shared" si="132"/>
        <v>NA</v>
      </c>
      <c r="CI29" s="18" t="str">
        <f t="shared" si="133"/>
        <v>NA</v>
      </c>
      <c r="CJ29" s="18" t="str">
        <f t="shared" si="134"/>
        <v>NA</v>
      </c>
      <c r="CK29" s="18"/>
      <c r="CL29" s="18"/>
      <c r="CM29" s="18"/>
      <c r="CN29" s="18"/>
      <c r="CO29" s="18"/>
      <c r="CP29" s="18"/>
      <c r="CQ29" s="18">
        <v>2001</v>
      </c>
      <c r="CR29" s="18" t="s">
        <v>429</v>
      </c>
      <c r="CS29" s="18" t="s">
        <v>429</v>
      </c>
      <c r="CT29" s="18"/>
      <c r="CU29" s="18" t="str">
        <f t="shared" si="135"/>
        <v>NM</v>
      </c>
      <c r="CV29" s="18" t="str">
        <f t="shared" si="136"/>
        <v>NM</v>
      </c>
      <c r="CW29" s="18"/>
      <c r="CX29" s="18"/>
      <c r="CY29" s="18"/>
      <c r="CZ29" s="18"/>
      <c r="DA29" s="18"/>
      <c r="DB29" s="18"/>
      <c r="DC29" s="18">
        <v>0</v>
      </c>
      <c r="DD29" s="18" t="s">
        <v>431</v>
      </c>
      <c r="DE29" s="18" t="s">
        <v>431</v>
      </c>
      <c r="DF29" s="18">
        <f t="shared" si="141"/>
        <v>0</v>
      </c>
      <c r="DG29" s="18" t="str">
        <f t="shared" si="142"/>
        <v>MFSM 2000</v>
      </c>
      <c r="DH29" s="18" t="str">
        <f t="shared" si="143"/>
        <v>MFSM 2000</v>
      </c>
      <c r="DI29" s="18"/>
      <c r="DJ29" s="18"/>
      <c r="DK29" s="18"/>
      <c r="DL29" s="18"/>
      <c r="DM29" s="18"/>
      <c r="DN29" s="18"/>
      <c r="DO29" s="18" t="str">
        <f>+VLOOKUP(B29,'[17]2016 data'!$B:$D,3,)</f>
        <v>e-GDDS</v>
      </c>
      <c r="DP29" s="18" t="str">
        <f>+VLOOKUP(B29,'[18]2017 data'!$B:$D,3,)</f>
        <v>e-GDDS</v>
      </c>
      <c r="DQ29" s="18" t="str">
        <f>+VLOOKUP(B29,'[19]2018 data'!$B:$D,3,)</f>
        <v>e-GDDS</v>
      </c>
      <c r="DR29" s="18"/>
      <c r="DS29" s="18"/>
      <c r="DT29" s="18"/>
      <c r="DU29" s="18">
        <f>+VLOOKUP(B29,'[20]2016 data'!$B:$D,3,)</f>
        <v>0</v>
      </c>
      <c r="DV29" s="18">
        <f>+VLOOKUP(B29,'[21]2017 data'!$B:$D,3,)</f>
        <v>0</v>
      </c>
      <c r="DW29" s="18">
        <f>+VLOOKUP(B29,'[22]2018 data'!$B:$D,3,)</f>
        <v>0</v>
      </c>
      <c r="DX29" s="18"/>
      <c r="DY29" s="18"/>
      <c r="DZ29" s="18"/>
      <c r="EA29" s="18">
        <f>+VLOOKUP(B29,'[23]2016 data'!$B:$D,3,)</f>
        <v>0</v>
      </c>
      <c r="EB29" s="18">
        <f>+VLOOKUP(B29,'[24]2017 data'!$B:$D,3,)</f>
        <v>0</v>
      </c>
      <c r="EC29" s="18">
        <f>+VLOOKUP(B29,'[25]2018 data'!$B:$D,3,)</f>
        <v>0</v>
      </c>
      <c r="ED29" s="18"/>
      <c r="EE29" s="18"/>
      <c r="EF29" s="18"/>
    </row>
    <row r="30" spans="1:136" x14ac:dyDescent="0.25">
      <c r="A30" s="6">
        <f t="shared" si="115"/>
        <v>27</v>
      </c>
      <c r="B30" s="9" t="s">
        <v>327</v>
      </c>
      <c r="C30" s="4" t="s">
        <v>326</v>
      </c>
      <c r="D30" s="4" t="str">
        <f>+VLOOKUP(C30,'[1]OECD &amp; EU Countries'!$B:$F,5,)</f>
        <v>NA</v>
      </c>
      <c r="E30" s="18" t="str">
        <f>+VLOOKUP(B30,'[2]2016 data'!$B:$D,3,)</f>
        <v>SNA 1993</v>
      </c>
      <c r="F30" s="18" t="str">
        <f>+VLOOKUP(B30,'[3]2017 data'!$B:$D,3,)</f>
        <v>SNA 1993</v>
      </c>
      <c r="G30" s="18" t="str">
        <f>+VLOOKUP(B30,'[4]2018 data'!$B:$D,3,)</f>
        <v>SNA 1993</v>
      </c>
      <c r="H30" s="18" t="str">
        <f t="shared" si="140"/>
        <v>SNA 1993</v>
      </c>
      <c r="I30" s="18"/>
      <c r="J30" s="18"/>
      <c r="K30" s="18"/>
      <c r="L30" s="18"/>
      <c r="M30" s="18"/>
      <c r="N30" s="18"/>
      <c r="O30" s="18"/>
      <c r="P30" s="18"/>
      <c r="Q30" s="18">
        <f>+VLOOKUP(B30,'[5]2016 data'!$B:$D,3,)</f>
        <v>2005</v>
      </c>
      <c r="R30" s="18">
        <f>+VLOOKUP(B30,'[6]2017 data'!$B:$D,3,)</f>
        <v>2005</v>
      </c>
      <c r="S30" s="18">
        <f>+VLOOKUP(B30,'[7]2018 data'!$B:$D,3,)</f>
        <v>2005</v>
      </c>
      <c r="T30" s="18">
        <f t="shared" si="117"/>
        <v>2005</v>
      </c>
      <c r="U30" s="18">
        <f t="shared" si="118"/>
        <v>2005</v>
      </c>
      <c r="V30" s="18">
        <f t="shared" si="119"/>
        <v>2005</v>
      </c>
      <c r="W30" s="37">
        <f>+VLOOKUP(B30,'[5]2016 data'!$B:$AR,43,)</f>
        <v>2005</v>
      </c>
      <c r="X30" s="37">
        <f>+VLOOKUP(B30,'[6]2017 data'!$B:$AR,43,)</f>
        <v>2005</v>
      </c>
      <c r="Y30" s="37">
        <f>+VLOOKUP(B30,'[7]2018 data'!$B:$AR,43,)</f>
        <v>2005</v>
      </c>
      <c r="Z30" s="18"/>
      <c r="AA30" s="18"/>
      <c r="AB30" s="18"/>
      <c r="AC30" s="18"/>
      <c r="AD30" s="18" t="b">
        <f t="shared" si="120"/>
        <v>1</v>
      </c>
      <c r="AE30" s="18" t="b">
        <f t="shared" si="121"/>
        <v>1</v>
      </c>
      <c r="AF30" s="18" t="str">
        <f>+VLOOKUP(B30,'[8]2018 data'!$B:$D,3,)</f>
        <v>rev3</v>
      </c>
      <c r="AG30" s="18" t="str">
        <f>+VLOOKUP(B30,'[9]2017 data'!$B:$D,3,)</f>
        <v>Rev3</v>
      </c>
      <c r="AH30" s="18" t="str">
        <f>+VLOOKUP(B30,'[10]2018 data'!$B:$D,3,)</f>
        <v>Rev3</v>
      </c>
      <c r="AI30" s="18"/>
      <c r="AJ30" s="18" t="str">
        <f t="shared" si="144"/>
        <v>Rev3</v>
      </c>
      <c r="AK30" s="18" t="str">
        <f t="shared" si="145"/>
        <v>Rev3</v>
      </c>
      <c r="AL30" s="18"/>
      <c r="AM30" s="18"/>
      <c r="AN30" s="18"/>
      <c r="AO30" s="18"/>
      <c r="AP30" s="18"/>
      <c r="AQ30" s="18"/>
      <c r="AR30" s="18">
        <f>+VLOOKUP(B30,'[11]2016 data'!$B:$D,3,)</f>
        <v>2008</v>
      </c>
      <c r="AS30" s="18">
        <f>+VLOOKUP(B30,'[12]2017 data'!$B:$D,3,)</f>
        <v>2014</v>
      </c>
      <c r="AT30" s="18">
        <f>+VLOOKUP(B30,'[13]2018 data'!$B:$D,3,)</f>
        <v>2014</v>
      </c>
      <c r="AU30" s="46">
        <f t="shared" si="124"/>
        <v>2008</v>
      </c>
      <c r="AV30" s="46">
        <f t="shared" si="125"/>
        <v>2014</v>
      </c>
      <c r="AW30" s="46">
        <f t="shared" si="126"/>
        <v>2014</v>
      </c>
      <c r="AX30" s="18"/>
      <c r="AY30" s="18"/>
      <c r="AZ30" s="18"/>
      <c r="BA30" s="18"/>
      <c r="BB30" s="18"/>
      <c r="BC30" s="18"/>
      <c r="BD30" s="18"/>
      <c r="BE30" s="18"/>
      <c r="BF30" s="18"/>
      <c r="BG30" s="18" t="str">
        <f>+VLOOKUP(B30,'[14]2016 data'!$B:$D,3,)</f>
        <v>COICOP</v>
      </c>
      <c r="BH30" s="18" t="str">
        <f>+VLOOKUP(B30,'[15]2017 data'!$B:$D,3,)</f>
        <v>COICOP</v>
      </c>
      <c r="BI30" s="18" t="str">
        <f>+VLOOKUP(B30,'[16]2018 data'!$B:$D,3,)</f>
        <v>COICOP</v>
      </c>
      <c r="BJ30" s="18"/>
      <c r="BK30" s="18" t="str">
        <f t="shared" si="127"/>
        <v>COICOP</v>
      </c>
      <c r="BL30" s="18" t="str">
        <f t="shared" si="128"/>
        <v>COICOP</v>
      </c>
      <c r="BM30" s="18"/>
      <c r="BN30" s="18"/>
      <c r="BO30" s="18"/>
      <c r="BP30" s="18"/>
      <c r="BQ30" s="18"/>
      <c r="BR30" s="18"/>
      <c r="BS30" s="18" t="s">
        <v>447</v>
      </c>
      <c r="BT30" s="18" t="s">
        <v>448</v>
      </c>
      <c r="BU30" s="18" t="s">
        <v>448</v>
      </c>
      <c r="BV30" s="18" t="str">
        <f t="shared" si="129"/>
        <v>na</v>
      </c>
      <c r="BW30" s="18" t="str">
        <f t="shared" si="130"/>
        <v>NA</v>
      </c>
      <c r="BX30" s="18" t="str">
        <f t="shared" si="131"/>
        <v>NA</v>
      </c>
      <c r="BY30" s="18"/>
      <c r="BZ30" s="18"/>
      <c r="CA30" s="18"/>
      <c r="CB30" s="18"/>
      <c r="CC30" s="18"/>
      <c r="CD30" s="18"/>
      <c r="CE30" s="18" t="s">
        <v>448</v>
      </c>
      <c r="CF30" s="18" t="s">
        <v>448</v>
      </c>
      <c r="CG30" s="18" t="s">
        <v>448</v>
      </c>
      <c r="CH30" s="18" t="str">
        <f t="shared" si="132"/>
        <v>NA</v>
      </c>
      <c r="CI30" s="18" t="str">
        <f t="shared" si="133"/>
        <v>NA</v>
      </c>
      <c r="CJ30" s="18" t="str">
        <f t="shared" si="134"/>
        <v>NA</v>
      </c>
      <c r="CK30" s="18"/>
      <c r="CL30" s="18"/>
      <c r="CM30" s="18"/>
      <c r="CN30" s="18"/>
      <c r="CO30" s="18"/>
      <c r="CP30" s="18"/>
      <c r="CQ30" s="18">
        <v>2001</v>
      </c>
      <c r="CR30" s="18" t="s">
        <v>429</v>
      </c>
      <c r="CS30" s="18" t="s">
        <v>429</v>
      </c>
      <c r="CT30" s="18"/>
      <c r="CU30" s="18" t="str">
        <f t="shared" si="135"/>
        <v>NM</v>
      </c>
      <c r="CV30" s="18" t="str">
        <f t="shared" si="136"/>
        <v>NM</v>
      </c>
      <c r="CW30" s="18"/>
      <c r="CX30" s="18"/>
      <c r="CY30" s="18"/>
      <c r="CZ30" s="18"/>
      <c r="DA30" s="18"/>
      <c r="DB30" s="18"/>
      <c r="DC30" s="18" t="s">
        <v>431</v>
      </c>
      <c r="DD30" s="18" t="s">
        <v>431</v>
      </c>
      <c r="DE30" s="18" t="s">
        <v>431</v>
      </c>
      <c r="DF30" s="18" t="str">
        <f t="shared" si="141"/>
        <v>MFSM 2000</v>
      </c>
      <c r="DG30" s="18" t="str">
        <f t="shared" si="142"/>
        <v>MFSM 2000</v>
      </c>
      <c r="DH30" s="18" t="str">
        <f t="shared" si="143"/>
        <v>MFSM 2000</v>
      </c>
      <c r="DI30" s="18"/>
      <c r="DJ30" s="18"/>
      <c r="DK30" s="18"/>
      <c r="DL30" s="18"/>
      <c r="DM30" s="18"/>
      <c r="DN30" s="18"/>
      <c r="DO30" s="18" t="str">
        <f>+VLOOKUP(B30,'[17]2016 data'!$B:$D,3,)</f>
        <v>e-GDDS</v>
      </c>
      <c r="DP30" s="18" t="str">
        <f>+VLOOKUP(B30,'[18]2017 data'!$B:$D,3,)</f>
        <v>e-GDDS</v>
      </c>
      <c r="DQ30" s="18" t="str">
        <f>+VLOOKUP(B30,'[19]2018 data'!$B:$D,3,)</f>
        <v>e-GDDS</v>
      </c>
      <c r="DR30" s="18"/>
      <c r="DS30" s="18"/>
      <c r="DT30" s="18"/>
      <c r="DU30" s="18">
        <f>+VLOOKUP(B30,'[20]2016 data'!$B:$D,3,)</f>
        <v>0</v>
      </c>
      <c r="DV30" s="18">
        <f>+VLOOKUP(B30,'[21]2017 data'!$B:$D,3,)</f>
        <v>0</v>
      </c>
      <c r="DW30" s="18" t="str">
        <f>+VLOOKUP(B30,'[22]2018 data'!$B:$D,3,)</f>
        <v>Yes</v>
      </c>
      <c r="DX30" s="18"/>
      <c r="DY30" s="18"/>
      <c r="DZ30" s="18"/>
      <c r="EA30" s="18">
        <f>+VLOOKUP(B30,'[23]2016 data'!$B:$D,3,)</f>
        <v>0</v>
      </c>
      <c r="EB30" s="18">
        <f>+VLOOKUP(B30,'[24]2017 data'!$B:$D,3,)</f>
        <v>0</v>
      </c>
      <c r="EC30" s="18">
        <f>+VLOOKUP(B30,'[25]2018 data'!$B:$D,3,)</f>
        <v>0</v>
      </c>
      <c r="ED30" s="18"/>
      <c r="EE30" s="18"/>
      <c r="EF30" s="18"/>
    </row>
    <row r="31" spans="1:136" x14ac:dyDescent="0.25">
      <c r="A31" s="6">
        <f t="shared" si="115"/>
        <v>28</v>
      </c>
      <c r="B31" s="7" t="s">
        <v>325</v>
      </c>
      <c r="C31" s="29" t="s">
        <v>324</v>
      </c>
      <c r="D31" s="4" t="str">
        <f>+VLOOKUP(C31,'[1]OECD &amp; EU Countries'!$B:$F,5,)</f>
        <v>NA</v>
      </c>
      <c r="E31" s="10" t="str">
        <f>+VLOOKUP(B31,'[2]2016 data'!$B:$D,3,)</f>
        <v>SNA 1993</v>
      </c>
      <c r="F31" s="10" t="str">
        <f>+VLOOKUP(B31,'[3]2017 data'!$B:$D,3,)</f>
        <v>SNA 1993</v>
      </c>
      <c r="G31" s="10" t="str">
        <f>+VLOOKUP(B31,'[4]2018 data'!$B:$D,3,)</f>
        <v>SNA 1993</v>
      </c>
      <c r="H31" s="30" t="s">
        <v>437</v>
      </c>
      <c r="I31" s="18"/>
      <c r="J31" s="18"/>
      <c r="K31" s="30" t="s">
        <v>439</v>
      </c>
      <c r="L31" s="10"/>
      <c r="M31" s="10"/>
      <c r="N31" s="18"/>
      <c r="O31" s="18"/>
      <c r="P31" s="18"/>
      <c r="Q31" s="18">
        <f>+VLOOKUP(B31,'[5]2016 data'!$B:$D,3,)</f>
        <v>2007</v>
      </c>
      <c r="R31" s="18">
        <f>+VLOOKUP(B31,'[6]2017 data'!$B:$D,3,)</f>
        <v>2007</v>
      </c>
      <c r="S31" s="18">
        <f>+VLOOKUP(B31,'[7]2018 data'!$B:$D,3,)</f>
        <v>2007</v>
      </c>
      <c r="T31" s="18">
        <f t="shared" si="117"/>
        <v>2007</v>
      </c>
      <c r="U31" s="18">
        <f t="shared" si="118"/>
        <v>2007</v>
      </c>
      <c r="V31" s="18">
        <f t="shared" si="119"/>
        <v>2007</v>
      </c>
      <c r="W31" s="37">
        <f>+VLOOKUP(B31,'[5]2016 data'!$B:$AR,43,)</f>
        <v>2007</v>
      </c>
      <c r="X31" s="37">
        <f>+VLOOKUP(B31,'[6]2017 data'!$B:$AR,43,)</f>
        <v>2007</v>
      </c>
      <c r="Y31" s="37">
        <f>+VLOOKUP(B31,'[7]2018 data'!$B:$AR,43,)</f>
        <v>2007</v>
      </c>
      <c r="Z31" s="18"/>
      <c r="AA31" s="18"/>
      <c r="AB31" s="18"/>
      <c r="AC31" s="18"/>
      <c r="AD31" s="18" t="b">
        <f t="shared" si="120"/>
        <v>1</v>
      </c>
      <c r="AE31" s="18" t="b">
        <f t="shared" si="121"/>
        <v>1</v>
      </c>
      <c r="AF31" s="18" t="str">
        <f>+VLOOKUP(B31,'[8]2018 data'!$B:$D,3,)</f>
        <v>ISIC rev2</v>
      </c>
      <c r="AG31" s="18" t="str">
        <f>+VLOOKUP(B31,'[9]2017 data'!$B:$D,3,)</f>
        <v>ISIC rev2</v>
      </c>
      <c r="AH31" s="18" t="str">
        <f>+VLOOKUP(B31,'[10]2018 data'!$B:$D,3,)</f>
        <v>ISIC rev2</v>
      </c>
      <c r="AI31" s="18"/>
      <c r="AJ31" s="18" t="str">
        <f t="shared" si="144"/>
        <v>ISIC rev2</v>
      </c>
      <c r="AK31" s="18" t="str">
        <f t="shared" si="145"/>
        <v>ISIC rev2</v>
      </c>
      <c r="AL31" s="18"/>
      <c r="AM31" s="18"/>
      <c r="AN31" s="18"/>
      <c r="AO31" s="18"/>
      <c r="AP31" s="18"/>
      <c r="AQ31" s="18"/>
      <c r="AR31" s="18">
        <f>+VLOOKUP(B31,'[11]2016 data'!$B:$D,3,)</f>
        <v>2002</v>
      </c>
      <c r="AS31" s="18">
        <f>+VLOOKUP(B31,'[12]2017 data'!$B:$D,3,)</f>
        <v>2002</v>
      </c>
      <c r="AT31" s="18">
        <f>+VLOOKUP(B31,'[13]2018 data'!$B:$D,3,)</f>
        <v>2002</v>
      </c>
      <c r="AU31" s="46">
        <f t="shared" si="124"/>
        <v>2002</v>
      </c>
      <c r="AV31" s="46">
        <f t="shared" si="125"/>
        <v>2002</v>
      </c>
      <c r="AW31" s="46">
        <f t="shared" si="126"/>
        <v>2002</v>
      </c>
      <c r="AX31" s="18"/>
      <c r="AY31" s="18"/>
      <c r="AZ31" s="18"/>
      <c r="BA31" s="18"/>
      <c r="BB31" s="18"/>
      <c r="BC31" s="18"/>
      <c r="BD31" s="18"/>
      <c r="BE31" s="18"/>
      <c r="BF31" s="18"/>
      <c r="BG31" s="18" t="str">
        <f>+VLOOKUP(B31,'[14]2016 data'!$B:$D,3,)</f>
        <v>na</v>
      </c>
      <c r="BH31" s="18" t="str">
        <f>+VLOOKUP(B31,'[15]2017 data'!$B:$D,3,)</f>
        <v>NA</v>
      </c>
      <c r="BI31" s="18" t="str">
        <f>+VLOOKUP(B31,'[16]2018 data'!$B:$D,3,)</f>
        <v>NA</v>
      </c>
      <c r="BJ31" s="18"/>
      <c r="BK31" s="18" t="str">
        <f t="shared" si="127"/>
        <v>NA</v>
      </c>
      <c r="BL31" s="18" t="str">
        <f t="shared" si="128"/>
        <v>NA</v>
      </c>
      <c r="BM31" s="18"/>
      <c r="BN31" s="18"/>
      <c r="BO31" s="18"/>
      <c r="BP31" s="18"/>
      <c r="BQ31" s="18"/>
      <c r="BR31" s="18"/>
      <c r="BS31" s="18" t="s">
        <v>447</v>
      </c>
      <c r="BT31" s="18" t="s">
        <v>448</v>
      </c>
      <c r="BU31" s="18" t="s">
        <v>448</v>
      </c>
      <c r="BV31" s="18" t="str">
        <f t="shared" si="129"/>
        <v>na</v>
      </c>
      <c r="BW31" s="18" t="str">
        <f t="shared" si="130"/>
        <v>NA</v>
      </c>
      <c r="BX31" s="18" t="str">
        <f t="shared" si="131"/>
        <v>NA</v>
      </c>
      <c r="BY31" s="18"/>
      <c r="BZ31" s="18"/>
      <c r="CA31" s="18"/>
      <c r="CB31" s="18"/>
      <c r="CC31" s="18"/>
      <c r="CD31" s="18"/>
      <c r="CE31" s="18" t="s">
        <v>478</v>
      </c>
      <c r="CF31" s="18" t="s">
        <v>478</v>
      </c>
      <c r="CG31" s="18" t="s">
        <v>478</v>
      </c>
      <c r="CH31" s="18" t="str">
        <f t="shared" si="132"/>
        <v>CA</v>
      </c>
      <c r="CI31" s="18" t="str">
        <f t="shared" si="133"/>
        <v>CA</v>
      </c>
      <c r="CJ31" s="18" t="str">
        <f t="shared" si="134"/>
        <v>CA</v>
      </c>
      <c r="CK31" s="18"/>
      <c r="CL31" s="18"/>
      <c r="CM31" s="18"/>
      <c r="CN31" s="18"/>
      <c r="CO31" s="18"/>
      <c r="CP31" s="18"/>
      <c r="CQ31" s="18">
        <v>2001</v>
      </c>
      <c r="CR31" s="18" t="s">
        <v>429</v>
      </c>
      <c r="CS31" s="18" t="s">
        <v>429</v>
      </c>
      <c r="CT31" s="18"/>
      <c r="CU31" s="18" t="str">
        <f t="shared" si="135"/>
        <v>NM</v>
      </c>
      <c r="CV31" s="18" t="str">
        <f t="shared" si="136"/>
        <v>NM</v>
      </c>
      <c r="CW31" s="18"/>
      <c r="CX31" s="18"/>
      <c r="CY31" s="18"/>
      <c r="CZ31" s="18"/>
      <c r="DA31" s="18"/>
      <c r="DB31" s="18"/>
      <c r="DC31" s="18" t="s">
        <v>431</v>
      </c>
      <c r="DD31" s="18" t="s">
        <v>431</v>
      </c>
      <c r="DE31" s="18" t="s">
        <v>431</v>
      </c>
      <c r="DF31" s="18" t="str">
        <f t="shared" si="141"/>
        <v>MFSM 2000</v>
      </c>
      <c r="DG31" s="18" t="str">
        <f t="shared" si="142"/>
        <v>MFSM 2000</v>
      </c>
      <c r="DH31" s="18" t="str">
        <f t="shared" si="143"/>
        <v>MFSM 2000</v>
      </c>
      <c r="DI31" s="18"/>
      <c r="DJ31" s="18"/>
      <c r="DK31" s="18"/>
      <c r="DL31" s="18"/>
      <c r="DM31" s="18"/>
      <c r="DN31" s="18"/>
      <c r="DO31" s="18" t="str">
        <f>+VLOOKUP(B31,'[17]2016 data'!$B:$D,3,)</f>
        <v>e-GDDS</v>
      </c>
      <c r="DP31" s="18" t="str">
        <f>+VLOOKUP(B31,'[18]2017 data'!$B:$D,3,)</f>
        <v>e-GDDS</v>
      </c>
      <c r="DQ31" s="18" t="str">
        <f>+VLOOKUP(B31,'[19]2018 data'!$B:$D,3,)</f>
        <v>e-GDDS</v>
      </c>
      <c r="DR31" s="18"/>
      <c r="DS31" s="18"/>
      <c r="DT31" s="18"/>
      <c r="DU31" s="18" t="str">
        <f>+VLOOKUP(B31,'[20]2016 data'!$B:$D,3,)</f>
        <v>Yes</v>
      </c>
      <c r="DV31" s="18" t="str">
        <f>+VLOOKUP(B31,'[21]2017 data'!$B:$D,3,)</f>
        <v>Yes</v>
      </c>
      <c r="DW31" s="18" t="str">
        <f>+VLOOKUP(B31,'[22]2018 data'!$B:$D,3,)</f>
        <v>Yes</v>
      </c>
      <c r="DX31" s="18"/>
      <c r="DY31" s="18"/>
      <c r="DZ31" s="18"/>
      <c r="EA31" s="18">
        <f>+VLOOKUP(B31,'[23]2016 data'!$B:$D,3,)</f>
        <v>0</v>
      </c>
      <c r="EB31" s="18">
        <f>+VLOOKUP(B31,'[24]2017 data'!$B:$D,3,)</f>
        <v>0</v>
      </c>
      <c r="EC31" s="18">
        <f>+VLOOKUP(B31,'[25]2018 data'!$B:$D,3,)</f>
        <v>0</v>
      </c>
      <c r="ED31" s="18"/>
      <c r="EE31" s="18"/>
      <c r="EF31" s="18"/>
    </row>
    <row r="32" spans="1:136" x14ac:dyDescent="0.25">
      <c r="A32" s="6">
        <f t="shared" si="115"/>
        <v>29</v>
      </c>
      <c r="B32" s="9" t="s">
        <v>323</v>
      </c>
      <c r="C32" s="4" t="s">
        <v>322</v>
      </c>
      <c r="D32" s="4" t="str">
        <f>+VLOOKUP(C32,'[1]OECD &amp; EU Countries'!$B:$F,5,)</f>
        <v>NA</v>
      </c>
      <c r="E32" s="18" t="str">
        <f>+VLOOKUP(B32,'[2]2016 data'!$B:$D,3,)</f>
        <v>SNA 1993</v>
      </c>
      <c r="F32" s="18" t="str">
        <f>+VLOOKUP(B32,'[3]2017 data'!$B:$D,3,)</f>
        <v>SNA 1993</v>
      </c>
      <c r="G32" s="18" t="str">
        <f>+VLOOKUP(B32,'[4]2018 data'!$B:$D,3,)</f>
        <v>SNA 1993</v>
      </c>
      <c r="H32" s="18" t="str">
        <f t="shared" ref="H32:H41" si="146">+E32</f>
        <v>SNA 1993</v>
      </c>
      <c r="I32" s="18"/>
      <c r="J32" s="18"/>
      <c r="K32" s="18"/>
      <c r="L32" s="18"/>
      <c r="M32" s="18"/>
      <c r="N32" s="18"/>
      <c r="O32" s="18"/>
      <c r="P32" s="18"/>
      <c r="Q32" s="18">
        <f>+VLOOKUP(B32,'[5]2016 data'!$B:$D,3,)</f>
        <v>2000</v>
      </c>
      <c r="R32" s="18">
        <f>+VLOOKUP(B32,'[6]2017 data'!$B:$D,3,)</f>
        <v>2000</v>
      </c>
      <c r="S32" s="18">
        <f>+VLOOKUP(B32,'[7]2018 data'!$B:$D,3,)</f>
        <v>2000</v>
      </c>
      <c r="T32" s="18">
        <f t="shared" si="117"/>
        <v>2000</v>
      </c>
      <c r="U32" s="18">
        <f t="shared" si="118"/>
        <v>2000</v>
      </c>
      <c r="V32" s="18">
        <f t="shared" si="119"/>
        <v>2000</v>
      </c>
      <c r="W32" s="37">
        <f>+VLOOKUP(B32,'[5]2016 data'!$B:$AR,43,)</f>
        <v>2000</v>
      </c>
      <c r="X32" s="37">
        <f>+VLOOKUP(B32,'[6]2017 data'!$B:$AR,43,)</f>
        <v>2000</v>
      </c>
      <c r="Y32" s="37">
        <f>+VLOOKUP(B32,'[7]2018 data'!$B:$AR,43,)</f>
        <v>2000</v>
      </c>
      <c r="Z32" s="18"/>
      <c r="AA32" s="18"/>
      <c r="AB32" s="18"/>
      <c r="AC32" s="18"/>
      <c r="AD32" s="18" t="b">
        <f t="shared" si="120"/>
        <v>1</v>
      </c>
      <c r="AE32" s="18" t="b">
        <f t="shared" si="121"/>
        <v>1</v>
      </c>
      <c r="AF32" s="18" t="str">
        <f>+VLOOKUP(B32,'[8]2018 data'!$B:$D,3,)</f>
        <v>rev3</v>
      </c>
      <c r="AG32" s="18" t="str">
        <f>+VLOOKUP(B32,'[9]2017 data'!$B:$D,3,)</f>
        <v>rev3</v>
      </c>
      <c r="AH32" s="18" t="str">
        <f>+VLOOKUP(B32,'[10]2018 data'!$B:$D,3,)</f>
        <v>rev3</v>
      </c>
      <c r="AI32" s="18"/>
      <c r="AJ32" s="18" t="str">
        <f t="shared" si="144"/>
        <v>rev3</v>
      </c>
      <c r="AK32" s="18" t="str">
        <f t="shared" si="145"/>
        <v>rev3</v>
      </c>
      <c r="AL32" s="18"/>
      <c r="AM32" s="18"/>
      <c r="AN32" s="18"/>
      <c r="AO32" s="18"/>
      <c r="AP32" s="18"/>
      <c r="AQ32" s="18"/>
      <c r="AR32" s="18">
        <f>+VLOOKUP(B32,'[11]2016 data'!$B:$D,3,)</f>
        <v>2004</v>
      </c>
      <c r="AS32" s="18">
        <f>+VLOOKUP(B32,'[12]2017 data'!$B:$D,3,)</f>
        <v>2004</v>
      </c>
      <c r="AT32" s="18">
        <f>+VLOOKUP(B32,'[13]2018 data'!$B:$D,3,)</f>
        <v>2004</v>
      </c>
      <c r="AU32" s="46">
        <f t="shared" si="124"/>
        <v>2004</v>
      </c>
      <c r="AV32" s="46">
        <f t="shared" si="125"/>
        <v>2004</v>
      </c>
      <c r="AW32" s="46">
        <f t="shared" si="126"/>
        <v>2004</v>
      </c>
      <c r="AX32" s="18"/>
      <c r="AY32" s="18"/>
      <c r="AZ32" s="18"/>
      <c r="BA32" s="18"/>
      <c r="BB32" s="18"/>
      <c r="BC32" s="18"/>
      <c r="BD32" s="18"/>
      <c r="BE32" s="18"/>
      <c r="BF32" s="18"/>
      <c r="BG32" s="18" t="str">
        <f>+VLOOKUP(B32,'[14]2016 data'!$B:$D,3,)</f>
        <v>COICOP</v>
      </c>
      <c r="BH32" s="18" t="str">
        <f>+VLOOKUP(B32,'[15]2017 data'!$B:$D,3,)</f>
        <v>COICOP</v>
      </c>
      <c r="BI32" s="18" t="str">
        <f>+VLOOKUP(B32,'[16]2018 data'!$B:$D,3,)</f>
        <v>COICOP</v>
      </c>
      <c r="BJ32" s="18"/>
      <c r="BK32" s="18" t="str">
        <f t="shared" si="127"/>
        <v>COICOP</v>
      </c>
      <c r="BL32" s="18" t="str">
        <f t="shared" si="128"/>
        <v>COICOP</v>
      </c>
      <c r="BM32" s="18"/>
      <c r="BN32" s="18"/>
      <c r="BO32" s="18"/>
      <c r="BP32" s="18"/>
      <c r="BQ32" s="18"/>
      <c r="BR32" s="18"/>
      <c r="BS32" s="18" t="s">
        <v>447</v>
      </c>
      <c r="BT32" s="18" t="s">
        <v>448</v>
      </c>
      <c r="BU32" s="18" t="s">
        <v>448</v>
      </c>
      <c r="BV32" s="18" t="str">
        <f t="shared" si="129"/>
        <v>na</v>
      </c>
      <c r="BW32" s="18" t="str">
        <f t="shared" si="130"/>
        <v>NA</v>
      </c>
      <c r="BX32" s="18" t="str">
        <f t="shared" si="131"/>
        <v>NA</v>
      </c>
      <c r="BY32" s="18"/>
      <c r="BZ32" s="18"/>
      <c r="CA32" s="18"/>
      <c r="CB32" s="18"/>
      <c r="CC32" s="18"/>
      <c r="CD32" s="18"/>
      <c r="CE32" s="18" t="s">
        <v>448</v>
      </c>
      <c r="CF32" s="18" t="s">
        <v>448</v>
      </c>
      <c r="CG32" s="18" t="s">
        <v>448</v>
      </c>
      <c r="CH32" s="18" t="str">
        <f t="shared" si="132"/>
        <v>NA</v>
      </c>
      <c r="CI32" s="18" t="str">
        <f t="shared" si="133"/>
        <v>NA</v>
      </c>
      <c r="CJ32" s="18" t="str">
        <f t="shared" si="134"/>
        <v>NA</v>
      </c>
      <c r="CK32" s="18"/>
      <c r="CL32" s="18"/>
      <c r="CM32" s="18"/>
      <c r="CN32" s="18"/>
      <c r="CO32" s="18"/>
      <c r="CP32" s="18"/>
      <c r="CQ32" s="18">
        <v>1986</v>
      </c>
      <c r="CR32" s="18" t="s">
        <v>429</v>
      </c>
      <c r="CS32" s="18" t="s">
        <v>429</v>
      </c>
      <c r="CT32" s="18"/>
      <c r="CU32" s="18" t="str">
        <f t="shared" si="135"/>
        <v>NM</v>
      </c>
      <c r="CV32" s="18" t="str">
        <f t="shared" si="136"/>
        <v>NM</v>
      </c>
      <c r="CW32" s="18"/>
      <c r="CX32" s="18"/>
      <c r="CY32" s="18"/>
      <c r="CZ32" s="18"/>
      <c r="DA32" s="18"/>
      <c r="DB32" s="18"/>
      <c r="DC32" s="18" t="s">
        <v>431</v>
      </c>
      <c r="DD32" s="18" t="s">
        <v>431</v>
      </c>
      <c r="DE32" s="18" t="s">
        <v>431</v>
      </c>
      <c r="DF32" s="18" t="str">
        <f t="shared" si="141"/>
        <v>MFSM 2000</v>
      </c>
      <c r="DG32" s="18" t="str">
        <f t="shared" si="142"/>
        <v>MFSM 2000</v>
      </c>
      <c r="DH32" s="18" t="str">
        <f t="shared" si="143"/>
        <v>MFSM 2000</v>
      </c>
      <c r="DI32" s="18"/>
      <c r="DJ32" s="18"/>
      <c r="DK32" s="18"/>
      <c r="DL32" s="18"/>
      <c r="DM32" s="18"/>
      <c r="DN32" s="18"/>
      <c r="DO32" s="18" t="str">
        <f>+VLOOKUP(B32,'[17]2016 data'!$B:$D,3,)</f>
        <v>e-GDDS</v>
      </c>
      <c r="DP32" s="18" t="str">
        <f>+VLOOKUP(B32,'[18]2017 data'!$B:$D,3,)</f>
        <v>e-GDDS</v>
      </c>
      <c r="DQ32" s="18" t="str">
        <f>+VLOOKUP(B32,'[19]2018 data'!$B:$D,3,)</f>
        <v>e-GDDS</v>
      </c>
      <c r="DR32" s="18"/>
      <c r="DS32" s="18"/>
      <c r="DT32" s="18"/>
      <c r="DU32" s="18">
        <f>+VLOOKUP(B32,'[20]2016 data'!$B:$D,3,)</f>
        <v>0</v>
      </c>
      <c r="DV32" s="18">
        <f>+VLOOKUP(B32,'[21]2017 data'!$B:$D,3,)</f>
        <v>0</v>
      </c>
      <c r="DW32" s="18">
        <f>+VLOOKUP(B32,'[22]2018 data'!$B:$D,3,)</f>
        <v>0</v>
      </c>
      <c r="DX32" s="18"/>
      <c r="DY32" s="18"/>
      <c r="DZ32" s="18"/>
      <c r="EA32" s="18" t="str">
        <f>+VLOOKUP(B32,'[23]2016 data'!$B:$D,3,)</f>
        <v>yes</v>
      </c>
      <c r="EB32" s="18" t="str">
        <f>+VLOOKUP(B32,'[24]2017 data'!$B:$D,3,)</f>
        <v>yes</v>
      </c>
      <c r="EC32" s="18" t="str">
        <f>+VLOOKUP(B32,'[25]2018 data'!$B:$D,3,)</f>
        <v>yes</v>
      </c>
      <c r="ED32" s="18"/>
      <c r="EE32" s="18"/>
      <c r="EF32" s="18"/>
    </row>
    <row r="33" spans="1:136" x14ac:dyDescent="0.25">
      <c r="A33" s="6">
        <f t="shared" si="115"/>
        <v>30</v>
      </c>
      <c r="B33" s="9" t="s">
        <v>321</v>
      </c>
      <c r="C33" s="4" t="s">
        <v>320</v>
      </c>
      <c r="D33" s="4" t="str">
        <f>+VLOOKUP(C33,'[1]OECD &amp; EU Countries'!$B:$F,5,)</f>
        <v>NA</v>
      </c>
      <c r="E33" s="18" t="str">
        <f>+VLOOKUP(B33,'[2]2016 data'!$B:$D,3,)</f>
        <v>SNA 1993</v>
      </c>
      <c r="F33" s="18" t="str">
        <f>+VLOOKUP(B33,'[3]2017 data'!$B:$D,3,)</f>
        <v>SNA 1993</v>
      </c>
      <c r="G33" s="18" t="str">
        <f>+VLOOKUP(B33,'[4]2018 data'!$B:$D,3,)</f>
        <v>SNA 1993</v>
      </c>
      <c r="H33" s="18" t="str">
        <f t="shared" si="146"/>
        <v>SNA 1993</v>
      </c>
      <c r="I33" s="18"/>
      <c r="J33" s="18"/>
      <c r="K33" s="18"/>
      <c r="L33" s="18"/>
      <c r="M33" s="18"/>
      <c r="N33" s="18"/>
      <c r="O33" s="18"/>
      <c r="P33" s="18"/>
      <c r="Q33" s="18">
        <f>+VLOOKUP(B33,'[5]2016 data'!$B:$D,3,)</f>
        <v>2000</v>
      </c>
      <c r="R33" s="18">
        <f>+VLOOKUP(B33,'[6]2017 data'!$B:$D,3,)</f>
        <v>2005</v>
      </c>
      <c r="S33" s="18">
        <f>+VLOOKUP(B33,'[7]2018 data'!$B:$D,3,)</f>
        <v>2005</v>
      </c>
      <c r="T33" s="18">
        <f t="shared" si="117"/>
        <v>2000</v>
      </c>
      <c r="U33" s="18">
        <f t="shared" si="118"/>
        <v>2005</v>
      </c>
      <c r="V33" s="18">
        <f t="shared" si="119"/>
        <v>2005</v>
      </c>
      <c r="W33" s="37">
        <f>+VLOOKUP(B33,'[5]2016 data'!$B:$AR,43,)</f>
        <v>2000</v>
      </c>
      <c r="X33" s="37">
        <f>+VLOOKUP(B33,'[6]2017 data'!$B:$AR,43,)</f>
        <v>2000</v>
      </c>
      <c r="Y33" s="37">
        <f>+VLOOKUP(B33,'[7]2018 data'!$B:$AR,43,)</f>
        <v>2005</v>
      </c>
      <c r="Z33" s="18"/>
      <c r="AA33" s="18"/>
      <c r="AB33" s="18"/>
      <c r="AC33" s="18"/>
      <c r="AD33" s="18" t="b">
        <f t="shared" si="120"/>
        <v>0</v>
      </c>
      <c r="AE33" s="18" t="b">
        <f t="shared" si="121"/>
        <v>1</v>
      </c>
      <c r="AF33" s="18" t="str">
        <f>+VLOOKUP(B33,'[8]2018 data'!$B:$D,3,)</f>
        <v>rev4</v>
      </c>
      <c r="AG33" s="18" t="str">
        <f>+VLOOKUP(B33,'[9]2017 data'!$B:$D,3,)</f>
        <v>Rev4</v>
      </c>
      <c r="AH33" s="18" t="str">
        <f>+VLOOKUP(B33,'[10]2018 data'!$B:$D,3,)</f>
        <v>Rev4</v>
      </c>
      <c r="AI33" s="18"/>
      <c r="AJ33" s="18" t="str">
        <f t="shared" si="144"/>
        <v>Rev4</v>
      </c>
      <c r="AK33" s="18" t="str">
        <f t="shared" si="145"/>
        <v>Rev4</v>
      </c>
      <c r="AL33" s="18"/>
      <c r="AM33" s="18"/>
      <c r="AN33" s="18"/>
      <c r="AO33" s="18"/>
      <c r="AP33" s="18"/>
      <c r="AQ33" s="18"/>
      <c r="AR33" s="18">
        <f>+VLOOKUP(B33,'[11]2016 data'!$B:$D,3,)</f>
        <v>1996</v>
      </c>
      <c r="AS33" s="18">
        <f>+VLOOKUP(B33,'[12]2017 data'!$B:$D,3,)</f>
        <v>1996</v>
      </c>
      <c r="AT33" s="18">
        <f>+VLOOKUP(B33,'[13]2018 data'!$B:$D,3,)</f>
        <v>1996</v>
      </c>
      <c r="AU33" s="46">
        <f t="shared" si="124"/>
        <v>1996</v>
      </c>
      <c r="AV33" s="46">
        <f t="shared" si="125"/>
        <v>1996</v>
      </c>
      <c r="AW33" s="46">
        <f t="shared" si="126"/>
        <v>1996</v>
      </c>
      <c r="AX33" s="18"/>
      <c r="AY33" s="18"/>
      <c r="AZ33" s="18"/>
      <c r="BA33" s="18"/>
      <c r="BB33" s="18"/>
      <c r="BC33" s="18"/>
      <c r="BD33" s="18"/>
      <c r="BE33" s="18"/>
      <c r="BF33" s="18"/>
      <c r="BG33" s="18" t="str">
        <f>+VLOOKUP(B33,'[14]2016 data'!$B:$D,3,)</f>
        <v>COICOP</v>
      </c>
      <c r="BH33" s="18" t="str">
        <f>+VLOOKUP(B33,'[15]2017 data'!$B:$D,3,)</f>
        <v>COICOP</v>
      </c>
      <c r="BI33" s="18" t="str">
        <f>+VLOOKUP(B33,'[16]2018 data'!$B:$D,3,)</f>
        <v>COICOP</v>
      </c>
      <c r="BJ33" s="18"/>
      <c r="BK33" s="18" t="str">
        <f t="shared" si="127"/>
        <v>COICOP</v>
      </c>
      <c r="BL33" s="18" t="str">
        <f t="shared" si="128"/>
        <v>COICOP</v>
      </c>
      <c r="BM33" s="18"/>
      <c r="BN33" s="18"/>
      <c r="BO33" s="18"/>
      <c r="BP33" s="18"/>
      <c r="BQ33" s="18"/>
      <c r="BR33" s="18"/>
      <c r="BS33" s="18" t="s">
        <v>447</v>
      </c>
      <c r="BT33" s="18" t="s">
        <v>448</v>
      </c>
      <c r="BU33" s="18" t="s">
        <v>448</v>
      </c>
      <c r="BV33" s="18" t="str">
        <f t="shared" si="129"/>
        <v>na</v>
      </c>
      <c r="BW33" s="18" t="str">
        <f t="shared" si="130"/>
        <v>NA</v>
      </c>
      <c r="BX33" s="18" t="str">
        <f t="shared" si="131"/>
        <v>NA</v>
      </c>
      <c r="BY33" s="18"/>
      <c r="BZ33" s="18"/>
      <c r="CA33" s="18"/>
      <c r="CB33" s="18"/>
      <c r="CC33" s="18"/>
      <c r="CD33" s="18"/>
      <c r="CE33" s="18">
        <v>0</v>
      </c>
      <c r="CF33" s="18">
        <v>0</v>
      </c>
      <c r="CG33" s="18">
        <v>0</v>
      </c>
      <c r="CH33" s="18">
        <f t="shared" si="132"/>
        <v>0</v>
      </c>
      <c r="CI33" s="18">
        <f t="shared" si="133"/>
        <v>0</v>
      </c>
      <c r="CJ33" s="18">
        <f t="shared" si="134"/>
        <v>0</v>
      </c>
      <c r="CK33" s="18"/>
      <c r="CL33" s="18"/>
      <c r="CM33" s="18"/>
      <c r="CN33" s="18"/>
      <c r="CO33" s="18"/>
      <c r="CP33" s="18"/>
      <c r="CQ33" s="18">
        <v>2001</v>
      </c>
      <c r="CR33" s="18" t="s">
        <v>448</v>
      </c>
      <c r="CS33" s="18" t="s">
        <v>448</v>
      </c>
      <c r="CT33" s="18"/>
      <c r="CU33" s="18" t="str">
        <f t="shared" si="135"/>
        <v>NA</v>
      </c>
      <c r="CV33" s="18" t="str">
        <f t="shared" si="136"/>
        <v>NA</v>
      </c>
      <c r="CW33" s="18"/>
      <c r="CX33" s="18"/>
      <c r="CY33" s="18"/>
      <c r="CZ33" s="18"/>
      <c r="DA33" s="18"/>
      <c r="DB33" s="18"/>
      <c r="DC33" s="18" t="s">
        <v>431</v>
      </c>
      <c r="DD33" s="18" t="s">
        <v>431</v>
      </c>
      <c r="DE33" s="18" t="s">
        <v>431</v>
      </c>
      <c r="DF33" s="18" t="str">
        <f t="shared" si="141"/>
        <v>MFSM 2000</v>
      </c>
      <c r="DG33" s="18" t="str">
        <f t="shared" si="142"/>
        <v>MFSM 2000</v>
      </c>
      <c r="DH33" s="18" t="str">
        <f t="shared" si="143"/>
        <v>MFSM 2000</v>
      </c>
      <c r="DI33" s="18"/>
      <c r="DJ33" s="18"/>
      <c r="DK33" s="18"/>
      <c r="DL33" s="18"/>
      <c r="DM33" s="18"/>
      <c r="DN33" s="18"/>
      <c r="DO33" s="18" t="str">
        <f>+VLOOKUP(B33,'[17]2016 data'!$B:$D,3,)</f>
        <v>e-GDDS</v>
      </c>
      <c r="DP33" s="18" t="str">
        <f>+VLOOKUP(B33,'[18]2017 data'!$B:$D,3,)</f>
        <v>e-GDDS</v>
      </c>
      <c r="DQ33" s="18" t="str">
        <f>+VLOOKUP(B33,'[19]2018 data'!$B:$D,3,)</f>
        <v>e-GDDS</v>
      </c>
      <c r="DR33" s="18"/>
      <c r="DS33" s="18"/>
      <c r="DT33" s="18"/>
      <c r="DU33" s="18">
        <f>+VLOOKUP(B33,'[20]2016 data'!$B:$D,3,)</f>
        <v>0</v>
      </c>
      <c r="DV33" s="18">
        <f>+VLOOKUP(B33,'[21]2017 data'!$B:$D,3,)</f>
        <v>0</v>
      </c>
      <c r="DW33" s="18">
        <f>+VLOOKUP(B33,'[22]2018 data'!$B:$D,3,)</f>
        <v>0</v>
      </c>
      <c r="DX33" s="18"/>
      <c r="DY33" s="18"/>
      <c r="DZ33" s="18"/>
      <c r="EA33" s="18">
        <f>+VLOOKUP(B33,'[23]2016 data'!$B:$D,3,)</f>
        <v>0</v>
      </c>
      <c r="EB33" s="18">
        <f>+VLOOKUP(B33,'[24]2017 data'!$B:$D,3,)</f>
        <v>0</v>
      </c>
      <c r="EC33" s="18">
        <f>+VLOOKUP(B33,'[25]2018 data'!$B:$D,3,)</f>
        <v>0</v>
      </c>
      <c r="ED33" s="18"/>
      <c r="EE33" s="18"/>
      <c r="EF33" s="18"/>
    </row>
    <row r="34" spans="1:136" x14ac:dyDescent="0.25">
      <c r="A34" s="6">
        <f t="shared" si="115"/>
        <v>31</v>
      </c>
      <c r="B34" s="9" t="s">
        <v>319</v>
      </c>
      <c r="C34" s="4" t="s">
        <v>318</v>
      </c>
      <c r="D34" s="4" t="str">
        <f>+VLOOKUP(C34,'[1]OECD &amp; EU Countries'!$B:$F,5,)</f>
        <v>OECD/EU</v>
      </c>
      <c r="E34" s="18" t="str">
        <f>+VLOOKUP(B34,'[2]2016 data'!$B:$D,3,)</f>
        <v>SNA 2008</v>
      </c>
      <c r="F34" s="18" t="str">
        <f>+VLOOKUP(B34,'[3]2017 data'!$B:$D,3,)</f>
        <v>SNA 2008</v>
      </c>
      <c r="G34" s="18" t="str">
        <f>+VLOOKUP(B34,'[4]2018 data'!$B:$D,3,)</f>
        <v>SNA 2008</v>
      </c>
      <c r="H34" s="18" t="str">
        <f t="shared" si="146"/>
        <v>SNA 2008</v>
      </c>
      <c r="I34" s="18"/>
      <c r="J34" s="18"/>
      <c r="K34" s="18"/>
      <c r="L34" s="18"/>
      <c r="M34" s="18"/>
      <c r="N34" s="18"/>
      <c r="O34" s="18"/>
      <c r="P34" s="18"/>
      <c r="Q34" s="18" t="str">
        <f>+VLOOKUP(B34,'[5]2016 data'!$B:$D,3,)</f>
        <v>Original chained constant price data are rescaled.</v>
      </c>
      <c r="R34" s="18" t="str">
        <f>+VLOOKUP(B34,'[6]2017 data'!$B:$D,3,)</f>
        <v>Original chained constant price data are rescaled.</v>
      </c>
      <c r="S34" s="18" t="str">
        <f>+VLOOKUP(B34,'[7]2018 data'!$B:$D,3,)</f>
        <v>Original chained constant price data are rescaled.</v>
      </c>
      <c r="T34" s="18" t="str">
        <f t="shared" si="117"/>
        <v>Original chained constant price data are rescaled.</v>
      </c>
      <c r="U34" s="18" t="str">
        <f t="shared" si="118"/>
        <v>Original chained constant price data are rescaled.</v>
      </c>
      <c r="V34" s="18" t="str">
        <f t="shared" si="119"/>
        <v>Original chained constant price data are rescaled.</v>
      </c>
      <c r="W34" s="37" t="str">
        <f>+VLOOKUP(B34,'[5]2016 data'!$B:$AR,43,)</f>
        <v>Original chained constant price data are rescaled.</v>
      </c>
      <c r="X34" s="37" t="str">
        <f>+VLOOKUP(B34,'[6]2017 data'!$B:$AR,43,)</f>
        <v>Original chained constant price data are rescaled.</v>
      </c>
      <c r="Y34" s="37" t="str">
        <f>+VLOOKUP(B34,'[7]2018 data'!$B:$AR,43,)</f>
        <v>Original chained constant price data are rescaled.</v>
      </c>
      <c r="Z34" s="18"/>
      <c r="AA34" s="18"/>
      <c r="AB34" s="18"/>
      <c r="AC34" s="18"/>
      <c r="AD34" s="18" t="b">
        <f t="shared" si="120"/>
        <v>1</v>
      </c>
      <c r="AE34" s="18" t="b">
        <f t="shared" si="121"/>
        <v>1</v>
      </c>
      <c r="AF34" s="18" t="str">
        <f>+VLOOKUP(B34,'[8]2018 data'!$B:$D,3,)</f>
        <v>rev4</v>
      </c>
      <c r="AG34" s="18" t="str">
        <f>+VLOOKUP(B34,'[9]2017 data'!$B:$D,3,)</f>
        <v>Rev4</v>
      </c>
      <c r="AH34" s="18" t="str">
        <f>+VLOOKUP(B34,'[10]2018 data'!$B:$D,3,)</f>
        <v>Rev4</v>
      </c>
      <c r="AI34" s="18"/>
      <c r="AJ34" s="18" t="str">
        <f t="shared" si="144"/>
        <v>Rev4</v>
      </c>
      <c r="AK34" s="18" t="str">
        <f t="shared" si="145"/>
        <v>Rev4</v>
      </c>
      <c r="AL34" s="18"/>
      <c r="AM34" s="18"/>
      <c r="AN34" s="18"/>
      <c r="AO34" s="18"/>
      <c r="AP34" s="18"/>
      <c r="AQ34" s="18"/>
      <c r="AR34" s="18">
        <f>+VLOOKUP(B34,'[11]2016 data'!$B:$D,3,)</f>
        <v>2015</v>
      </c>
      <c r="AS34" s="18">
        <f>+VLOOKUP(B34,'[12]2017 data'!$B:$D,3,)</f>
        <v>2015</v>
      </c>
      <c r="AT34" s="18">
        <f>+VLOOKUP(B34,'[13]2018 data'!$B:$D,3,)</f>
        <v>2015</v>
      </c>
      <c r="AU34" s="46">
        <f t="shared" si="124"/>
        <v>2015</v>
      </c>
      <c r="AV34" s="46">
        <f t="shared" si="125"/>
        <v>2015</v>
      </c>
      <c r="AW34" s="46">
        <f t="shared" si="126"/>
        <v>2015</v>
      </c>
      <c r="AX34" s="18"/>
      <c r="AY34" s="18"/>
      <c r="AZ34" s="18"/>
      <c r="BA34" s="18"/>
      <c r="BB34" s="18"/>
      <c r="BC34" s="18"/>
      <c r="BD34" s="18"/>
      <c r="BE34" s="18"/>
      <c r="BF34" s="18"/>
      <c r="BG34" s="18" t="str">
        <f>+VLOOKUP(B34,'[14]2016 data'!$B:$D,3,)</f>
        <v>COICOP</v>
      </c>
      <c r="BH34" s="18" t="str">
        <f>+VLOOKUP(B34,'[15]2017 data'!$B:$D,3,)</f>
        <v>COICOP</v>
      </c>
      <c r="BI34" s="18" t="str">
        <f>+VLOOKUP(B34,'[16]2018 data'!$B:$D,3,)</f>
        <v>COICOP</v>
      </c>
      <c r="BJ34" s="18"/>
      <c r="BK34" s="18" t="str">
        <f t="shared" si="127"/>
        <v>COICOP</v>
      </c>
      <c r="BL34" s="18" t="str">
        <f t="shared" si="128"/>
        <v>COICOP</v>
      </c>
      <c r="BM34" s="18"/>
      <c r="BN34" s="18"/>
      <c r="BO34" s="18"/>
      <c r="BP34" s="18"/>
      <c r="BQ34" s="18"/>
      <c r="BR34" s="18"/>
      <c r="BS34" s="18" t="s">
        <v>458</v>
      </c>
      <c r="BT34" s="18" t="s">
        <v>458</v>
      </c>
      <c r="BU34" s="18" t="s">
        <v>458</v>
      </c>
      <c r="BV34" s="18" t="str">
        <f t="shared" si="129"/>
        <v>NAICS</v>
      </c>
      <c r="BW34" s="18" t="str">
        <f t="shared" si="130"/>
        <v>NAICS</v>
      </c>
      <c r="BX34" s="18" t="str">
        <f t="shared" si="131"/>
        <v>NAICS</v>
      </c>
      <c r="BY34" s="18"/>
      <c r="BZ34" s="18"/>
      <c r="CA34" s="18"/>
      <c r="CB34" s="18"/>
      <c r="CC34" s="18"/>
      <c r="CD34" s="18"/>
      <c r="CE34" s="18" t="s">
        <v>425</v>
      </c>
      <c r="CF34" s="18" t="s">
        <v>425</v>
      </c>
      <c r="CG34" s="18" t="s">
        <v>425</v>
      </c>
      <c r="CH34" s="18" t="str">
        <f t="shared" si="132"/>
        <v>AC</v>
      </c>
      <c r="CI34" s="18" t="str">
        <f t="shared" si="133"/>
        <v>AC</v>
      </c>
      <c r="CJ34" s="18" t="str">
        <f t="shared" si="134"/>
        <v>AC</v>
      </c>
      <c r="CK34" s="18"/>
      <c r="CL34" s="18"/>
      <c r="CM34" s="18"/>
      <c r="CN34" s="18"/>
      <c r="CO34" s="18"/>
      <c r="CP34" s="18"/>
      <c r="CQ34" s="18">
        <v>2001</v>
      </c>
      <c r="CR34" s="18" t="s">
        <v>429</v>
      </c>
      <c r="CS34" s="18" t="s">
        <v>429</v>
      </c>
      <c r="CT34" s="18"/>
      <c r="CU34" s="18" t="str">
        <f t="shared" si="135"/>
        <v>NM</v>
      </c>
      <c r="CV34" s="18" t="str">
        <f t="shared" si="136"/>
        <v>NM</v>
      </c>
      <c r="CW34" s="18"/>
      <c r="CX34" s="18"/>
      <c r="CY34" s="18"/>
      <c r="CZ34" s="18"/>
      <c r="DA34" s="18"/>
      <c r="DB34" s="18"/>
      <c r="DC34" s="18" t="s">
        <v>431</v>
      </c>
      <c r="DD34" s="18" t="s">
        <v>431</v>
      </c>
      <c r="DE34" s="18" t="s">
        <v>431</v>
      </c>
      <c r="DF34" s="18" t="str">
        <f t="shared" si="141"/>
        <v>MFSM 2000</v>
      </c>
      <c r="DG34" s="18" t="str">
        <f t="shared" si="142"/>
        <v>MFSM 2000</v>
      </c>
      <c r="DH34" s="18" t="str">
        <f t="shared" si="143"/>
        <v>MFSM 2000</v>
      </c>
      <c r="DI34" s="18"/>
      <c r="DJ34" s="18"/>
      <c r="DK34" s="18"/>
      <c r="DL34" s="18"/>
      <c r="DM34" s="18"/>
      <c r="DN34" s="18"/>
      <c r="DO34" s="18" t="str">
        <f>+VLOOKUP(B34,'[17]2016 data'!$B:$D,3,)</f>
        <v>SDDS Plus</v>
      </c>
      <c r="DP34" s="18" t="str">
        <f>+VLOOKUP(B34,'[18]2017 data'!$B:$D,3,)</f>
        <v>SSDS Plus</v>
      </c>
      <c r="DQ34" s="18" t="str">
        <f>+VLOOKUP(B34,'[19]2018 data'!$B:$D,3,)</f>
        <v>SSDS Plus</v>
      </c>
      <c r="DR34" s="18"/>
      <c r="DS34" s="18"/>
      <c r="DT34" s="18"/>
      <c r="DU34" s="18" t="str">
        <f>+VLOOKUP(B34,'[20]2016 data'!$B:$D,3,)</f>
        <v>Yes</v>
      </c>
      <c r="DV34" s="18" t="str">
        <f>+VLOOKUP(B34,'[21]2017 data'!$B:$D,3,)</f>
        <v>Yes</v>
      </c>
      <c r="DW34" s="18" t="str">
        <f>+VLOOKUP(B34,'[22]2018 data'!$B:$D,3,)</f>
        <v>Yes</v>
      </c>
      <c r="DX34" s="18"/>
      <c r="DY34" s="18"/>
      <c r="DZ34" s="18"/>
      <c r="EA34" s="18" t="str">
        <f>+VLOOKUP(B34,'[23]2016 data'!$B:$D,3,)</f>
        <v>yes</v>
      </c>
      <c r="EB34" s="18" t="str">
        <f>+VLOOKUP(B34,'[24]2017 data'!$B:$D,3,)</f>
        <v>yes</v>
      </c>
      <c r="EC34" s="18" t="str">
        <f>+VLOOKUP(B34,'[25]2018 data'!$B:$D,3,)</f>
        <v>yes</v>
      </c>
      <c r="ED34" s="18"/>
      <c r="EE34" s="18"/>
      <c r="EF34" s="18"/>
    </row>
    <row r="35" spans="1:136" x14ac:dyDescent="0.25">
      <c r="A35" s="6">
        <f t="shared" si="115"/>
        <v>32</v>
      </c>
      <c r="B35" s="9" t="s">
        <v>317</v>
      </c>
      <c r="C35" s="4" t="s">
        <v>316</v>
      </c>
      <c r="D35" s="4" t="str">
        <f>+VLOOKUP(C35,'[1]OECD &amp; EU Countries'!$B:$F,5,)</f>
        <v>NA</v>
      </c>
      <c r="E35" s="18" t="str">
        <f>+VLOOKUP(B35,'[2]2016 data'!$B:$D,3,)</f>
        <v>SNA 1993</v>
      </c>
      <c r="F35" s="18" t="str">
        <f>+VLOOKUP(B35,'[3]2017 data'!$B:$D,3,)</f>
        <v>SNA 1993</v>
      </c>
      <c r="G35" s="18" t="str">
        <f>+VLOOKUP(B35,'[4]2018 data'!$B:$D,3,)</f>
        <v>SNA 1993</v>
      </c>
      <c r="H35" s="18" t="str">
        <f t="shared" si="146"/>
        <v>SNA 1993</v>
      </c>
      <c r="I35" s="18"/>
      <c r="J35" s="18"/>
      <c r="K35" s="18"/>
      <c r="L35" s="18"/>
      <c r="M35" s="18"/>
      <c r="N35" s="18"/>
      <c r="O35" s="18"/>
      <c r="P35" s="18"/>
      <c r="Q35" s="18">
        <f>+VLOOKUP(B35,'[5]2016 data'!$B:$D,3,)</f>
        <v>1985</v>
      </c>
      <c r="R35" s="18">
        <f>+VLOOKUP(B35,'[6]2017 data'!$B:$D,3,)</f>
        <v>2005</v>
      </c>
      <c r="S35" s="18">
        <f>+VLOOKUP(B35,'[7]2018 data'!$B:$D,3,)</f>
        <v>2005</v>
      </c>
      <c r="T35" s="18">
        <f t="shared" si="117"/>
        <v>1985</v>
      </c>
      <c r="U35" s="18">
        <f t="shared" si="118"/>
        <v>2005</v>
      </c>
      <c r="V35" s="18">
        <f t="shared" si="119"/>
        <v>2005</v>
      </c>
      <c r="W35" s="37">
        <f>+VLOOKUP(B35,'[5]2016 data'!$B:$AR,43,)</f>
        <v>1985</v>
      </c>
      <c r="X35" s="37">
        <f>+VLOOKUP(B35,'[6]2017 data'!$B:$AR,43,)</f>
        <v>1985</v>
      </c>
      <c r="Y35" s="37">
        <f>+VLOOKUP(B35,'[7]2018 data'!$B:$AR,43,)</f>
        <v>2005</v>
      </c>
      <c r="Z35" s="18"/>
      <c r="AA35" s="18"/>
      <c r="AB35" s="18"/>
      <c r="AC35" s="18"/>
      <c r="AD35" s="18" t="b">
        <f t="shared" si="120"/>
        <v>0</v>
      </c>
      <c r="AE35" s="18" t="b">
        <f t="shared" si="121"/>
        <v>1</v>
      </c>
      <c r="AF35" s="18" t="str">
        <f>+VLOOKUP(B35,'[8]2018 data'!$B:$D,3,)</f>
        <v>rev3</v>
      </c>
      <c r="AG35" s="18" t="str">
        <f>+VLOOKUP(B35,'[9]2017 data'!$B:$D,3,)</f>
        <v>rev3</v>
      </c>
      <c r="AH35" s="18" t="str">
        <f>+VLOOKUP(B35,'[10]2018 data'!$B:$D,3,)</f>
        <v>rev3</v>
      </c>
      <c r="AI35" s="18"/>
      <c r="AJ35" s="18" t="str">
        <f t="shared" si="144"/>
        <v>rev3</v>
      </c>
      <c r="AK35" s="18" t="str">
        <f t="shared" si="145"/>
        <v>rev3</v>
      </c>
      <c r="AL35" s="18"/>
      <c r="AM35" s="18"/>
      <c r="AN35" s="18"/>
      <c r="AO35" s="18"/>
      <c r="AP35" s="18"/>
      <c r="AQ35" s="18"/>
      <c r="AR35" s="18">
        <f>+VLOOKUP(B35,'[11]2016 data'!$B:$D,3,)</f>
        <v>1975</v>
      </c>
      <c r="AS35" s="18">
        <f>+VLOOKUP(B35,'[12]2017 data'!$B:$D,3,)</f>
        <v>1975</v>
      </c>
      <c r="AT35" s="18">
        <f>+VLOOKUP(B35,'[13]2018 data'!$B:$D,3,)</f>
        <v>1975</v>
      </c>
      <c r="AU35" s="46">
        <f t="shared" si="124"/>
        <v>1975</v>
      </c>
      <c r="AV35" s="46">
        <f t="shared" si="125"/>
        <v>1975</v>
      </c>
      <c r="AW35" s="46">
        <f t="shared" si="126"/>
        <v>1975</v>
      </c>
      <c r="AX35" s="18"/>
      <c r="AY35" s="18"/>
      <c r="AZ35" s="18"/>
      <c r="BA35" s="18"/>
      <c r="BB35" s="18"/>
      <c r="BC35" s="18"/>
      <c r="BD35" s="18"/>
      <c r="BE35" s="18"/>
      <c r="BF35" s="18"/>
      <c r="BG35" s="18" t="str">
        <f>+VLOOKUP(B35,'[14]2016 data'!$B:$D,3,)</f>
        <v>na</v>
      </c>
      <c r="BH35" s="18" t="str">
        <f>+VLOOKUP(B35,'[15]2017 data'!$B:$D,3,)</f>
        <v>NA</v>
      </c>
      <c r="BI35" s="18" t="str">
        <f>+VLOOKUP(B35,'[16]2018 data'!$B:$D,3,)</f>
        <v>NA</v>
      </c>
      <c r="BJ35" s="18"/>
      <c r="BK35" s="18" t="str">
        <f t="shared" si="127"/>
        <v>NA</v>
      </c>
      <c r="BL35" s="18" t="str">
        <f t="shared" si="128"/>
        <v>NA</v>
      </c>
      <c r="BM35" s="18"/>
      <c r="BN35" s="18"/>
      <c r="BO35" s="18"/>
      <c r="BP35" s="18"/>
      <c r="BQ35" s="18"/>
      <c r="BR35" s="18"/>
      <c r="BS35" s="18" t="s">
        <v>447</v>
      </c>
      <c r="BT35" s="18" t="s">
        <v>450</v>
      </c>
      <c r="BU35" s="18" t="s">
        <v>450</v>
      </c>
      <c r="BV35" s="18" t="str">
        <f t="shared" si="129"/>
        <v>na</v>
      </c>
      <c r="BW35" s="18" t="str">
        <f t="shared" si="130"/>
        <v>ISCO-88</v>
      </c>
      <c r="BX35" s="18" t="str">
        <f t="shared" si="131"/>
        <v>ISCO-88</v>
      </c>
      <c r="BY35" s="18"/>
      <c r="BZ35" s="18"/>
      <c r="CA35" s="18"/>
      <c r="CB35" s="18"/>
      <c r="CC35" s="18"/>
      <c r="CD35" s="18"/>
      <c r="CE35" s="18" t="s">
        <v>448</v>
      </c>
      <c r="CF35" s="18" t="s">
        <v>448</v>
      </c>
      <c r="CG35" s="18" t="s">
        <v>448</v>
      </c>
      <c r="CH35" s="18" t="str">
        <f t="shared" si="132"/>
        <v>NA</v>
      </c>
      <c r="CI35" s="18" t="str">
        <f t="shared" si="133"/>
        <v>NA</v>
      </c>
      <c r="CJ35" s="18" t="str">
        <f t="shared" si="134"/>
        <v>NA</v>
      </c>
      <c r="CK35" s="18"/>
      <c r="CL35" s="18"/>
      <c r="CM35" s="18"/>
      <c r="CN35" s="18"/>
      <c r="CO35" s="18"/>
      <c r="CP35" s="18"/>
      <c r="CQ35" s="18">
        <v>2001</v>
      </c>
      <c r="CR35" s="18" t="s">
        <v>429</v>
      </c>
      <c r="CS35" s="18" t="s">
        <v>429</v>
      </c>
      <c r="CT35" s="18"/>
      <c r="CU35" s="18" t="str">
        <f t="shared" si="135"/>
        <v>NM</v>
      </c>
      <c r="CV35" s="18" t="str">
        <f t="shared" si="136"/>
        <v>NM</v>
      </c>
      <c r="CW35" s="18"/>
      <c r="CX35" s="18"/>
      <c r="CY35" s="18"/>
      <c r="CZ35" s="18"/>
      <c r="DA35" s="18"/>
      <c r="DB35" s="18"/>
      <c r="DC35" s="18" t="s">
        <v>431</v>
      </c>
      <c r="DD35" s="18" t="s">
        <v>431</v>
      </c>
      <c r="DE35" s="18" t="s">
        <v>431</v>
      </c>
      <c r="DF35" s="18" t="str">
        <f t="shared" si="141"/>
        <v>MFSM 2000</v>
      </c>
      <c r="DG35" s="18" t="str">
        <f t="shared" si="142"/>
        <v>MFSM 2000</v>
      </c>
      <c r="DH35" s="18" t="str">
        <f t="shared" si="143"/>
        <v>MFSM 2000</v>
      </c>
      <c r="DI35" s="18"/>
      <c r="DJ35" s="18"/>
      <c r="DK35" s="18"/>
      <c r="DL35" s="18"/>
      <c r="DM35" s="18"/>
      <c r="DN35" s="18"/>
      <c r="DO35" s="18" t="str">
        <f>+VLOOKUP(B35,'[17]2016 data'!$B:$D,3,)</f>
        <v>e-GDDS</v>
      </c>
      <c r="DP35" s="18" t="str">
        <f>+VLOOKUP(B35,'[18]2017 data'!$B:$D,3,)</f>
        <v>e-GDDS</v>
      </c>
      <c r="DQ35" s="18" t="str">
        <f>+VLOOKUP(B35,'[19]2018 data'!$B:$D,3,)</f>
        <v>e-GDDS</v>
      </c>
      <c r="DR35" s="18"/>
      <c r="DS35" s="18"/>
      <c r="DT35" s="18"/>
      <c r="DU35" s="18">
        <f>+VLOOKUP(B35,'[20]2016 data'!$B:$D,3,)</f>
        <v>0</v>
      </c>
      <c r="DV35" s="18">
        <f>+VLOOKUP(B35,'[21]2017 data'!$B:$D,3,)</f>
        <v>0</v>
      </c>
      <c r="DW35" s="18">
        <f>+VLOOKUP(B35,'[22]2018 data'!$B:$D,3,)</f>
        <v>0</v>
      </c>
      <c r="DX35" s="18"/>
      <c r="DY35" s="18"/>
      <c r="DZ35" s="18"/>
      <c r="EA35" s="18">
        <f>+VLOOKUP(B35,'[23]2016 data'!$B:$D,3,)</f>
        <v>0</v>
      </c>
      <c r="EB35" s="18">
        <f>+VLOOKUP(B35,'[24]2017 data'!$B:$D,3,)</f>
        <v>0</v>
      </c>
      <c r="EC35" s="18">
        <f>+VLOOKUP(B35,'[25]2018 data'!$B:$D,3,)</f>
        <v>0</v>
      </c>
      <c r="ED35" s="18"/>
      <c r="EE35" s="18"/>
      <c r="EF35" s="18"/>
    </row>
    <row r="36" spans="1:136" x14ac:dyDescent="0.25">
      <c r="A36" s="6">
        <f t="shared" si="115"/>
        <v>33</v>
      </c>
      <c r="B36" s="9" t="s">
        <v>315</v>
      </c>
      <c r="C36" s="4" t="s">
        <v>314</v>
      </c>
      <c r="D36" s="4" t="str">
        <f>+VLOOKUP(C36,'[1]OECD &amp; EU Countries'!$B:$F,5,)</f>
        <v>NA</v>
      </c>
      <c r="E36" s="18" t="str">
        <f>+VLOOKUP(B36,'[2]2016 data'!$B:$D,3,)</f>
        <v>other</v>
      </c>
      <c r="F36" s="18" t="str">
        <f>+VLOOKUP(B36,'[3]2017 data'!$B:$D,3,)</f>
        <v>SNA 1993</v>
      </c>
      <c r="G36" s="18" t="str">
        <f>+VLOOKUP(B36,'[4]2018 data'!$B:$D,3,)</f>
        <v>SNA 1993</v>
      </c>
      <c r="H36" s="18" t="str">
        <f t="shared" si="146"/>
        <v>other</v>
      </c>
      <c r="I36" s="18"/>
      <c r="J36" s="18"/>
      <c r="K36" s="18"/>
      <c r="L36" s="18"/>
      <c r="M36" s="18"/>
      <c r="N36" s="18"/>
      <c r="O36" s="18"/>
      <c r="P36" s="18"/>
      <c r="Q36" s="18">
        <f>+VLOOKUP(B36,'[5]2016 data'!$B:$D,3,)</f>
        <v>2005</v>
      </c>
      <c r="R36" s="18">
        <f>+VLOOKUP(B36,'[6]2017 data'!$B:$D,3,)</f>
        <v>2005</v>
      </c>
      <c r="S36" s="18">
        <f>+VLOOKUP(B36,'[7]2018 data'!$B:$D,3,)</f>
        <v>2005</v>
      </c>
      <c r="T36" s="18">
        <f t="shared" si="117"/>
        <v>2005</v>
      </c>
      <c r="U36" s="18">
        <f t="shared" si="118"/>
        <v>2005</v>
      </c>
      <c r="V36" s="18">
        <f t="shared" si="119"/>
        <v>2005</v>
      </c>
      <c r="W36" s="37">
        <f>+VLOOKUP(B36,'[5]2016 data'!$B:$AR,43,)</f>
        <v>2005</v>
      </c>
      <c r="X36" s="37">
        <f>+VLOOKUP(B36,'[6]2017 data'!$B:$AR,43,)</f>
        <v>2005</v>
      </c>
      <c r="Y36" s="37">
        <f>+VLOOKUP(B36,'[7]2018 data'!$B:$AR,43,)</f>
        <v>2005</v>
      </c>
      <c r="Z36" s="18"/>
      <c r="AA36" s="18"/>
      <c r="AB36" s="18"/>
      <c r="AC36" s="18"/>
      <c r="AD36" s="18" t="b">
        <f t="shared" si="120"/>
        <v>1</v>
      </c>
      <c r="AE36" s="18" t="b">
        <f t="shared" si="121"/>
        <v>1</v>
      </c>
      <c r="AF36" s="18" t="str">
        <f>+VLOOKUP(B36,'[8]2018 data'!$B:$D,3,)</f>
        <v>NA</v>
      </c>
      <c r="AG36" s="18" t="str">
        <f>+VLOOKUP(B36,'[9]2017 data'!$B:$D,3,)</f>
        <v>NA</v>
      </c>
      <c r="AH36" s="18" t="str">
        <f>+VLOOKUP(B36,'[10]2018 data'!$B:$D,3,)</f>
        <v>NA</v>
      </c>
      <c r="AI36" s="18"/>
      <c r="AJ36" s="18" t="str">
        <f t="shared" si="144"/>
        <v>NA</v>
      </c>
      <c r="AK36" s="18" t="str">
        <f t="shared" si="145"/>
        <v>NA</v>
      </c>
      <c r="AL36" s="18"/>
      <c r="AM36" s="18"/>
      <c r="AN36" s="18"/>
      <c r="AO36" s="18"/>
      <c r="AP36" s="18"/>
      <c r="AQ36" s="18"/>
      <c r="AR36" s="18">
        <f>+VLOOKUP(B36,'[11]2016 data'!$B:$D,3,)</f>
        <v>2004</v>
      </c>
      <c r="AS36" s="18">
        <f>+VLOOKUP(B36,'[12]2017 data'!$B:$D,3,)</f>
        <v>2004</v>
      </c>
      <c r="AT36" s="18">
        <f>+VLOOKUP(B36,'[13]2018 data'!$B:$D,3,)</f>
        <v>2004</v>
      </c>
      <c r="AU36" s="46">
        <f t="shared" si="124"/>
        <v>2004</v>
      </c>
      <c r="AV36" s="46">
        <f t="shared" si="125"/>
        <v>2004</v>
      </c>
      <c r="AW36" s="46">
        <f t="shared" si="126"/>
        <v>2004</v>
      </c>
      <c r="AX36" s="18"/>
      <c r="AY36" s="18"/>
      <c r="AZ36" s="18"/>
      <c r="BA36" s="18"/>
      <c r="BB36" s="18"/>
      <c r="BC36" s="18"/>
      <c r="BD36" s="18"/>
      <c r="BE36" s="18"/>
      <c r="BF36" s="18"/>
      <c r="BG36" s="18" t="str">
        <f>+VLOOKUP(B36,'[14]2016 data'!$B:$D,3,)</f>
        <v>COICOP</v>
      </c>
      <c r="BH36" s="18" t="str">
        <f>+VLOOKUP(B36,'[15]2017 data'!$B:$D,3,)</f>
        <v>NA</v>
      </c>
      <c r="BI36" s="18" t="str">
        <f>+VLOOKUP(B36,'[16]2018 data'!$B:$D,3,)</f>
        <v>NA</v>
      </c>
      <c r="BJ36" s="18"/>
      <c r="BK36" s="18" t="str">
        <f t="shared" si="127"/>
        <v>NA</v>
      </c>
      <c r="BL36" s="18" t="str">
        <f t="shared" si="128"/>
        <v>NA</v>
      </c>
      <c r="BM36" s="18"/>
      <c r="BN36" s="18"/>
      <c r="BO36" s="18"/>
      <c r="BP36" s="18"/>
      <c r="BQ36" s="18"/>
      <c r="BR36" s="18"/>
      <c r="BS36" s="18" t="s">
        <v>447</v>
      </c>
      <c r="BT36" s="18" t="s">
        <v>448</v>
      </c>
      <c r="BU36" s="18" t="s">
        <v>448</v>
      </c>
      <c r="BV36" s="18" t="str">
        <f t="shared" si="129"/>
        <v>na</v>
      </c>
      <c r="BW36" s="18" t="str">
        <f t="shared" si="130"/>
        <v>NA</v>
      </c>
      <c r="BX36" s="18" t="str">
        <f t="shared" si="131"/>
        <v>NA</v>
      </c>
      <c r="BY36" s="18"/>
      <c r="BZ36" s="18"/>
      <c r="CA36" s="18"/>
      <c r="CB36" s="18"/>
      <c r="CC36" s="18"/>
      <c r="CD36" s="18"/>
      <c r="CE36" s="18">
        <v>0</v>
      </c>
      <c r="CF36" s="18">
        <v>0</v>
      </c>
      <c r="CG36" s="18">
        <v>0</v>
      </c>
      <c r="CH36" s="18">
        <f t="shared" si="132"/>
        <v>0</v>
      </c>
      <c r="CI36" s="18">
        <f t="shared" si="133"/>
        <v>0</v>
      </c>
      <c r="CJ36" s="18">
        <f t="shared" si="134"/>
        <v>0</v>
      </c>
      <c r="CK36" s="18"/>
      <c r="CL36" s="18"/>
      <c r="CM36" s="18"/>
      <c r="CN36" s="18"/>
      <c r="CO36" s="18"/>
      <c r="CP36" s="18"/>
      <c r="CQ36" s="18">
        <v>1986</v>
      </c>
      <c r="CR36" s="18" t="s">
        <v>448</v>
      </c>
      <c r="CS36" s="18" t="s">
        <v>448</v>
      </c>
      <c r="CT36" s="18"/>
      <c r="CU36" s="18" t="str">
        <f t="shared" si="135"/>
        <v>NA</v>
      </c>
      <c r="CV36" s="18" t="str">
        <f t="shared" si="136"/>
        <v>NA</v>
      </c>
      <c r="CW36" s="18"/>
      <c r="CX36" s="18"/>
      <c r="CY36" s="18"/>
      <c r="CZ36" s="18"/>
      <c r="DA36" s="18"/>
      <c r="DB36" s="18"/>
      <c r="DC36" s="18" t="s">
        <v>431</v>
      </c>
      <c r="DD36" s="18" t="s">
        <v>431</v>
      </c>
      <c r="DE36" s="18" t="s">
        <v>431</v>
      </c>
      <c r="DF36" s="18" t="str">
        <f t="shared" si="141"/>
        <v>MFSM 2000</v>
      </c>
      <c r="DG36" s="18" t="str">
        <f t="shared" si="142"/>
        <v>MFSM 2000</v>
      </c>
      <c r="DH36" s="18" t="str">
        <f t="shared" si="143"/>
        <v>MFSM 2000</v>
      </c>
      <c r="DI36" s="18"/>
      <c r="DJ36" s="18"/>
      <c r="DK36" s="18"/>
      <c r="DL36" s="18"/>
      <c r="DM36" s="18"/>
      <c r="DN36" s="18"/>
      <c r="DO36" s="18" t="str">
        <f>+VLOOKUP(B36,'[17]2016 data'!$B:$D,3,)</f>
        <v>e-GDDS</v>
      </c>
      <c r="DP36" s="18" t="str">
        <f>+VLOOKUP(B36,'[18]2017 data'!$B:$D,3,)</f>
        <v>e-GDDS</v>
      </c>
      <c r="DQ36" s="18" t="str">
        <f>+VLOOKUP(B36,'[19]2018 data'!$B:$D,3,)</f>
        <v>e-GDDS</v>
      </c>
      <c r="DR36" s="18"/>
      <c r="DS36" s="18"/>
      <c r="DT36" s="18"/>
      <c r="DU36" s="18">
        <f>+VLOOKUP(B36,'[20]2016 data'!$B:$D,3,)</f>
        <v>0</v>
      </c>
      <c r="DV36" s="18">
        <f>+VLOOKUP(B36,'[21]2017 data'!$B:$D,3,)</f>
        <v>0</v>
      </c>
      <c r="DW36" s="18">
        <f>+VLOOKUP(B36,'[22]2018 data'!$B:$D,3,)</f>
        <v>0</v>
      </c>
      <c r="DX36" s="18"/>
      <c r="DY36" s="18"/>
      <c r="DZ36" s="18"/>
      <c r="EA36" s="18">
        <f>+VLOOKUP(B36,'[23]2016 data'!$B:$D,3,)</f>
        <v>0</v>
      </c>
      <c r="EB36" s="18">
        <f>+VLOOKUP(B36,'[24]2017 data'!$B:$D,3,)</f>
        <v>0</v>
      </c>
      <c r="EC36" s="18">
        <f>+VLOOKUP(B36,'[25]2018 data'!$B:$D,3,)</f>
        <v>0</v>
      </c>
      <c r="ED36" s="18"/>
      <c r="EE36" s="18"/>
      <c r="EF36" s="18"/>
    </row>
    <row r="37" spans="1:136" x14ac:dyDescent="0.25">
      <c r="A37" s="6">
        <f t="shared" ref="A37:A68" si="147">1+A36</f>
        <v>34</v>
      </c>
      <c r="B37" s="8" t="s">
        <v>313</v>
      </c>
      <c r="C37" s="4" t="s">
        <v>312</v>
      </c>
      <c r="D37" s="4" t="str">
        <f>+VLOOKUP(C37,'[1]OECD &amp; EU Countries'!$B:$F,5,)</f>
        <v>OECD/EU</v>
      </c>
      <c r="E37" s="18" t="str">
        <f>+VLOOKUP(B37,'[2]2016 data'!$B:$D,3,)</f>
        <v>SNA 2008</v>
      </c>
      <c r="F37" s="18" t="str">
        <f>+VLOOKUP(B37,'[3]2017 data'!$B:$D,3,)</f>
        <v>SNA 2008</v>
      </c>
      <c r="G37" s="18" t="str">
        <f>+VLOOKUP(B37,'[4]2018 data'!$B:$D,3,)</f>
        <v>SNA 2008</v>
      </c>
      <c r="H37" s="18" t="str">
        <f t="shared" si="146"/>
        <v>SNA 2008</v>
      </c>
      <c r="I37" s="18"/>
      <c r="J37" s="18"/>
      <c r="K37" s="18"/>
      <c r="L37" s="18"/>
      <c r="M37" s="18"/>
      <c r="N37" s="18"/>
      <c r="O37" s="18"/>
      <c r="P37" s="18"/>
      <c r="Q37" s="18">
        <f>+VLOOKUP(B37,'[5]2016 data'!$B:$D,3,)</f>
        <v>2008</v>
      </c>
      <c r="R37" s="18" t="str">
        <f>+VLOOKUP(B37,'[6]2017 data'!$B:$D,3,)</f>
        <v>Original chained constant price data are rescaled.</v>
      </c>
      <c r="S37" s="18" t="str">
        <f>+VLOOKUP(B37,'[7]2018 data'!$B:$D,3,)</f>
        <v>Original chained constant price data are rescaled.</v>
      </c>
      <c r="T37" s="18">
        <f t="shared" si="117"/>
        <v>2008</v>
      </c>
      <c r="U37" s="18" t="str">
        <f t="shared" si="118"/>
        <v>Original chained constant price data are rescaled.</v>
      </c>
      <c r="V37" s="18" t="str">
        <f t="shared" si="119"/>
        <v>Original chained constant price data are rescaled.</v>
      </c>
      <c r="W37" s="37">
        <f>+VLOOKUP(B37,'[5]2016 data'!$B:$AR,43,)</f>
        <v>2008</v>
      </c>
      <c r="X37" s="37">
        <f>+VLOOKUP(B37,'[6]2017 data'!$B:$AR,43,)</f>
        <v>2013</v>
      </c>
      <c r="Y37" s="37" t="str">
        <f>+VLOOKUP(B37,'[7]2018 data'!$B:$AR,43,)</f>
        <v>Original chained constant price data are rescaled.</v>
      </c>
      <c r="Z37" s="18"/>
      <c r="AA37" s="18"/>
      <c r="AB37" s="18"/>
      <c r="AC37" s="18"/>
      <c r="AD37" s="18" t="b">
        <f t="shared" si="120"/>
        <v>0</v>
      </c>
      <c r="AE37" s="18" t="b">
        <f t="shared" si="121"/>
        <v>1</v>
      </c>
      <c r="AF37" s="18" t="str">
        <f>+VLOOKUP(B37,'[8]2018 data'!$B:$D,3,)</f>
        <v>rev3</v>
      </c>
      <c r="AG37" s="18" t="str">
        <f>+VLOOKUP(B37,'[9]2017 data'!$B:$D,3,)</f>
        <v>Rev3</v>
      </c>
      <c r="AH37" s="18" t="str">
        <f>+VLOOKUP(B37,'[10]2018 data'!$B:$D,3,)</f>
        <v>Rev3</v>
      </c>
      <c r="AI37" s="18"/>
      <c r="AJ37" s="18" t="str">
        <f t="shared" si="144"/>
        <v>Rev3</v>
      </c>
      <c r="AK37" s="18" t="str">
        <f t="shared" si="145"/>
        <v>Rev3</v>
      </c>
      <c r="AL37" s="18"/>
      <c r="AM37" s="18"/>
      <c r="AN37" s="18"/>
      <c r="AO37" s="18"/>
      <c r="AP37" s="18"/>
      <c r="AQ37" s="18"/>
      <c r="AR37" s="18">
        <f>+VLOOKUP(B37,'[11]2016 data'!$B:$D,3,)</f>
        <v>2007</v>
      </c>
      <c r="AS37" s="18">
        <f>+VLOOKUP(B37,'[12]2017 data'!$B:$D,3,)</f>
        <v>2012</v>
      </c>
      <c r="AT37" s="18">
        <f>+VLOOKUP(B37,'[13]2018 data'!$B:$D,3,)</f>
        <v>2012</v>
      </c>
      <c r="AU37" s="46">
        <f t="shared" si="124"/>
        <v>2007</v>
      </c>
      <c r="AV37" s="46">
        <f t="shared" si="125"/>
        <v>2012</v>
      </c>
      <c r="AW37" s="46">
        <f t="shared" si="126"/>
        <v>2012</v>
      </c>
      <c r="AX37" s="18"/>
      <c r="AY37" s="18"/>
      <c r="AZ37" s="18"/>
      <c r="BA37" s="18"/>
      <c r="BB37" s="18"/>
      <c r="BC37" s="18"/>
      <c r="BD37" s="18"/>
      <c r="BE37" s="18"/>
      <c r="BF37" s="18"/>
      <c r="BG37" s="18" t="str">
        <f>+VLOOKUP(B37,'[14]2016 data'!$B:$D,3,)</f>
        <v>COICOP</v>
      </c>
      <c r="BH37" s="18" t="str">
        <f>+VLOOKUP(B37,'[15]2017 data'!$B:$D,3,)</f>
        <v>COICOP</v>
      </c>
      <c r="BI37" s="18" t="str">
        <f>+VLOOKUP(B37,'[16]2018 data'!$B:$D,3,)</f>
        <v>COICOP</v>
      </c>
      <c r="BJ37" s="18"/>
      <c r="BK37" s="18" t="str">
        <f t="shared" si="127"/>
        <v>COICOP</v>
      </c>
      <c r="BL37" s="18" t="str">
        <f t="shared" si="128"/>
        <v>COICOP</v>
      </c>
      <c r="BM37" s="18"/>
      <c r="BN37" s="18"/>
      <c r="BO37" s="18"/>
      <c r="BP37" s="18"/>
      <c r="BQ37" s="18"/>
      <c r="BR37" s="18"/>
      <c r="BS37" s="18" t="s">
        <v>447</v>
      </c>
      <c r="BT37" s="18" t="s">
        <v>448</v>
      </c>
      <c r="BU37" s="18" t="s">
        <v>448</v>
      </c>
      <c r="BV37" s="18" t="str">
        <f t="shared" si="129"/>
        <v>na</v>
      </c>
      <c r="BW37" s="18" t="str">
        <f t="shared" si="130"/>
        <v>NA</v>
      </c>
      <c r="BX37" s="18" t="str">
        <f t="shared" si="131"/>
        <v>NA</v>
      </c>
      <c r="BY37" s="18"/>
      <c r="BZ37" s="18"/>
      <c r="CA37" s="18"/>
      <c r="CB37" s="18"/>
      <c r="CC37" s="18"/>
      <c r="CD37" s="18"/>
      <c r="CE37" s="18" t="s">
        <v>448</v>
      </c>
      <c r="CF37" s="18" t="s">
        <v>448</v>
      </c>
      <c r="CG37" s="18" t="s">
        <v>448</v>
      </c>
      <c r="CH37" s="18" t="str">
        <f t="shared" si="132"/>
        <v>NA</v>
      </c>
      <c r="CI37" s="18" t="str">
        <f t="shared" si="133"/>
        <v>NA</v>
      </c>
      <c r="CJ37" s="18" t="str">
        <f t="shared" si="134"/>
        <v>NA</v>
      </c>
      <c r="CK37" s="18"/>
      <c r="CL37" s="18"/>
      <c r="CM37" s="18"/>
      <c r="CN37" s="18"/>
      <c r="CO37" s="18"/>
      <c r="CP37" s="18"/>
      <c r="CQ37" s="18">
        <v>2001</v>
      </c>
      <c r="CR37" s="18" t="s">
        <v>429</v>
      </c>
      <c r="CS37" s="18" t="s">
        <v>429</v>
      </c>
      <c r="CT37" s="18"/>
      <c r="CU37" s="18" t="str">
        <f t="shared" si="135"/>
        <v>NM</v>
      </c>
      <c r="CV37" s="18" t="str">
        <f t="shared" si="136"/>
        <v>NM</v>
      </c>
      <c r="CW37" s="18"/>
      <c r="CX37" s="18"/>
      <c r="CY37" s="18"/>
      <c r="CZ37" s="18"/>
      <c r="DA37" s="18"/>
      <c r="DB37" s="18"/>
      <c r="DC37" s="18" t="s">
        <v>431</v>
      </c>
      <c r="DD37" s="18" t="s">
        <v>431</v>
      </c>
      <c r="DE37" s="18" t="s">
        <v>431</v>
      </c>
      <c r="DF37" s="18" t="str">
        <f t="shared" si="141"/>
        <v>MFSM 2000</v>
      </c>
      <c r="DG37" s="18" t="str">
        <f t="shared" si="142"/>
        <v>MFSM 2000</v>
      </c>
      <c r="DH37" s="18" t="str">
        <f t="shared" si="143"/>
        <v>MFSM 2000</v>
      </c>
      <c r="DI37" s="18"/>
      <c r="DJ37" s="18"/>
      <c r="DK37" s="18"/>
      <c r="DL37" s="18"/>
      <c r="DM37" s="18"/>
      <c r="DN37" s="18"/>
      <c r="DO37" s="18" t="str">
        <f>+VLOOKUP(B37,'[17]2016 data'!$B:$D,3,)</f>
        <v>SDDS</v>
      </c>
      <c r="DP37" s="18" t="str">
        <f>+VLOOKUP(B37,'[18]2017 data'!$B:$D,3,)</f>
        <v>SDDS</v>
      </c>
      <c r="DQ37" s="18" t="str">
        <f>+VLOOKUP(B37,'[19]2018 data'!$B:$D,3,)</f>
        <v>SDDS</v>
      </c>
      <c r="DR37" s="18"/>
      <c r="DS37" s="18"/>
      <c r="DT37" s="18"/>
      <c r="DU37" s="18" t="str">
        <f>+VLOOKUP(B37,'[20]2016 data'!$B:$D,3,)</f>
        <v>Yes</v>
      </c>
      <c r="DV37" s="18" t="str">
        <f>+VLOOKUP(B37,'[21]2017 data'!$B:$D,3,)</f>
        <v>Yes</v>
      </c>
      <c r="DW37" s="18" t="str">
        <f>+VLOOKUP(B37,'[22]2018 data'!$B:$D,3,)</f>
        <v>Yes</v>
      </c>
      <c r="DX37" s="18"/>
      <c r="DY37" s="18"/>
      <c r="DZ37" s="18"/>
      <c r="EA37" s="18">
        <f>+VLOOKUP(B37,'[23]2016 data'!$B:$D,3,)</f>
        <v>0</v>
      </c>
      <c r="EB37" s="18">
        <f>+VLOOKUP(B37,'[24]2017 data'!$B:$D,3,)</f>
        <v>0</v>
      </c>
      <c r="EC37" s="18">
        <f>+VLOOKUP(B37,'[25]2018 data'!$B:$D,3,)</f>
        <v>0</v>
      </c>
      <c r="ED37" s="18"/>
      <c r="EE37" s="18"/>
      <c r="EF37" s="18"/>
    </row>
    <row r="38" spans="1:136" x14ac:dyDescent="0.25">
      <c r="A38" s="6">
        <f t="shared" si="147"/>
        <v>35</v>
      </c>
      <c r="B38" s="12" t="s">
        <v>311</v>
      </c>
      <c r="C38" s="4" t="s">
        <v>0</v>
      </c>
      <c r="D38" s="4" t="str">
        <f>+VLOOKUP(C38,'[1]OECD &amp; EU Countries'!$B:$F,5,)</f>
        <v>NA</v>
      </c>
      <c r="E38" s="18" t="str">
        <f>+VLOOKUP(B38,'[2]2016 data'!$B:$D,3,)</f>
        <v>SNA 2008</v>
      </c>
      <c r="F38" s="18" t="str">
        <f>+VLOOKUP(B38,'[3]2017 data'!$B:$D,3,)</f>
        <v>SNA 2008</v>
      </c>
      <c r="G38" s="18" t="str">
        <f>+VLOOKUP(B38,'[4]2018 data'!$B:$D,3,)</f>
        <v>SNA 2008</v>
      </c>
      <c r="H38" s="18" t="str">
        <f t="shared" si="146"/>
        <v>SNA 2008</v>
      </c>
      <c r="I38" s="18"/>
      <c r="J38" s="18"/>
      <c r="K38" s="18"/>
      <c r="L38" s="18"/>
      <c r="M38" s="18"/>
      <c r="N38" s="18"/>
      <c r="O38" s="18"/>
      <c r="P38" s="18"/>
      <c r="Q38" s="18">
        <f>+VLOOKUP(B38,'[5]2016 data'!$B:$D,3,)</f>
        <v>2000</v>
      </c>
      <c r="R38" s="18">
        <f>+VLOOKUP(B38,'[6]2017 data'!$B:$D,3,)</f>
        <v>2015</v>
      </c>
      <c r="S38" s="18">
        <f>+VLOOKUP(B38,'[7]2018 data'!$B:$D,3,)</f>
        <v>2015</v>
      </c>
      <c r="T38" s="18">
        <f t="shared" si="117"/>
        <v>2000</v>
      </c>
      <c r="U38" s="18">
        <f t="shared" si="118"/>
        <v>2015</v>
      </c>
      <c r="V38" s="18">
        <f t="shared" si="119"/>
        <v>2015</v>
      </c>
      <c r="W38" s="37">
        <f>+VLOOKUP(B38,'[5]2016 data'!$B:$AR,43,)</f>
        <v>2000</v>
      </c>
      <c r="X38" s="37">
        <f>+VLOOKUP(B38,'[6]2017 data'!$B:$AR,43,)</f>
        <v>2010</v>
      </c>
      <c r="Y38" s="37">
        <f>+VLOOKUP(B38,'[7]2018 data'!$B:$AR,43,)</f>
        <v>2015</v>
      </c>
      <c r="Z38" s="18"/>
      <c r="AA38" s="18"/>
      <c r="AB38" s="18"/>
      <c r="AC38" s="18"/>
      <c r="AD38" s="18" t="b">
        <f t="shared" si="120"/>
        <v>0</v>
      </c>
      <c r="AE38" s="18" t="b">
        <f t="shared" si="121"/>
        <v>1</v>
      </c>
      <c r="AF38" s="18" t="str">
        <f>+VLOOKUP(B38,'[8]2018 data'!$B:$D,3,)</f>
        <v>rev4</v>
      </c>
      <c r="AG38" s="18" t="str">
        <f>+VLOOKUP(B38,'[9]2017 data'!$B:$D,3,)</f>
        <v>rev4</v>
      </c>
      <c r="AH38" s="18" t="str">
        <f>+VLOOKUP(B38,'[10]2018 data'!$B:$D,3,)</f>
        <v>rev4</v>
      </c>
      <c r="AI38" s="18"/>
      <c r="AJ38" s="18" t="str">
        <f t="shared" si="144"/>
        <v>rev4</v>
      </c>
      <c r="AK38" s="18" t="str">
        <f t="shared" si="145"/>
        <v>rev4</v>
      </c>
      <c r="AL38" s="18"/>
      <c r="AM38" s="18"/>
      <c r="AN38" s="18"/>
      <c r="AO38" s="18"/>
      <c r="AP38" s="18"/>
      <c r="AQ38" s="18"/>
      <c r="AR38" s="18" t="str">
        <f>+VLOOKUP(B38,'[11]2016 data'!$B:$D,3,)</f>
        <v>annual chained</v>
      </c>
      <c r="AS38" s="18" t="str">
        <f>+VLOOKUP(B38,'[12]2017 data'!$B:$D,3,)</f>
        <v>annual chained</v>
      </c>
      <c r="AT38" s="18" t="str">
        <f>+VLOOKUP(B38,'[13]2018 data'!$B:$D,3,)</f>
        <v>annual chained</v>
      </c>
      <c r="AU38" s="46" t="str">
        <f t="shared" si="124"/>
        <v>annual chained</v>
      </c>
      <c r="AV38" s="46" t="str">
        <f t="shared" si="125"/>
        <v>annual chained</v>
      </c>
      <c r="AW38" s="46" t="str">
        <f t="shared" si="126"/>
        <v>annual chained</v>
      </c>
      <c r="AX38" s="18"/>
      <c r="AY38" s="18"/>
      <c r="AZ38" s="18"/>
      <c r="BA38" s="18"/>
      <c r="BB38" s="18"/>
      <c r="BC38" s="18"/>
      <c r="BD38" s="18"/>
      <c r="BE38" s="18"/>
      <c r="BF38" s="18"/>
      <c r="BG38" s="18" t="str">
        <f>+VLOOKUP(B38,'[14]2016 data'!$B:$D,3,)</f>
        <v>COICOP</v>
      </c>
      <c r="BH38" s="18" t="str">
        <f>+VLOOKUP(B38,'[15]2017 data'!$B:$D,3,)</f>
        <v>COICOP</v>
      </c>
      <c r="BI38" s="18" t="str">
        <f>+VLOOKUP(B38,'[16]2018 data'!$B:$D,3,)</f>
        <v>COICOP</v>
      </c>
      <c r="BJ38" s="18"/>
      <c r="BK38" s="18" t="str">
        <f t="shared" si="127"/>
        <v>COICOP</v>
      </c>
      <c r="BL38" s="18" t="str">
        <f t="shared" si="128"/>
        <v>COICOP</v>
      </c>
      <c r="BM38" s="18"/>
      <c r="BN38" s="18"/>
      <c r="BO38" s="18"/>
      <c r="BP38" s="18"/>
      <c r="BQ38" s="18"/>
      <c r="BR38" s="18"/>
      <c r="BS38" s="18" t="s">
        <v>447</v>
      </c>
      <c r="BT38" s="18" t="s">
        <v>448</v>
      </c>
      <c r="BU38" s="18" t="s">
        <v>448</v>
      </c>
      <c r="BV38" s="18" t="str">
        <f t="shared" si="129"/>
        <v>na</v>
      </c>
      <c r="BW38" s="18" t="str">
        <f t="shared" si="130"/>
        <v>NA</v>
      </c>
      <c r="BX38" s="18" t="str">
        <f t="shared" si="131"/>
        <v>NA</v>
      </c>
      <c r="BY38" s="18"/>
      <c r="BZ38" s="18"/>
      <c r="CA38" s="18"/>
      <c r="CB38" s="18"/>
      <c r="CC38" s="18"/>
      <c r="CD38" s="18"/>
      <c r="CE38" s="18" t="s">
        <v>478</v>
      </c>
      <c r="CF38" s="18" t="s">
        <v>478</v>
      </c>
      <c r="CG38" s="18" t="s">
        <v>478</v>
      </c>
      <c r="CH38" s="18" t="str">
        <f t="shared" si="132"/>
        <v>CA</v>
      </c>
      <c r="CI38" s="18" t="str">
        <f t="shared" si="133"/>
        <v>CA</v>
      </c>
      <c r="CJ38" s="18" t="str">
        <f t="shared" si="134"/>
        <v>CA</v>
      </c>
      <c r="CK38" s="18"/>
      <c r="CL38" s="18"/>
      <c r="CM38" s="18"/>
      <c r="CN38" s="18"/>
      <c r="CO38" s="18"/>
      <c r="CP38" s="18"/>
      <c r="CQ38" s="18">
        <v>2001</v>
      </c>
      <c r="CR38" s="18" t="s">
        <v>429</v>
      </c>
      <c r="CS38" s="18" t="s">
        <v>429</v>
      </c>
      <c r="CT38" s="18"/>
      <c r="CU38" s="18" t="str">
        <f t="shared" si="135"/>
        <v>NM</v>
      </c>
      <c r="CV38" s="18" t="str">
        <f t="shared" si="136"/>
        <v>NM</v>
      </c>
      <c r="CW38" s="18"/>
      <c r="CX38" s="18"/>
      <c r="CY38" s="18"/>
      <c r="CZ38" s="18"/>
      <c r="DA38" s="18"/>
      <c r="DB38" s="18"/>
      <c r="DC38" s="18">
        <v>0</v>
      </c>
      <c r="DD38" s="18" t="s">
        <v>429</v>
      </c>
      <c r="DE38" s="18" t="s">
        <v>429</v>
      </c>
      <c r="DF38" s="18">
        <f t="shared" si="141"/>
        <v>0</v>
      </c>
      <c r="DG38" s="18" t="str">
        <f t="shared" si="142"/>
        <v>NM</v>
      </c>
      <c r="DH38" s="18" t="str">
        <f t="shared" si="143"/>
        <v>NM</v>
      </c>
      <c r="DI38" s="18"/>
      <c r="DJ38" s="18"/>
      <c r="DK38" s="18"/>
      <c r="DL38" s="18"/>
      <c r="DM38" s="18"/>
      <c r="DN38" s="18"/>
      <c r="DO38" s="18" t="str">
        <f>+VLOOKUP(B38,'[17]2016 data'!$B:$D,3,)</f>
        <v>SDDS</v>
      </c>
      <c r="DP38" s="18" t="str">
        <f>+VLOOKUP(B38,'[18]2017 data'!$B:$D,3,)</f>
        <v>SDDS</v>
      </c>
      <c r="DQ38" s="18" t="str">
        <f>+VLOOKUP(B38,'[19]2018 data'!$B:$D,3,)</f>
        <v>SDDS</v>
      </c>
      <c r="DR38" s="18"/>
      <c r="DS38" s="18"/>
      <c r="DT38" s="18"/>
      <c r="DU38" s="18">
        <f>+VLOOKUP(B38,'[20]2016 data'!$B:$D,3,)</f>
        <v>0</v>
      </c>
      <c r="DV38" s="18">
        <f>+VLOOKUP(B38,'[21]2017 data'!$B:$D,3,)</f>
        <v>0</v>
      </c>
      <c r="DW38" s="18">
        <f>+VLOOKUP(B38,'[22]2018 data'!$B:$D,3,)</f>
        <v>0</v>
      </c>
      <c r="DX38" s="18"/>
      <c r="DY38" s="18"/>
      <c r="DZ38" s="18"/>
      <c r="EA38" s="18">
        <f>+VLOOKUP(B38,'[23]2016 data'!$B:$D,3,)</f>
        <v>0</v>
      </c>
      <c r="EB38" s="18">
        <f>+VLOOKUP(B38,'[24]2017 data'!$B:$D,3,)</f>
        <v>0</v>
      </c>
      <c r="EC38" s="18">
        <f>+VLOOKUP(B38,'[25]2018 data'!$B:$D,3,)</f>
        <v>0</v>
      </c>
      <c r="ED38" s="18"/>
      <c r="EE38" s="18"/>
      <c r="EF38" s="18"/>
    </row>
    <row r="39" spans="1:136" x14ac:dyDescent="0.25">
      <c r="A39" s="6">
        <f t="shared" si="147"/>
        <v>36</v>
      </c>
      <c r="B39" s="8" t="s">
        <v>310</v>
      </c>
      <c r="C39" s="4" t="s">
        <v>309</v>
      </c>
      <c r="D39" s="4" t="str">
        <f>+VLOOKUP(C39,'[1]OECD &amp; EU Countries'!$B:$F,5,)</f>
        <v>NA</v>
      </c>
      <c r="E39" s="18" t="str">
        <f>+VLOOKUP(B39,'[2]2016 data'!$B:$D,3,)</f>
        <v>other</v>
      </c>
      <c r="F39" s="18" t="str">
        <f>+VLOOKUP(B39,'[3]2017 data'!$B:$D,3,)</f>
        <v>SNA 2008</v>
      </c>
      <c r="G39" s="18" t="str">
        <f>+VLOOKUP(B39,'[4]2018 data'!$B:$D,3,)</f>
        <v>SNA 2008</v>
      </c>
      <c r="H39" s="18" t="str">
        <f t="shared" si="146"/>
        <v>other</v>
      </c>
      <c r="I39" s="18"/>
      <c r="J39" s="18"/>
      <c r="K39" s="18"/>
      <c r="L39" s="18"/>
      <c r="M39" s="18"/>
      <c r="N39" s="18"/>
      <c r="O39" s="18"/>
      <c r="P39" s="18"/>
      <c r="Q39" s="18">
        <f>+VLOOKUP(B39,'[5]2016 data'!$B:$D,3,)</f>
        <v>2005</v>
      </c>
      <c r="R39" s="18">
        <f>+VLOOKUP(B39,'[6]2017 data'!$B:$D,3,)</f>
        <v>2005</v>
      </c>
      <c r="S39" s="18">
        <f>+VLOOKUP(B39,'[7]2018 data'!$B:$D,3,)</f>
        <v>2015</v>
      </c>
      <c r="T39" s="18">
        <f t="shared" si="117"/>
        <v>2005</v>
      </c>
      <c r="U39" s="18">
        <f t="shared" si="118"/>
        <v>2005</v>
      </c>
      <c r="V39" s="18">
        <f t="shared" si="119"/>
        <v>2015</v>
      </c>
      <c r="W39" s="37">
        <f>+VLOOKUP(B39,'[5]2016 data'!$B:$AR,43,)</f>
        <v>2005</v>
      </c>
      <c r="X39" s="37">
        <f>+VLOOKUP(B39,'[6]2017 data'!$B:$AR,43,)</f>
        <v>2005</v>
      </c>
      <c r="Y39" s="37">
        <f>+VLOOKUP(B39,'[7]2018 data'!$B:$AR,43,)</f>
        <v>2005</v>
      </c>
      <c r="Z39" s="18"/>
      <c r="AA39" s="18"/>
      <c r="AB39" s="18"/>
      <c r="AC39" s="18"/>
      <c r="AD39" s="18" t="b">
        <f t="shared" si="120"/>
        <v>1</v>
      </c>
      <c r="AE39" s="18" t="b">
        <f t="shared" si="121"/>
        <v>0</v>
      </c>
      <c r="AF39" s="18" t="str">
        <f>+VLOOKUP(B39,'[8]2018 data'!$B:$D,3,)</f>
        <v>rev4</v>
      </c>
      <c r="AG39" s="18" t="str">
        <f>+VLOOKUP(B39,'[9]2017 data'!$B:$D,3,)</f>
        <v>rev4</v>
      </c>
      <c r="AH39" s="18" t="str">
        <f>+VLOOKUP(B39,'[10]2018 data'!$B:$D,3,)</f>
        <v>rev4</v>
      </c>
      <c r="AI39" s="18"/>
      <c r="AJ39" s="18" t="str">
        <f t="shared" si="144"/>
        <v>rev4</v>
      </c>
      <c r="AK39" s="18" t="str">
        <f t="shared" si="145"/>
        <v>rev4</v>
      </c>
      <c r="AL39" s="18"/>
      <c r="AM39" s="18"/>
      <c r="AN39" s="18"/>
      <c r="AO39" s="18"/>
      <c r="AP39" s="18"/>
      <c r="AQ39" s="18"/>
      <c r="AR39" s="18">
        <f>+VLOOKUP(B39,'[11]2016 data'!$B:$D,3,)</f>
        <v>2007</v>
      </c>
      <c r="AS39" s="18">
        <f>+VLOOKUP(B39,'[12]2017 data'!$B:$D,3,)</f>
        <v>2007</v>
      </c>
      <c r="AT39" s="18">
        <f>+VLOOKUP(B39,'[13]2018 data'!$B:$D,3,)</f>
        <v>2007</v>
      </c>
      <c r="AU39" s="46">
        <f t="shared" si="124"/>
        <v>2007</v>
      </c>
      <c r="AV39" s="46">
        <f t="shared" si="125"/>
        <v>2007</v>
      </c>
      <c r="AW39" s="46">
        <f t="shared" si="126"/>
        <v>2007</v>
      </c>
      <c r="AX39" s="18"/>
      <c r="AY39" s="18"/>
      <c r="AZ39" s="18"/>
      <c r="BA39" s="18"/>
      <c r="BB39" s="18"/>
      <c r="BC39" s="18"/>
      <c r="BD39" s="18"/>
      <c r="BE39" s="18"/>
      <c r="BF39" s="18"/>
      <c r="BG39" s="18" t="str">
        <f>+VLOOKUP(B39,'[14]2016 data'!$B:$D,3,)</f>
        <v>na</v>
      </c>
      <c r="BH39" s="18" t="str">
        <f>+VLOOKUP(B39,'[15]2017 data'!$B:$D,3,)</f>
        <v>NA</v>
      </c>
      <c r="BI39" s="18" t="str">
        <f>+VLOOKUP(B39,'[16]2018 data'!$B:$D,3,)</f>
        <v>NA</v>
      </c>
      <c r="BJ39" s="18"/>
      <c r="BK39" s="18" t="str">
        <f t="shared" si="127"/>
        <v>NA</v>
      </c>
      <c r="BL39" s="18" t="str">
        <f t="shared" si="128"/>
        <v>NA</v>
      </c>
      <c r="BM39" s="18"/>
      <c r="BN39" s="18"/>
      <c r="BO39" s="18"/>
      <c r="BP39" s="18"/>
      <c r="BQ39" s="18"/>
      <c r="BR39" s="18"/>
      <c r="BS39" s="18" t="s">
        <v>447</v>
      </c>
      <c r="BT39" s="18" t="s">
        <v>448</v>
      </c>
      <c r="BU39" s="18" t="s">
        <v>448</v>
      </c>
      <c r="BV39" s="18" t="str">
        <f t="shared" si="129"/>
        <v>na</v>
      </c>
      <c r="BW39" s="18" t="str">
        <f t="shared" si="130"/>
        <v>NA</v>
      </c>
      <c r="BX39" s="18" t="str">
        <f t="shared" si="131"/>
        <v>NA</v>
      </c>
      <c r="BY39" s="18"/>
      <c r="BZ39" s="18"/>
      <c r="CA39" s="18"/>
      <c r="CB39" s="18"/>
      <c r="CC39" s="18"/>
      <c r="CD39" s="18"/>
      <c r="CE39" s="18" t="s">
        <v>425</v>
      </c>
      <c r="CF39" s="18" t="s">
        <v>425</v>
      </c>
      <c r="CG39" s="18" t="s">
        <v>425</v>
      </c>
      <c r="CH39" s="18" t="str">
        <f t="shared" si="132"/>
        <v>AC</v>
      </c>
      <c r="CI39" s="18" t="str">
        <f t="shared" si="133"/>
        <v>AC</v>
      </c>
      <c r="CJ39" s="18" t="str">
        <f t="shared" si="134"/>
        <v>AC</v>
      </c>
      <c r="CK39" s="18"/>
      <c r="CL39" s="18"/>
      <c r="CM39" s="18"/>
      <c r="CN39" s="18"/>
      <c r="CO39" s="18"/>
      <c r="CP39" s="18"/>
      <c r="CQ39" s="18">
        <v>2001</v>
      </c>
      <c r="CR39" s="18" t="s">
        <v>429</v>
      </c>
      <c r="CS39" s="18" t="s">
        <v>429</v>
      </c>
      <c r="CT39" s="18"/>
      <c r="CU39" s="18" t="str">
        <f t="shared" si="135"/>
        <v>NM</v>
      </c>
      <c r="CV39" s="18" t="str">
        <f t="shared" si="136"/>
        <v>NM</v>
      </c>
      <c r="CW39" s="18"/>
      <c r="CX39" s="18"/>
      <c r="CY39" s="18"/>
      <c r="CZ39" s="18"/>
      <c r="DA39" s="18"/>
      <c r="DB39" s="18"/>
      <c r="DC39" s="18" t="s">
        <v>431</v>
      </c>
      <c r="DD39" s="18" t="s">
        <v>431</v>
      </c>
      <c r="DE39" s="18" t="s">
        <v>431</v>
      </c>
      <c r="DF39" s="18" t="str">
        <f t="shared" si="141"/>
        <v>MFSM 2000</v>
      </c>
      <c r="DG39" s="18" t="str">
        <f t="shared" si="142"/>
        <v>MFSM 2000</v>
      </c>
      <c r="DH39" s="18" t="str">
        <f t="shared" si="143"/>
        <v>MFSM 2000</v>
      </c>
      <c r="DI39" s="18"/>
      <c r="DJ39" s="18"/>
      <c r="DK39" s="18"/>
      <c r="DL39" s="18"/>
      <c r="DM39" s="18"/>
      <c r="DN39" s="18"/>
      <c r="DO39" s="18" t="str">
        <f>+VLOOKUP(B39,'[17]2016 data'!$B:$D,3,)</f>
        <v>SDDS</v>
      </c>
      <c r="DP39" s="18" t="str">
        <f>+VLOOKUP(B39,'[18]2017 data'!$B:$D,3,)</f>
        <v>SDDS</v>
      </c>
      <c r="DQ39" s="18" t="str">
        <f>+VLOOKUP(B39,'[19]2018 data'!$B:$D,3,)</f>
        <v>SDDS</v>
      </c>
      <c r="DR39" s="18"/>
      <c r="DS39" s="18"/>
      <c r="DT39" s="18"/>
      <c r="DU39" s="18">
        <f>+VLOOKUP(B39,'[20]2016 data'!$B:$D,3,)</f>
        <v>0</v>
      </c>
      <c r="DV39" s="18">
        <f>+VLOOKUP(B39,'[21]2017 data'!$B:$D,3,)</f>
        <v>0</v>
      </c>
      <c r="DW39" s="18">
        <f>+VLOOKUP(B39,'[22]2018 data'!$B:$D,3,)</f>
        <v>0</v>
      </c>
      <c r="DX39" s="18"/>
      <c r="DY39" s="18"/>
      <c r="DZ39" s="18"/>
      <c r="EA39" s="18">
        <f>+VLOOKUP(B39,'[23]2016 data'!$B:$D,3,)</f>
        <v>0</v>
      </c>
      <c r="EB39" s="18">
        <f>+VLOOKUP(B39,'[24]2017 data'!$B:$D,3,)</f>
        <v>0</v>
      </c>
      <c r="EC39" s="18">
        <f>+VLOOKUP(B39,'[25]2018 data'!$B:$D,3,)</f>
        <v>0</v>
      </c>
      <c r="ED39" s="18"/>
      <c r="EE39" s="18"/>
      <c r="EF39" s="18"/>
    </row>
    <row r="40" spans="1:136" x14ac:dyDescent="0.25">
      <c r="A40" s="6">
        <f t="shared" si="147"/>
        <v>37</v>
      </c>
      <c r="B40" s="7" t="s">
        <v>308</v>
      </c>
      <c r="C40" s="4" t="s">
        <v>307</v>
      </c>
      <c r="D40" s="4" t="str">
        <f>+VLOOKUP(C40,'[1]OECD &amp; EU Countries'!$B:$F,5,)</f>
        <v>NA</v>
      </c>
      <c r="E40" s="18" t="str">
        <f>+VLOOKUP(B40,'[2]2016 data'!$B:$D,3,)</f>
        <v>other</v>
      </c>
      <c r="F40" s="18" t="str">
        <f>+VLOOKUP(B40,'[3]2017 data'!$B:$D,3,)</f>
        <v>SNA 2008</v>
      </c>
      <c r="G40" s="18" t="str">
        <f>+VLOOKUP(B40,'[4]2018 data'!$B:$D,3,)</f>
        <v>SNA 2008</v>
      </c>
      <c r="H40" s="18" t="str">
        <f t="shared" si="146"/>
        <v>other</v>
      </c>
      <c r="I40" s="18"/>
      <c r="J40" s="18"/>
      <c r="K40" s="18"/>
      <c r="L40" s="18"/>
      <c r="M40" s="18"/>
      <c r="N40" s="18"/>
      <c r="O40" s="18"/>
      <c r="P40" s="18"/>
      <c r="Q40" s="18">
        <f>+VLOOKUP(B40,'[5]2016 data'!$B:$D,3,)</f>
        <v>1990</v>
      </c>
      <c r="R40" s="18">
        <f>+VLOOKUP(B40,'[6]2017 data'!$B:$D,3,)</f>
        <v>1990</v>
      </c>
      <c r="S40" s="18">
        <f>+VLOOKUP(B40,'[7]2018 data'!$B:$D,3,)</f>
        <v>2007</v>
      </c>
      <c r="T40" s="18">
        <f t="shared" si="117"/>
        <v>1990</v>
      </c>
      <c r="U40" s="18">
        <f t="shared" si="118"/>
        <v>1990</v>
      </c>
      <c r="V40" s="18">
        <f t="shared" si="119"/>
        <v>2007</v>
      </c>
      <c r="W40" s="37">
        <f>+VLOOKUP(B40,'[5]2016 data'!$B:$AR,43,)</f>
        <v>1990</v>
      </c>
      <c r="X40" s="37">
        <f>+VLOOKUP(B40,'[6]2017 data'!$B:$AR,43,)</f>
        <v>1990</v>
      </c>
      <c r="Y40" s="37">
        <f>+VLOOKUP(B40,'[7]2018 data'!$B:$AR,43,)</f>
        <v>1990</v>
      </c>
      <c r="Z40" s="18"/>
      <c r="AA40" s="18"/>
      <c r="AB40" s="18"/>
      <c r="AC40" s="18"/>
      <c r="AD40" s="18" t="b">
        <f t="shared" si="120"/>
        <v>1</v>
      </c>
      <c r="AE40" s="18" t="b">
        <f t="shared" si="121"/>
        <v>0</v>
      </c>
      <c r="AF40" s="18" t="str">
        <f>+VLOOKUP(B40,'[8]2018 data'!$B:$D,3,)</f>
        <v>NA</v>
      </c>
      <c r="AG40" s="18" t="str">
        <f>+VLOOKUP(B40,'[9]2017 data'!$B:$D,3,)</f>
        <v>NA</v>
      </c>
      <c r="AH40" s="18" t="str">
        <f>+VLOOKUP(B40,'[10]2018 data'!$B:$D,3,)</f>
        <v>NA</v>
      </c>
      <c r="AI40" s="18"/>
      <c r="AJ40" s="18" t="str">
        <f t="shared" si="144"/>
        <v>NA</v>
      </c>
      <c r="AK40" s="18" t="str">
        <f t="shared" si="145"/>
        <v>NA</v>
      </c>
      <c r="AL40" s="18"/>
      <c r="AM40" s="18"/>
      <c r="AN40" s="18"/>
      <c r="AO40" s="18"/>
      <c r="AP40" s="18"/>
      <c r="AQ40" s="18"/>
      <c r="AR40" s="18">
        <f>+VLOOKUP(B40,'[11]2016 data'!$B:$D,3,)</f>
        <v>1995</v>
      </c>
      <c r="AS40" s="18">
        <f>+VLOOKUP(B40,'[12]2017 data'!$B:$D,3,)</f>
        <v>1995</v>
      </c>
      <c r="AT40" s="18">
        <f>+VLOOKUP(B40,'[13]2018 data'!$B:$D,3,)</f>
        <v>1995</v>
      </c>
      <c r="AU40" s="46">
        <f t="shared" si="124"/>
        <v>1995</v>
      </c>
      <c r="AV40" s="46">
        <f t="shared" si="125"/>
        <v>1995</v>
      </c>
      <c r="AW40" s="46">
        <f t="shared" si="126"/>
        <v>1995</v>
      </c>
      <c r="AX40" s="18"/>
      <c r="AY40" s="18"/>
      <c r="AZ40" s="18"/>
      <c r="BA40" s="18"/>
      <c r="BB40" s="18"/>
      <c r="BC40" s="18"/>
      <c r="BD40" s="18"/>
      <c r="BE40" s="18"/>
      <c r="BF40" s="18"/>
      <c r="BG40" s="18" t="str">
        <f>+VLOOKUP(B40,'[14]2016 data'!$B:$D,3,)</f>
        <v>COICOP</v>
      </c>
      <c r="BH40" s="18" t="str">
        <f>+VLOOKUP(B40,'[15]2017 data'!$B:$D,3,)</f>
        <v>COICOP</v>
      </c>
      <c r="BI40" s="18" t="str">
        <f>+VLOOKUP(B40,'[16]2018 data'!$B:$D,3,)</f>
        <v>COICOP</v>
      </c>
      <c r="BJ40" s="18"/>
      <c r="BK40" s="18" t="str">
        <f t="shared" si="127"/>
        <v>COICOP</v>
      </c>
      <c r="BL40" s="18" t="str">
        <f t="shared" si="128"/>
        <v>COICOP</v>
      </c>
      <c r="BM40" s="18"/>
      <c r="BN40" s="18"/>
      <c r="BO40" s="18"/>
      <c r="BP40" s="18"/>
      <c r="BQ40" s="18"/>
      <c r="BR40" s="18"/>
      <c r="BS40" s="18" t="s">
        <v>447</v>
      </c>
      <c r="BT40" s="18" t="s">
        <v>448</v>
      </c>
      <c r="BU40" s="18" t="s">
        <v>448</v>
      </c>
      <c r="BV40" s="18" t="str">
        <f t="shared" si="129"/>
        <v>na</v>
      </c>
      <c r="BW40" s="18" t="str">
        <f t="shared" si="130"/>
        <v>NA</v>
      </c>
      <c r="BX40" s="18" t="str">
        <f t="shared" si="131"/>
        <v>NA</v>
      </c>
      <c r="BY40" s="18"/>
      <c r="BZ40" s="18"/>
      <c r="CA40" s="18"/>
      <c r="CB40" s="18"/>
      <c r="CC40" s="18"/>
      <c r="CD40" s="18"/>
      <c r="CE40" s="18">
        <v>0</v>
      </c>
      <c r="CF40" s="18">
        <v>0</v>
      </c>
      <c r="CG40" s="18">
        <v>0</v>
      </c>
      <c r="CH40" s="18">
        <f t="shared" si="132"/>
        <v>0</v>
      </c>
      <c r="CI40" s="18">
        <f t="shared" si="133"/>
        <v>0</v>
      </c>
      <c r="CJ40" s="18">
        <f t="shared" si="134"/>
        <v>0</v>
      </c>
      <c r="CK40" s="18"/>
      <c r="CL40" s="18"/>
      <c r="CM40" s="18"/>
      <c r="CN40" s="18"/>
      <c r="CO40" s="18"/>
      <c r="CP40" s="18"/>
      <c r="CQ40" s="18">
        <v>1986</v>
      </c>
      <c r="CR40" s="18" t="s">
        <v>448</v>
      </c>
      <c r="CS40" s="18" t="s">
        <v>448</v>
      </c>
      <c r="CT40" s="18"/>
      <c r="CU40" s="18" t="str">
        <f t="shared" si="135"/>
        <v>NA</v>
      </c>
      <c r="CV40" s="18" t="str">
        <f t="shared" si="136"/>
        <v>NA</v>
      </c>
      <c r="CW40" s="18"/>
      <c r="CX40" s="18"/>
      <c r="CY40" s="18"/>
      <c r="CZ40" s="18"/>
      <c r="DA40" s="18"/>
      <c r="DB40" s="18"/>
      <c r="DC40" s="18" t="s">
        <v>431</v>
      </c>
      <c r="DD40" s="18" t="s">
        <v>431</v>
      </c>
      <c r="DE40" s="18" t="s">
        <v>431</v>
      </c>
      <c r="DF40" s="18" t="str">
        <f t="shared" si="141"/>
        <v>MFSM 2000</v>
      </c>
      <c r="DG40" s="18" t="str">
        <f t="shared" si="142"/>
        <v>MFSM 2000</v>
      </c>
      <c r="DH40" s="18" t="str">
        <f t="shared" si="143"/>
        <v>MFSM 2000</v>
      </c>
      <c r="DI40" s="18"/>
      <c r="DJ40" s="18"/>
      <c r="DK40" s="18"/>
      <c r="DL40" s="18"/>
      <c r="DM40" s="18"/>
      <c r="DN40" s="18"/>
      <c r="DO40" s="18" t="str">
        <f>+VLOOKUP(B40,'[17]2016 data'!$B:$D,3,)</f>
        <v>e-GDDS</v>
      </c>
      <c r="DP40" s="18" t="str">
        <f>+VLOOKUP(B40,'[18]2017 data'!$B:$D,3,)</f>
        <v>e-GDDS</v>
      </c>
      <c r="DQ40" s="18" t="str">
        <f>+VLOOKUP(B40,'[19]2018 data'!$B:$D,3,)</f>
        <v>e-GDDS</v>
      </c>
      <c r="DR40" s="18"/>
      <c r="DS40" s="18"/>
      <c r="DT40" s="18"/>
      <c r="DU40" s="18">
        <f>+VLOOKUP(B40,'[20]2016 data'!$B:$D,3,)</f>
        <v>0</v>
      </c>
      <c r="DV40" s="18">
        <f>+VLOOKUP(B40,'[21]2017 data'!$B:$D,3,)</f>
        <v>0</v>
      </c>
      <c r="DW40" s="18">
        <f>+VLOOKUP(B40,'[22]2018 data'!$B:$D,3,)</f>
        <v>0</v>
      </c>
      <c r="DX40" s="18"/>
      <c r="DY40" s="18"/>
      <c r="DZ40" s="18"/>
      <c r="EA40" s="18">
        <f>+VLOOKUP(B40,'[23]2016 data'!$B:$D,3,)</f>
        <v>0</v>
      </c>
      <c r="EB40" s="18">
        <f>+VLOOKUP(B40,'[24]2017 data'!$B:$D,3,)</f>
        <v>0</v>
      </c>
      <c r="EC40" s="18">
        <f>+VLOOKUP(B40,'[25]2018 data'!$B:$D,3,)</f>
        <v>0</v>
      </c>
      <c r="ED40" s="18"/>
      <c r="EE40" s="18"/>
      <c r="EF40" s="18"/>
    </row>
    <row r="41" spans="1:136" x14ac:dyDescent="0.25">
      <c r="A41" s="6">
        <f t="shared" si="147"/>
        <v>38</v>
      </c>
      <c r="B41" s="9" t="s">
        <v>306</v>
      </c>
      <c r="C41" s="4" t="s">
        <v>305</v>
      </c>
      <c r="D41" s="4" t="str">
        <f>+VLOOKUP(C41,'[1]OECD &amp; EU Countries'!$B:$F,5,)</f>
        <v>NA</v>
      </c>
      <c r="E41" s="18" t="str">
        <f>+VLOOKUP(B41,'[2]2016 data'!$B:$D,3,)</f>
        <v>SNA 1993</v>
      </c>
      <c r="F41" s="18" t="str">
        <f>+VLOOKUP(B41,'[3]2017 data'!$B:$D,3,)</f>
        <v>SNA 1993</v>
      </c>
      <c r="G41" s="18" t="str">
        <f>+VLOOKUP(B41,'[4]2018 data'!$B:$D,3,)</f>
        <v>SNA 1993</v>
      </c>
      <c r="H41" s="18" t="str">
        <f t="shared" si="146"/>
        <v>SNA 1993</v>
      </c>
      <c r="I41" s="18"/>
      <c r="J41" s="18"/>
      <c r="K41" s="18"/>
      <c r="L41" s="18"/>
      <c r="M41" s="18"/>
      <c r="N41" s="18"/>
      <c r="O41" s="18"/>
      <c r="P41" s="18"/>
      <c r="Q41" s="18">
        <f>+VLOOKUP(B41,'[5]2016 data'!$B:$D,3,)</f>
        <v>2005</v>
      </c>
      <c r="R41" s="18">
        <f>+VLOOKUP(B41,'[6]2017 data'!$B:$D,3,)</f>
        <v>2005</v>
      </c>
      <c r="S41" s="18">
        <f>+VLOOKUP(B41,'[7]2018 data'!$B:$D,3,)</f>
        <v>2005</v>
      </c>
      <c r="T41" s="18">
        <f t="shared" si="117"/>
        <v>2005</v>
      </c>
      <c r="U41" s="18">
        <f t="shared" si="118"/>
        <v>2005</v>
      </c>
      <c r="V41" s="18">
        <f t="shared" si="119"/>
        <v>2005</v>
      </c>
      <c r="W41" s="37">
        <f>+VLOOKUP(B41,'[5]2016 data'!$B:$AR,43,)</f>
        <v>2005</v>
      </c>
      <c r="X41" s="37">
        <f>+VLOOKUP(B41,'[6]2017 data'!$B:$AR,43,)</f>
        <v>2005</v>
      </c>
      <c r="Y41" s="37">
        <f>+VLOOKUP(B41,'[7]2018 data'!$B:$AR,43,)</f>
        <v>2005</v>
      </c>
      <c r="Z41" s="18"/>
      <c r="AA41" s="18"/>
      <c r="AB41" s="18"/>
      <c r="AC41" s="18"/>
      <c r="AD41" s="18" t="b">
        <f t="shared" si="120"/>
        <v>1</v>
      </c>
      <c r="AE41" s="18" t="b">
        <f t="shared" si="121"/>
        <v>1</v>
      </c>
      <c r="AF41" s="18" t="str">
        <f>+VLOOKUP(B41,'[8]2018 data'!$B:$D,3,)</f>
        <v>rev3</v>
      </c>
      <c r="AG41" s="18" t="str">
        <f>+VLOOKUP(B41,'[9]2017 data'!$B:$D,3,)</f>
        <v>rev3</v>
      </c>
      <c r="AH41" s="18" t="str">
        <f>+VLOOKUP(B41,'[10]2018 data'!$B:$D,3,)</f>
        <v>rev3</v>
      </c>
      <c r="AI41" s="18"/>
      <c r="AJ41" s="18" t="str">
        <f t="shared" si="144"/>
        <v>rev3</v>
      </c>
      <c r="AK41" s="18" t="str">
        <f t="shared" si="145"/>
        <v>rev3</v>
      </c>
      <c r="AL41" s="18"/>
      <c r="AM41" s="18"/>
      <c r="AN41" s="18"/>
      <c r="AO41" s="18"/>
      <c r="AP41" s="18"/>
      <c r="AQ41" s="18"/>
      <c r="AR41" s="18">
        <f>+VLOOKUP(B41,'[11]2016 data'!$B:$D,3,)</f>
        <v>1995</v>
      </c>
      <c r="AS41" s="18">
        <f>+VLOOKUP(B41,'[12]2017 data'!$B:$D,3,)</f>
        <v>1995</v>
      </c>
      <c r="AT41" s="18">
        <f>+VLOOKUP(B41,'[13]2018 data'!$B:$D,3,)</f>
        <v>1995</v>
      </c>
      <c r="AU41" s="46">
        <f t="shared" si="124"/>
        <v>1995</v>
      </c>
      <c r="AV41" s="46">
        <f t="shared" si="125"/>
        <v>1995</v>
      </c>
      <c r="AW41" s="46">
        <f t="shared" si="126"/>
        <v>1995</v>
      </c>
      <c r="AX41" s="18"/>
      <c r="AY41" s="18"/>
      <c r="AZ41" s="18"/>
      <c r="BA41" s="18"/>
      <c r="BB41" s="18"/>
      <c r="BC41" s="18"/>
      <c r="BD41" s="18"/>
      <c r="BE41" s="18"/>
      <c r="BF41" s="18"/>
      <c r="BG41" s="18" t="str">
        <f>+VLOOKUP(B41,'[14]2016 data'!$B:$D,3,)</f>
        <v>na</v>
      </c>
      <c r="BH41" s="18" t="str">
        <f>+VLOOKUP(B41,'[15]2017 data'!$B:$D,3,)</f>
        <v>NA</v>
      </c>
      <c r="BI41" s="18" t="str">
        <f>+VLOOKUP(B41,'[16]2018 data'!$B:$D,3,)</f>
        <v>NA</v>
      </c>
      <c r="BJ41" s="18"/>
      <c r="BK41" s="18" t="str">
        <f t="shared" si="127"/>
        <v>NA</v>
      </c>
      <c r="BL41" s="18" t="str">
        <f t="shared" si="128"/>
        <v>NA</v>
      </c>
      <c r="BM41" s="18"/>
      <c r="BN41" s="18"/>
      <c r="BO41" s="18"/>
      <c r="BP41" s="18"/>
      <c r="BQ41" s="18"/>
      <c r="BR41" s="18"/>
      <c r="BS41" s="18" t="s">
        <v>447</v>
      </c>
      <c r="BT41" s="18" t="s">
        <v>448</v>
      </c>
      <c r="BU41" s="18" t="s">
        <v>448</v>
      </c>
      <c r="BV41" s="18" t="str">
        <f t="shared" si="129"/>
        <v>na</v>
      </c>
      <c r="BW41" s="18" t="str">
        <f t="shared" si="130"/>
        <v>NA</v>
      </c>
      <c r="BX41" s="18" t="str">
        <f t="shared" si="131"/>
        <v>NA</v>
      </c>
      <c r="BY41" s="18"/>
      <c r="BZ41" s="18"/>
      <c r="CA41" s="18"/>
      <c r="CB41" s="18"/>
      <c r="CC41" s="18"/>
      <c r="CD41" s="18"/>
      <c r="CE41" s="18" t="s">
        <v>448</v>
      </c>
      <c r="CF41" s="18" t="s">
        <v>448</v>
      </c>
      <c r="CG41" s="18" t="s">
        <v>448</v>
      </c>
      <c r="CH41" s="18" t="str">
        <f t="shared" si="132"/>
        <v>NA</v>
      </c>
      <c r="CI41" s="18" t="str">
        <f t="shared" si="133"/>
        <v>NA</v>
      </c>
      <c r="CJ41" s="18" t="str">
        <f t="shared" si="134"/>
        <v>NA</v>
      </c>
      <c r="CK41" s="18"/>
      <c r="CL41" s="18"/>
      <c r="CM41" s="18"/>
      <c r="CN41" s="18"/>
      <c r="CO41" s="18"/>
      <c r="CP41" s="18"/>
      <c r="CQ41" s="18">
        <v>2001</v>
      </c>
      <c r="CR41" s="18" t="s">
        <v>448</v>
      </c>
      <c r="CS41" s="18" t="s">
        <v>448</v>
      </c>
      <c r="CT41" s="18"/>
      <c r="CU41" s="18" t="str">
        <f t="shared" si="135"/>
        <v>NA</v>
      </c>
      <c r="CV41" s="18" t="str">
        <f t="shared" si="136"/>
        <v>NA</v>
      </c>
      <c r="CW41" s="18"/>
      <c r="CX41" s="18"/>
      <c r="CY41" s="18"/>
      <c r="CZ41" s="18"/>
      <c r="DA41" s="18"/>
      <c r="DB41" s="18"/>
      <c r="DC41" s="18" t="s">
        <v>431</v>
      </c>
      <c r="DD41" s="18" t="s">
        <v>431</v>
      </c>
      <c r="DE41" s="18" t="s">
        <v>431</v>
      </c>
      <c r="DF41" s="18" t="str">
        <f t="shared" si="141"/>
        <v>MFSM 2000</v>
      </c>
      <c r="DG41" s="18" t="str">
        <f t="shared" si="142"/>
        <v>MFSM 2000</v>
      </c>
      <c r="DH41" s="18" t="str">
        <f t="shared" si="143"/>
        <v>MFSM 2000</v>
      </c>
      <c r="DI41" s="18"/>
      <c r="DJ41" s="18"/>
      <c r="DK41" s="18"/>
      <c r="DL41" s="18"/>
      <c r="DM41" s="18"/>
      <c r="DN41" s="18"/>
      <c r="DO41" s="18" t="str">
        <f>+VLOOKUP(B41,'[17]2016 data'!$B:$D,3,)</f>
        <v>e-GDDS</v>
      </c>
      <c r="DP41" s="18" t="str">
        <f>+VLOOKUP(B41,'[18]2017 data'!$B:$D,3,)</f>
        <v>e-GDDS</v>
      </c>
      <c r="DQ41" s="18" t="str">
        <f>+VLOOKUP(B41,'[19]2018 data'!$B:$D,3,)</f>
        <v>e-GDDS</v>
      </c>
      <c r="DR41" s="18"/>
      <c r="DS41" s="18"/>
      <c r="DT41" s="18"/>
      <c r="DU41" s="18">
        <f>+VLOOKUP(B41,'[20]2016 data'!$B:$D,3,)</f>
        <v>0</v>
      </c>
      <c r="DV41" s="18">
        <f>+VLOOKUP(B41,'[21]2017 data'!$B:$D,3,)</f>
        <v>0</v>
      </c>
      <c r="DW41" s="18">
        <f>+VLOOKUP(B41,'[22]2018 data'!$B:$D,3,)</f>
        <v>0</v>
      </c>
      <c r="DX41" s="18"/>
      <c r="DY41" s="18"/>
      <c r="DZ41" s="18"/>
      <c r="EA41" s="18">
        <f>+VLOOKUP(B41,'[23]2016 data'!$B:$D,3,)</f>
        <v>0</v>
      </c>
      <c r="EB41" s="18">
        <f>+VLOOKUP(B41,'[24]2017 data'!$B:$D,3,)</f>
        <v>0</v>
      </c>
      <c r="EC41" s="18">
        <f>+VLOOKUP(B41,'[25]2018 data'!$B:$D,3,)</f>
        <v>0</v>
      </c>
      <c r="ED41" s="18"/>
      <c r="EE41" s="18"/>
      <c r="EF41" s="18"/>
    </row>
    <row r="42" spans="1:136" x14ac:dyDescent="0.25">
      <c r="A42" s="6">
        <f t="shared" si="147"/>
        <v>39</v>
      </c>
      <c r="B42" s="9" t="s">
        <v>304</v>
      </c>
      <c r="C42" s="29" t="s">
        <v>303</v>
      </c>
      <c r="D42" s="4" t="str">
        <f>+VLOOKUP(C42,'[1]OECD &amp; EU Countries'!$B:$F,5,)</f>
        <v>NA</v>
      </c>
      <c r="E42" s="10" t="str">
        <f>+VLOOKUP(B42,'[2]2016 data'!$B:$D,3,)</f>
        <v>SNA 1968</v>
      </c>
      <c r="F42" s="10" t="str">
        <f>+VLOOKUP(B42,'[3]2017 data'!$B:$D,3,)</f>
        <v>SNA 1968</v>
      </c>
      <c r="G42" s="10" t="str">
        <f>+VLOOKUP(B42,'[4]2018 data'!$B:$D,3,)</f>
        <v>SNA 1968</v>
      </c>
      <c r="H42" s="30" t="s">
        <v>438</v>
      </c>
      <c r="I42" s="18"/>
      <c r="J42" s="18"/>
      <c r="K42" s="30" t="s">
        <v>439</v>
      </c>
      <c r="L42" s="10"/>
      <c r="M42" s="10"/>
      <c r="N42" s="18"/>
      <c r="O42" s="18"/>
      <c r="P42" s="18"/>
      <c r="Q42" s="18">
        <f>+VLOOKUP(B42,'[5]2016 data'!$B:$D,3,)</f>
        <v>1990</v>
      </c>
      <c r="R42" s="18">
        <f>+VLOOKUP(B42,'[6]2017 data'!$B:$D,3,)</f>
        <v>1990</v>
      </c>
      <c r="S42" s="18">
        <f>+VLOOKUP(B42,'[7]2018 data'!$B:$D,3,)</f>
        <v>1990</v>
      </c>
      <c r="T42" s="18">
        <f t="shared" si="117"/>
        <v>1990</v>
      </c>
      <c r="U42" s="18">
        <f t="shared" si="118"/>
        <v>1990</v>
      </c>
      <c r="V42" s="18">
        <f t="shared" si="119"/>
        <v>1990</v>
      </c>
      <c r="W42" s="37">
        <f>+VLOOKUP(B42,'[5]2016 data'!$B:$AR,43,)</f>
        <v>1990</v>
      </c>
      <c r="X42" s="37">
        <f>+VLOOKUP(B42,'[6]2017 data'!$B:$AR,43,)</f>
        <v>1990</v>
      </c>
      <c r="Y42" s="37">
        <f>+VLOOKUP(B42,'[7]2018 data'!$B:$AR,43,)</f>
        <v>1990</v>
      </c>
      <c r="Z42" s="18"/>
      <c r="AA42" s="18"/>
      <c r="AB42" s="18"/>
      <c r="AC42" s="18"/>
      <c r="AD42" s="18" t="b">
        <f t="shared" si="120"/>
        <v>1</v>
      </c>
      <c r="AE42" s="18" t="b">
        <f t="shared" si="121"/>
        <v>1</v>
      </c>
      <c r="AF42" s="18" t="str">
        <f>+VLOOKUP(B42,'[8]2018 data'!$B:$D,3,)</f>
        <v>ISIC rev2</v>
      </c>
      <c r="AG42" s="18" t="str">
        <f>+VLOOKUP(B42,'[9]2017 data'!$B:$D,3,)</f>
        <v>ISIC rev2</v>
      </c>
      <c r="AH42" s="18" t="str">
        <f>+VLOOKUP(B42,'[10]2018 data'!$B:$D,3,)</f>
        <v>ISIC rev2</v>
      </c>
      <c r="AI42" s="18"/>
      <c r="AJ42" s="18" t="str">
        <f t="shared" si="144"/>
        <v>ISIC rev2</v>
      </c>
      <c r="AK42" s="18" t="str">
        <f t="shared" si="145"/>
        <v>ISIC rev2</v>
      </c>
      <c r="AL42" s="18"/>
      <c r="AM42" s="18"/>
      <c r="AN42" s="18"/>
      <c r="AO42" s="18"/>
      <c r="AP42" s="18"/>
      <c r="AQ42" s="18"/>
      <c r="AR42" s="18">
        <f>+VLOOKUP(B42,'[11]2016 data'!$B:$D,3,)</f>
        <v>1997</v>
      </c>
      <c r="AS42" s="18">
        <f>+VLOOKUP(B42,'[12]2017 data'!$B:$D,3,)</f>
        <v>1997</v>
      </c>
      <c r="AT42" s="18">
        <f>+VLOOKUP(B42,'[13]2018 data'!$B:$D,3,)</f>
        <v>1997</v>
      </c>
      <c r="AU42" s="46">
        <f t="shared" si="124"/>
        <v>1997</v>
      </c>
      <c r="AV42" s="46">
        <f t="shared" si="125"/>
        <v>1997</v>
      </c>
      <c r="AW42" s="46">
        <f t="shared" si="126"/>
        <v>1997</v>
      </c>
      <c r="AX42" s="18"/>
      <c r="AY42" s="18"/>
      <c r="AZ42" s="18"/>
      <c r="BA42" s="18"/>
      <c r="BB42" s="18"/>
      <c r="BC42" s="18"/>
      <c r="BD42" s="18"/>
      <c r="BE42" s="18"/>
      <c r="BF42" s="18"/>
      <c r="BG42" s="18" t="str">
        <f>+VLOOKUP(B42,'[14]2016 data'!$B:$D,3,)</f>
        <v>COICOP</v>
      </c>
      <c r="BH42" s="18" t="str">
        <f>+VLOOKUP(B42,'[15]2017 data'!$B:$D,3,)</f>
        <v>COICOP</v>
      </c>
      <c r="BI42" s="18" t="str">
        <f>+VLOOKUP(B42,'[16]2018 data'!$B:$D,3,)</f>
        <v>COICOP</v>
      </c>
      <c r="BJ42" s="18"/>
      <c r="BK42" s="18" t="str">
        <f t="shared" si="127"/>
        <v>COICOP</v>
      </c>
      <c r="BL42" s="18" t="str">
        <f t="shared" si="128"/>
        <v>COICOP</v>
      </c>
      <c r="BM42" s="18"/>
      <c r="BN42" s="18"/>
      <c r="BO42" s="18"/>
      <c r="BP42" s="18"/>
      <c r="BQ42" s="18"/>
      <c r="BR42" s="18"/>
      <c r="BS42" s="18" t="s">
        <v>447</v>
      </c>
      <c r="BT42" s="18" t="s">
        <v>448</v>
      </c>
      <c r="BU42" s="18" t="s">
        <v>448</v>
      </c>
      <c r="BV42" s="18" t="str">
        <f t="shared" si="129"/>
        <v>na</v>
      </c>
      <c r="BW42" s="18" t="str">
        <f t="shared" si="130"/>
        <v>NA</v>
      </c>
      <c r="BX42" s="18" t="str">
        <f t="shared" si="131"/>
        <v>NA</v>
      </c>
      <c r="BY42" s="18"/>
      <c r="BZ42" s="18"/>
      <c r="CA42" s="18"/>
      <c r="CB42" s="18"/>
      <c r="CC42" s="18"/>
      <c r="CD42" s="18"/>
      <c r="CE42" s="18" t="s">
        <v>425</v>
      </c>
      <c r="CF42" s="18" t="s">
        <v>448</v>
      </c>
      <c r="CG42" s="18" t="s">
        <v>448</v>
      </c>
      <c r="CH42" s="18" t="str">
        <f t="shared" si="132"/>
        <v>AC</v>
      </c>
      <c r="CI42" s="18" t="str">
        <f t="shared" si="133"/>
        <v>NA</v>
      </c>
      <c r="CJ42" s="18" t="str">
        <f t="shared" si="134"/>
        <v>NA</v>
      </c>
      <c r="CK42" s="18"/>
      <c r="CL42" s="18"/>
      <c r="CM42" s="18"/>
      <c r="CN42" s="18"/>
      <c r="CO42" s="18"/>
      <c r="CP42" s="18"/>
      <c r="CQ42" s="18">
        <v>2001</v>
      </c>
      <c r="CR42" s="18" t="s">
        <v>429</v>
      </c>
      <c r="CS42" s="18" t="s">
        <v>429</v>
      </c>
      <c r="CT42" s="18"/>
      <c r="CU42" s="18" t="str">
        <f t="shared" si="135"/>
        <v>NM</v>
      </c>
      <c r="CV42" s="18" t="str">
        <f t="shared" si="136"/>
        <v>NM</v>
      </c>
      <c r="CW42" s="18"/>
      <c r="CX42" s="18"/>
      <c r="CY42" s="18"/>
      <c r="CZ42" s="18"/>
      <c r="DA42" s="18"/>
      <c r="DB42" s="18"/>
      <c r="DC42" s="18" t="s">
        <v>431</v>
      </c>
      <c r="DD42" s="18" t="s">
        <v>431</v>
      </c>
      <c r="DE42" s="18" t="s">
        <v>431</v>
      </c>
      <c r="DF42" s="18" t="str">
        <f t="shared" si="141"/>
        <v>MFSM 2000</v>
      </c>
      <c r="DG42" s="18" t="str">
        <f t="shared" si="142"/>
        <v>MFSM 2000</v>
      </c>
      <c r="DH42" s="18" t="str">
        <f t="shared" si="143"/>
        <v>MFSM 2000</v>
      </c>
      <c r="DI42" s="18"/>
      <c r="DJ42" s="18"/>
      <c r="DK42" s="18"/>
      <c r="DL42" s="18"/>
      <c r="DM42" s="18"/>
      <c r="DN42" s="18"/>
      <c r="DO42" s="18" t="str">
        <f>+VLOOKUP(B42,'[17]2016 data'!$B:$D,3,)</f>
        <v>e-GDDS</v>
      </c>
      <c r="DP42" s="18" t="str">
        <f>+VLOOKUP(B42,'[18]2017 data'!$B:$D,3,)</f>
        <v>e-GDDS</v>
      </c>
      <c r="DQ42" s="18" t="str">
        <f>+VLOOKUP(B42,'[19]2018 data'!$B:$D,3,)</f>
        <v>e-GDDS</v>
      </c>
      <c r="DR42" s="18"/>
      <c r="DS42" s="18"/>
      <c r="DT42" s="18"/>
      <c r="DU42" s="18">
        <f>+VLOOKUP(B42,'[20]2016 data'!$B:$D,3,)</f>
        <v>0</v>
      </c>
      <c r="DV42" s="18">
        <f>+VLOOKUP(B42,'[21]2017 data'!$B:$D,3,)</f>
        <v>0</v>
      </c>
      <c r="DW42" s="18">
        <f>+VLOOKUP(B42,'[22]2018 data'!$B:$D,3,)</f>
        <v>0</v>
      </c>
      <c r="DX42" s="18"/>
      <c r="DY42" s="18"/>
      <c r="DZ42" s="18"/>
      <c r="EA42" s="18">
        <f>+VLOOKUP(B42,'[23]2016 data'!$B:$D,3,)</f>
        <v>0</v>
      </c>
      <c r="EB42" s="18">
        <f>+VLOOKUP(B42,'[24]2017 data'!$B:$D,3,)</f>
        <v>0</v>
      </c>
      <c r="EC42" s="18">
        <f>+VLOOKUP(B42,'[25]2018 data'!$B:$D,3,)</f>
        <v>0</v>
      </c>
      <c r="ED42" s="18"/>
      <c r="EE42" s="18"/>
      <c r="EF42" s="18"/>
    </row>
    <row r="43" spans="1:136" x14ac:dyDescent="0.25">
      <c r="A43" s="6">
        <f t="shared" si="147"/>
        <v>40</v>
      </c>
      <c r="B43" s="7" t="s">
        <v>302</v>
      </c>
      <c r="C43" s="4" t="s">
        <v>301</v>
      </c>
      <c r="D43" s="4" t="str">
        <f>+VLOOKUP(C43,'[1]OECD &amp; EU Countries'!$B:$F,5,)</f>
        <v>NA</v>
      </c>
      <c r="E43" s="18" t="str">
        <f>+VLOOKUP(B43,'[2]2016 data'!$B:$D,3,)</f>
        <v>SNA 1993</v>
      </c>
      <c r="F43" s="18" t="str">
        <f>+VLOOKUP(B43,'[3]2017 data'!$B:$D,3,)</f>
        <v>SNA 2008</v>
      </c>
      <c r="G43" s="18" t="str">
        <f>+VLOOKUP(B43,'[4]2018 data'!$B:$D,3,)</f>
        <v>SNA 2008</v>
      </c>
      <c r="H43" s="18" t="str">
        <f t="shared" ref="H43:H55" si="148">+E43</f>
        <v>SNA 1993</v>
      </c>
      <c r="I43" s="18"/>
      <c r="J43" s="18"/>
      <c r="K43" s="18"/>
      <c r="L43" s="18"/>
      <c r="M43" s="18"/>
      <c r="N43" s="18"/>
      <c r="O43" s="18"/>
      <c r="P43" s="18"/>
      <c r="Q43" s="18">
        <f>+VLOOKUP(B43,'[5]2016 data'!$B:$D,3,)</f>
        <v>1991</v>
      </c>
      <c r="R43" s="18">
        <f>+VLOOKUP(B43,'[6]2017 data'!$B:$D,3,)</f>
        <v>2012</v>
      </c>
      <c r="S43" s="18" t="str">
        <f>+VLOOKUP(B43,'[7]2018 data'!$B:$D,3,)</f>
        <v>Original chained constant price data are rescaled.</v>
      </c>
      <c r="T43" s="18">
        <f t="shared" si="117"/>
        <v>1991</v>
      </c>
      <c r="U43" s="18">
        <f t="shared" si="118"/>
        <v>2012</v>
      </c>
      <c r="V43" s="18" t="str">
        <f t="shared" si="119"/>
        <v>Original chained constant price data are rescaled.</v>
      </c>
      <c r="W43" s="37">
        <f>+VLOOKUP(B43,'[5]2016 data'!$B:$AR,43,)</f>
        <v>1991</v>
      </c>
      <c r="X43" s="38" t="str">
        <f>+VLOOKUP(B43,'[6]2017 data'!$B:$AR,43,)</f>
        <v>Original chained constant price data are rescaled.</v>
      </c>
      <c r="Y43" s="37">
        <f>+VLOOKUP(B43,'[7]2018 data'!$B:$AR,43,)</f>
        <v>1991</v>
      </c>
      <c r="Z43" s="18"/>
      <c r="AA43" s="18"/>
      <c r="AB43" s="18"/>
      <c r="AC43" s="18"/>
      <c r="AD43" s="18" t="b">
        <f t="shared" si="120"/>
        <v>0</v>
      </c>
      <c r="AE43" s="18" t="b">
        <f t="shared" si="121"/>
        <v>0</v>
      </c>
      <c r="AF43" s="18" t="str">
        <f>+VLOOKUP(B43,'[8]2018 data'!$B:$D,3,)</f>
        <v>rev4</v>
      </c>
      <c r="AG43" s="18" t="str">
        <f>+VLOOKUP(B43,'[9]2017 data'!$B:$D,3,)</f>
        <v>rev4</v>
      </c>
      <c r="AH43" s="18" t="str">
        <f>+VLOOKUP(B43,'[10]2018 data'!$B:$D,3,)</f>
        <v>rev4</v>
      </c>
      <c r="AI43" s="18"/>
      <c r="AJ43" s="18" t="str">
        <f t="shared" si="144"/>
        <v>rev4</v>
      </c>
      <c r="AK43" s="18" t="str">
        <f t="shared" si="145"/>
        <v>rev4</v>
      </c>
      <c r="AL43" s="18"/>
      <c r="AM43" s="18"/>
      <c r="AN43" s="18"/>
      <c r="AO43" s="18"/>
      <c r="AP43" s="18"/>
      <c r="AQ43" s="18"/>
      <c r="AR43" s="18">
        <f>+VLOOKUP(B43,'[11]2016 data'!$B:$D,3,)</f>
        <v>2013</v>
      </c>
      <c r="AS43" s="18">
        <f>+VLOOKUP(B43,'[12]2017 data'!$B:$D,3,)</f>
        <v>2013</v>
      </c>
      <c r="AT43" s="18">
        <f>+VLOOKUP(B43,'[13]2018 data'!$B:$D,3,)</f>
        <v>2013</v>
      </c>
      <c r="AU43" s="46">
        <f t="shared" si="124"/>
        <v>2013</v>
      </c>
      <c r="AV43" s="46">
        <f t="shared" si="125"/>
        <v>2013</v>
      </c>
      <c r="AW43" s="46">
        <f t="shared" si="126"/>
        <v>2013</v>
      </c>
      <c r="AX43" s="18"/>
      <c r="AY43" s="18"/>
      <c r="AZ43" s="18"/>
      <c r="BA43" s="18"/>
      <c r="BB43" s="18"/>
      <c r="BC43" s="18"/>
      <c r="BD43" s="18"/>
      <c r="BE43" s="18"/>
      <c r="BF43" s="18"/>
      <c r="BG43" s="18" t="str">
        <f>+VLOOKUP(B43,'[14]2016 data'!$B:$D,3,)</f>
        <v>COICOP</v>
      </c>
      <c r="BH43" s="18" t="str">
        <f>+VLOOKUP(B43,'[15]2017 data'!$B:$D,3,)</f>
        <v>COICOP</v>
      </c>
      <c r="BI43" s="18" t="str">
        <f>+VLOOKUP(B43,'[16]2018 data'!$B:$D,3,)</f>
        <v>COICOP</v>
      </c>
      <c r="BJ43" s="18"/>
      <c r="BK43" s="18" t="str">
        <f t="shared" si="127"/>
        <v>COICOP</v>
      </c>
      <c r="BL43" s="18" t="str">
        <f t="shared" si="128"/>
        <v>COICOP</v>
      </c>
      <c r="BM43" s="18"/>
      <c r="BN43" s="18"/>
      <c r="BO43" s="18"/>
      <c r="BP43" s="18"/>
      <c r="BQ43" s="18"/>
      <c r="BR43" s="18"/>
      <c r="BS43" s="18" t="s">
        <v>449</v>
      </c>
      <c r="BT43" s="18" t="s">
        <v>450</v>
      </c>
      <c r="BU43" s="18" t="s">
        <v>450</v>
      </c>
      <c r="BV43" s="18" t="str">
        <f t="shared" si="129"/>
        <v>ISCO 88</v>
      </c>
      <c r="BW43" s="18" t="str">
        <f t="shared" si="130"/>
        <v>ISCO-88</v>
      </c>
      <c r="BX43" s="18" t="str">
        <f t="shared" si="131"/>
        <v>ISCO-88</v>
      </c>
      <c r="BY43" s="18"/>
      <c r="BZ43" s="18"/>
      <c r="CA43" s="18"/>
      <c r="CB43" s="18"/>
      <c r="CC43" s="18"/>
      <c r="CD43" s="18"/>
      <c r="CE43" s="18" t="s">
        <v>425</v>
      </c>
      <c r="CF43" s="18" t="s">
        <v>425</v>
      </c>
      <c r="CG43" s="18" t="s">
        <v>425</v>
      </c>
      <c r="CH43" s="18" t="str">
        <f t="shared" si="132"/>
        <v>AC</v>
      </c>
      <c r="CI43" s="18" t="str">
        <f t="shared" si="133"/>
        <v>AC</v>
      </c>
      <c r="CJ43" s="18" t="str">
        <f t="shared" si="134"/>
        <v>AC</v>
      </c>
      <c r="CK43" s="18"/>
      <c r="CL43" s="18"/>
      <c r="CM43" s="18"/>
      <c r="CN43" s="18"/>
      <c r="CO43" s="18"/>
      <c r="CP43" s="18"/>
      <c r="CQ43" s="18">
        <v>1986</v>
      </c>
      <c r="CR43" s="18" t="s">
        <v>429</v>
      </c>
      <c r="CS43" s="18" t="s">
        <v>429</v>
      </c>
      <c r="CT43" s="18"/>
      <c r="CU43" s="18" t="str">
        <f t="shared" si="135"/>
        <v>NM</v>
      </c>
      <c r="CV43" s="18" t="str">
        <f t="shared" si="136"/>
        <v>NM</v>
      </c>
      <c r="CW43" s="18"/>
      <c r="CX43" s="18"/>
      <c r="CY43" s="18"/>
      <c r="CZ43" s="18"/>
      <c r="DA43" s="18"/>
      <c r="DB43" s="18"/>
      <c r="DC43" s="18" t="s">
        <v>431</v>
      </c>
      <c r="DD43" s="18" t="s">
        <v>431</v>
      </c>
      <c r="DE43" s="18" t="s">
        <v>431</v>
      </c>
      <c r="DF43" s="18" t="str">
        <f t="shared" si="141"/>
        <v>MFSM 2000</v>
      </c>
      <c r="DG43" s="18" t="str">
        <f t="shared" si="142"/>
        <v>MFSM 2000</v>
      </c>
      <c r="DH43" s="18" t="str">
        <f t="shared" si="143"/>
        <v>MFSM 2000</v>
      </c>
      <c r="DI43" s="18"/>
      <c r="DJ43" s="18"/>
      <c r="DK43" s="18"/>
      <c r="DL43" s="18"/>
      <c r="DM43" s="18"/>
      <c r="DN43" s="18"/>
      <c r="DO43" s="18" t="str">
        <f>+VLOOKUP(B43,'[17]2016 data'!$B:$D,3,)</f>
        <v>SDDS</v>
      </c>
      <c r="DP43" s="18" t="str">
        <f>+VLOOKUP(B43,'[18]2017 data'!$B:$D,3,)</f>
        <v>SDDS</v>
      </c>
      <c r="DQ43" s="18" t="str">
        <f>+VLOOKUP(B43,'[19]2018 data'!$B:$D,3,)</f>
        <v>SDDS</v>
      </c>
      <c r="DR43" s="18"/>
      <c r="DS43" s="18"/>
      <c r="DT43" s="18"/>
      <c r="DU43" s="18" t="str">
        <f>+VLOOKUP(B43,'[20]2016 data'!$B:$D,3,)</f>
        <v>Yes</v>
      </c>
      <c r="DV43" s="18" t="str">
        <f>+VLOOKUP(B43,'[21]2017 data'!$B:$D,3,)</f>
        <v>Yes</v>
      </c>
      <c r="DW43" s="18" t="str">
        <f>+VLOOKUP(B43,'[22]2018 data'!$B:$D,3,)</f>
        <v>Yes</v>
      </c>
      <c r="DX43" s="18"/>
      <c r="DY43" s="18"/>
      <c r="DZ43" s="18"/>
      <c r="EA43" s="18">
        <f>+VLOOKUP(B43,'[23]2016 data'!$B:$D,3,)</f>
        <v>0</v>
      </c>
      <c r="EB43" s="18">
        <f>+VLOOKUP(B43,'[24]2017 data'!$B:$D,3,)</f>
        <v>0</v>
      </c>
      <c r="EC43" s="18">
        <f>+VLOOKUP(B43,'[25]2018 data'!$B:$D,3,)</f>
        <v>0</v>
      </c>
      <c r="ED43" s="18"/>
      <c r="EE43" s="18"/>
      <c r="EF43" s="18"/>
    </row>
    <row r="44" spans="1:136" x14ac:dyDescent="0.25">
      <c r="A44" s="6">
        <f t="shared" si="147"/>
        <v>41</v>
      </c>
      <c r="B44" s="9" t="s">
        <v>300</v>
      </c>
      <c r="C44" s="29" t="s">
        <v>299</v>
      </c>
      <c r="D44" s="4" t="str">
        <f>+VLOOKUP(C44,'[1]OECD &amp; EU Countries'!$B:$F,5,)</f>
        <v>NA</v>
      </c>
      <c r="E44" s="18" t="str">
        <f>+VLOOKUP(B44,'[2]2016 data'!$B:$D,3,)</f>
        <v>SNA 1993</v>
      </c>
      <c r="F44" s="18" t="str">
        <f>+VLOOKUP(B44,'[3]2017 data'!$B:$D,3,)</f>
        <v>SNA 1993</v>
      </c>
      <c r="G44" s="18" t="str">
        <f>+VLOOKUP(B44,'[4]2018 data'!$B:$D,3,)</f>
        <v>SNA 1993</v>
      </c>
      <c r="H44" s="18" t="str">
        <f t="shared" si="148"/>
        <v>SNA 1993</v>
      </c>
      <c r="I44" s="18"/>
      <c r="J44" s="18"/>
      <c r="K44" s="18"/>
      <c r="L44" s="18"/>
      <c r="M44" s="18"/>
      <c r="N44" s="18"/>
      <c r="O44" s="18"/>
      <c r="P44" s="18"/>
      <c r="Q44" s="18">
        <f>+VLOOKUP(B44,'[5]2016 data'!$B:$D,3,)</f>
        <v>2009</v>
      </c>
      <c r="R44" s="18">
        <f>+VLOOKUP(B44,'[6]2017 data'!$B:$D,3,)</f>
        <v>2009</v>
      </c>
      <c r="S44" s="18">
        <f>+VLOOKUP(B44,'[7]2018 data'!$B:$D,3,)</f>
        <v>2009</v>
      </c>
      <c r="T44" s="18">
        <f t="shared" si="117"/>
        <v>2009</v>
      </c>
      <c r="U44" s="18">
        <f t="shared" si="118"/>
        <v>2009</v>
      </c>
      <c r="V44" s="18">
        <f t="shared" si="119"/>
        <v>2009</v>
      </c>
      <c r="W44" s="37">
        <f>+VLOOKUP(B44,'[5]2016 data'!$B:$AR,43,)</f>
        <v>2009</v>
      </c>
      <c r="X44" s="37">
        <f>+VLOOKUP(B44,'[6]2017 data'!$B:$AR,43,)</f>
        <v>2009</v>
      </c>
      <c r="Y44" s="37">
        <f>+VLOOKUP(B44,'[7]2018 data'!$B:$AR,43,)</f>
        <v>2009</v>
      </c>
      <c r="Z44" s="18"/>
      <c r="AA44" s="18"/>
      <c r="AB44" s="18"/>
      <c r="AC44" s="18"/>
      <c r="AD44" s="18" t="b">
        <f t="shared" si="120"/>
        <v>1</v>
      </c>
      <c r="AE44" s="18" t="b">
        <f t="shared" si="121"/>
        <v>1</v>
      </c>
      <c r="AF44" s="18" t="str">
        <f>+VLOOKUP(B44,'[8]2018 data'!$B:$D,3,)</f>
        <v>rev3</v>
      </c>
      <c r="AG44" s="18" t="str">
        <f>+VLOOKUP(B44,'[9]2017 data'!$B:$D,3,)</f>
        <v>Rev3</v>
      </c>
      <c r="AH44" s="18" t="str">
        <f>+VLOOKUP(B44,'[10]2018 data'!$B:$D,3,)</f>
        <v>Rev3</v>
      </c>
      <c r="AI44" s="18"/>
      <c r="AJ44" s="30" t="s">
        <v>443</v>
      </c>
      <c r="AK44" s="30" t="s">
        <v>443</v>
      </c>
      <c r="AL44" s="10"/>
      <c r="AM44" s="30" t="s">
        <v>410</v>
      </c>
      <c r="AN44" s="30" t="s">
        <v>410</v>
      </c>
      <c r="AO44" s="18"/>
      <c r="AP44" s="18"/>
      <c r="AQ44" s="18"/>
      <c r="AR44" s="18">
        <f>+VLOOKUP(B44,'[11]2016 data'!$B:$D,3,)</f>
        <v>2008</v>
      </c>
      <c r="AS44" s="18">
        <f>+VLOOKUP(B44,'[12]2017 data'!$B:$D,3,)</f>
        <v>2008</v>
      </c>
      <c r="AT44" s="18">
        <f>+VLOOKUP(B44,'[13]2018 data'!$B:$D,3,)</f>
        <v>2008</v>
      </c>
      <c r="AU44" s="46">
        <f t="shared" si="124"/>
        <v>2008</v>
      </c>
      <c r="AV44" s="46">
        <f t="shared" si="125"/>
        <v>2008</v>
      </c>
      <c r="AW44" s="46">
        <f t="shared" si="126"/>
        <v>2008</v>
      </c>
      <c r="AX44" s="18"/>
      <c r="AY44" s="18"/>
      <c r="AZ44" s="18"/>
      <c r="BA44" s="18"/>
      <c r="BB44" s="18"/>
      <c r="BC44" s="18"/>
      <c r="BD44" s="18"/>
      <c r="BE44" s="18"/>
      <c r="BF44" s="18"/>
      <c r="BG44" s="18" t="str">
        <f>+VLOOKUP(B44,'[14]2016 data'!$B:$D,3,)</f>
        <v>na</v>
      </c>
      <c r="BH44" s="18" t="str">
        <f>+VLOOKUP(B44,'[15]2017 data'!$B:$D,3,)</f>
        <v>NA</v>
      </c>
      <c r="BI44" s="18" t="str">
        <f>+VLOOKUP(B44,'[16]2018 data'!$B:$D,3,)</f>
        <v>NA</v>
      </c>
      <c r="BJ44" s="18"/>
      <c r="BK44" s="18" t="str">
        <f t="shared" si="127"/>
        <v>NA</v>
      </c>
      <c r="BL44" s="18" t="str">
        <f t="shared" si="128"/>
        <v>NA</v>
      </c>
      <c r="BM44" s="18"/>
      <c r="BN44" s="18"/>
      <c r="BO44" s="18"/>
      <c r="BP44" s="18"/>
      <c r="BQ44" s="18"/>
      <c r="BR44" s="18"/>
      <c r="BS44" s="18" t="s">
        <v>447</v>
      </c>
      <c r="BT44" s="18" t="s">
        <v>448</v>
      </c>
      <c r="BU44" s="18" t="s">
        <v>448</v>
      </c>
      <c r="BV44" s="18" t="str">
        <f t="shared" si="129"/>
        <v>na</v>
      </c>
      <c r="BW44" s="18" t="str">
        <f t="shared" si="130"/>
        <v>NA</v>
      </c>
      <c r="BX44" s="18" t="str">
        <f t="shared" si="131"/>
        <v>NA</v>
      </c>
      <c r="BY44" s="18"/>
      <c r="BZ44" s="18"/>
      <c r="CA44" s="18"/>
      <c r="CB44" s="18"/>
      <c r="CC44" s="18"/>
      <c r="CD44" s="18"/>
      <c r="CE44" s="18" t="s">
        <v>448</v>
      </c>
      <c r="CF44" s="18" t="s">
        <v>448</v>
      </c>
      <c r="CG44" s="18" t="s">
        <v>448</v>
      </c>
      <c r="CH44" s="18" t="str">
        <f t="shared" si="132"/>
        <v>NA</v>
      </c>
      <c r="CI44" s="18" t="str">
        <f t="shared" si="133"/>
        <v>NA</v>
      </c>
      <c r="CJ44" s="18" t="str">
        <f t="shared" si="134"/>
        <v>NA</v>
      </c>
      <c r="CK44" s="18"/>
      <c r="CL44" s="18"/>
      <c r="CM44" s="18"/>
      <c r="CN44" s="18"/>
      <c r="CO44" s="18"/>
      <c r="CP44" s="18"/>
      <c r="CQ44" s="18">
        <v>1986</v>
      </c>
      <c r="CR44" s="18" t="s">
        <v>429</v>
      </c>
      <c r="CS44" s="18" t="s">
        <v>429</v>
      </c>
      <c r="CT44" s="18"/>
      <c r="CU44" s="18" t="str">
        <f t="shared" si="135"/>
        <v>NM</v>
      </c>
      <c r="CV44" s="18" t="str">
        <f t="shared" si="136"/>
        <v>NM</v>
      </c>
      <c r="CW44" s="18"/>
      <c r="CX44" s="18"/>
      <c r="CY44" s="18"/>
      <c r="CZ44" s="18"/>
      <c r="DA44" s="18"/>
      <c r="DB44" s="18"/>
      <c r="DC44" s="18">
        <v>0</v>
      </c>
      <c r="DD44" s="18" t="s">
        <v>431</v>
      </c>
      <c r="DE44" s="18" t="s">
        <v>431</v>
      </c>
      <c r="DF44" s="18">
        <f t="shared" si="141"/>
        <v>0</v>
      </c>
      <c r="DG44" s="18" t="str">
        <f t="shared" si="142"/>
        <v>MFSM 2000</v>
      </c>
      <c r="DH44" s="18" t="str">
        <f t="shared" si="143"/>
        <v>MFSM 2000</v>
      </c>
      <c r="DI44" s="18"/>
      <c r="DJ44" s="18"/>
      <c r="DK44" s="18"/>
      <c r="DL44" s="18"/>
      <c r="DM44" s="18"/>
      <c r="DN44" s="18"/>
      <c r="DO44" s="18" t="str">
        <f>+VLOOKUP(B44,'[17]2016 data'!$B:$D,3,)</f>
        <v>e-GDDS</v>
      </c>
      <c r="DP44" s="18" t="str">
        <f>+VLOOKUP(B44,'[18]2017 data'!$B:$D,3,)</f>
        <v>e-GDDS</v>
      </c>
      <c r="DQ44" s="18" t="str">
        <f>+VLOOKUP(B44,'[19]2018 data'!$B:$D,3,)</f>
        <v>e-GDDS</v>
      </c>
      <c r="DR44" s="18"/>
      <c r="DS44" s="18"/>
      <c r="DT44" s="18"/>
      <c r="DU44" s="18">
        <f>+VLOOKUP(B44,'[20]2016 data'!$B:$D,3,)</f>
        <v>0</v>
      </c>
      <c r="DV44" s="18">
        <f>+VLOOKUP(B44,'[21]2017 data'!$B:$D,3,)</f>
        <v>0</v>
      </c>
      <c r="DW44" s="18">
        <f>+VLOOKUP(B44,'[22]2018 data'!$B:$D,3,)</f>
        <v>0</v>
      </c>
      <c r="DX44" s="18"/>
      <c r="DY44" s="18"/>
      <c r="DZ44" s="18"/>
      <c r="EA44" s="18">
        <f>+VLOOKUP(B44,'[23]2016 data'!$B:$D,3,)</f>
        <v>0</v>
      </c>
      <c r="EB44" s="18">
        <f>+VLOOKUP(B44,'[24]2017 data'!$B:$D,3,)</f>
        <v>0</v>
      </c>
      <c r="EC44" s="18">
        <f>+VLOOKUP(B44,'[25]2018 data'!$B:$D,3,)</f>
        <v>0</v>
      </c>
      <c r="ED44" s="18"/>
      <c r="EE44" s="18"/>
      <c r="EF44" s="18"/>
    </row>
    <row r="45" spans="1:136" x14ac:dyDescent="0.25">
      <c r="A45" s="6">
        <f t="shared" si="147"/>
        <v>42</v>
      </c>
      <c r="B45" s="9" t="s">
        <v>298</v>
      </c>
      <c r="C45" s="29" t="s">
        <v>297</v>
      </c>
      <c r="D45" s="4" t="str">
        <f>+VLOOKUP(C45,'[1]OECD &amp; EU Countries'!$B:$F,5,)</f>
        <v>OECD/EU</v>
      </c>
      <c r="E45" s="18" t="str">
        <f>+VLOOKUP(B45,'[2]2016 data'!$B:$D,3,)</f>
        <v>ESA 2010</v>
      </c>
      <c r="F45" s="18" t="str">
        <f>+VLOOKUP(B45,'[3]2017 data'!$B:$D,3,)</f>
        <v>SNA 2008</v>
      </c>
      <c r="G45" s="18" t="str">
        <f>+VLOOKUP(B45,'[4]2018 data'!$B:$D,3,)</f>
        <v>SNA 2008</v>
      </c>
      <c r="H45" s="18" t="str">
        <f t="shared" si="148"/>
        <v>ESA 2010</v>
      </c>
      <c r="I45" s="18"/>
      <c r="J45" s="18"/>
      <c r="K45" s="18"/>
      <c r="L45" s="18"/>
      <c r="M45" s="18"/>
      <c r="N45" s="18"/>
      <c r="O45" s="18"/>
      <c r="P45" s="18"/>
      <c r="Q45" s="18" t="str">
        <f>+VLOOKUP(B45,'[5]2016 data'!$B:$D,3,)</f>
        <v>Original chained constant price data are rescaled.</v>
      </c>
      <c r="R45" s="18" t="str">
        <f>+VLOOKUP(B45,'[6]2017 data'!$B:$D,3,)</f>
        <v>Original chained constant price data are rescaled.</v>
      </c>
      <c r="S45" s="18" t="str">
        <f>+VLOOKUP(B45,'[7]2018 data'!$B:$D,3,)</f>
        <v>Original chained constant price data are rescaled.</v>
      </c>
      <c r="T45" s="18" t="str">
        <f t="shared" si="117"/>
        <v>Original chained constant price data are rescaled.</v>
      </c>
      <c r="U45" s="18" t="str">
        <f t="shared" si="118"/>
        <v>Original chained constant price data are rescaled.</v>
      </c>
      <c r="V45" s="18" t="str">
        <f t="shared" si="119"/>
        <v>Original chained constant price data are rescaled.</v>
      </c>
      <c r="W45" s="37" t="str">
        <f>+VLOOKUP(B45,'[5]2016 data'!$B:$AR,43,)</f>
        <v>Original chained constant price data are rescaled.</v>
      </c>
      <c r="X45" s="37" t="str">
        <f>+VLOOKUP(B45,'[6]2017 data'!$B:$AR,43,)</f>
        <v>Original chained constant price data are rescaled.</v>
      </c>
      <c r="Y45" s="37" t="str">
        <f>+VLOOKUP(B45,'[7]2018 data'!$B:$AR,43,)</f>
        <v>Original chained constant price data are rescaled.</v>
      </c>
      <c r="Z45" s="18"/>
      <c r="AA45" s="18"/>
      <c r="AB45" s="18"/>
      <c r="AC45" s="18"/>
      <c r="AD45" s="18" t="b">
        <f t="shared" si="120"/>
        <v>1</v>
      </c>
      <c r="AE45" s="18" t="b">
        <f t="shared" si="121"/>
        <v>1</v>
      </c>
      <c r="AF45" s="18" t="str">
        <f>+VLOOKUP(B45,'[8]2018 data'!$B:$D,3,)</f>
        <v>rev4</v>
      </c>
      <c r="AG45" s="18" t="str">
        <f>+VLOOKUP(B45,'[9]2017 data'!$B:$D,3,)</f>
        <v>Rev4</v>
      </c>
      <c r="AH45" s="18" t="str">
        <f>+VLOOKUP(B45,'[10]2018 data'!$B:$D,3,)</f>
        <v>Rev4</v>
      </c>
      <c r="AI45" s="18"/>
      <c r="AJ45" s="18" t="str">
        <f t="shared" ref="AJ45:AJ53" si="149">+AG45</f>
        <v>Rev4</v>
      </c>
      <c r="AK45" s="18" t="str">
        <f t="shared" ref="AK45:AK53" si="150">+AH45</f>
        <v>Rev4</v>
      </c>
      <c r="AL45" s="18"/>
      <c r="AM45" s="18"/>
      <c r="AN45" s="18"/>
      <c r="AO45" s="18"/>
      <c r="AP45" s="18"/>
      <c r="AQ45" s="18"/>
      <c r="AR45" s="18">
        <f>+VLOOKUP(B45,'[11]2016 data'!$B:$D,3,)</f>
        <v>2014</v>
      </c>
      <c r="AS45" s="18">
        <f>+VLOOKUP(B45,'[12]2017 data'!$B:$D,3,)</f>
        <v>2014</v>
      </c>
      <c r="AT45" s="18">
        <f>+VLOOKUP(B45,'[13]2018 data'!$B:$D,3,)</f>
        <v>2014</v>
      </c>
      <c r="AU45" s="46">
        <f t="shared" si="124"/>
        <v>2014</v>
      </c>
      <c r="AV45" s="46">
        <f t="shared" si="125"/>
        <v>2014</v>
      </c>
      <c r="AW45" s="46">
        <f t="shared" si="126"/>
        <v>2014</v>
      </c>
      <c r="AX45" s="18"/>
      <c r="AY45" s="18"/>
      <c r="AZ45" s="18"/>
      <c r="BA45" s="18"/>
      <c r="BB45" s="18"/>
      <c r="BC45" s="18"/>
      <c r="BD45" s="18"/>
      <c r="BE45" s="18"/>
      <c r="BF45" s="18"/>
      <c r="BG45" s="18" t="str">
        <f>+VLOOKUP(B45,'[14]2016 data'!$B:$D,3,)</f>
        <v>COICOP</v>
      </c>
      <c r="BH45" s="18" t="str">
        <f>+VLOOKUP(B45,'[15]2017 data'!$B:$D,3,)</f>
        <v>COICOP</v>
      </c>
      <c r="BI45" s="18" t="str">
        <f>+VLOOKUP(B45,'[16]2018 data'!$B:$D,3,)</f>
        <v>COICOP</v>
      </c>
      <c r="BJ45" s="18"/>
      <c r="BK45" s="18" t="str">
        <f t="shared" si="127"/>
        <v>COICOP</v>
      </c>
      <c r="BL45" s="18" t="str">
        <f t="shared" si="128"/>
        <v>COICOP</v>
      </c>
      <c r="BM45" s="18"/>
      <c r="BN45" s="18"/>
      <c r="BO45" s="18"/>
      <c r="BP45" s="18"/>
      <c r="BQ45" s="18"/>
      <c r="BR45" s="18"/>
      <c r="BS45" s="18" t="s">
        <v>459</v>
      </c>
      <c r="BT45" s="18" t="s">
        <v>459</v>
      </c>
      <c r="BU45" s="18" t="s">
        <v>459</v>
      </c>
      <c r="BV45" s="30" t="s">
        <v>436</v>
      </c>
      <c r="BW45" s="30" t="s">
        <v>436</v>
      </c>
      <c r="BX45" s="30" t="s">
        <v>436</v>
      </c>
      <c r="BY45" s="30" t="s">
        <v>420</v>
      </c>
      <c r="BZ45" s="30" t="s">
        <v>420</v>
      </c>
      <c r="CA45" s="30" t="s">
        <v>420</v>
      </c>
      <c r="CB45" s="18"/>
      <c r="CC45" s="18"/>
      <c r="CD45" s="18"/>
      <c r="CE45" s="18" t="s">
        <v>448</v>
      </c>
      <c r="CF45" s="18" t="s">
        <v>448</v>
      </c>
      <c r="CG45" s="18" t="s">
        <v>448</v>
      </c>
      <c r="CH45" s="18" t="str">
        <f t="shared" si="132"/>
        <v>NA</v>
      </c>
      <c r="CI45" s="18" t="str">
        <f t="shared" si="133"/>
        <v>NA</v>
      </c>
      <c r="CJ45" s="18" t="str">
        <f t="shared" si="134"/>
        <v>NA</v>
      </c>
      <c r="CK45" s="18"/>
      <c r="CL45" s="18"/>
      <c r="CM45" s="18"/>
      <c r="CN45" s="18"/>
      <c r="CO45" s="18"/>
      <c r="CP45" s="18"/>
      <c r="CQ45" s="18">
        <v>2001</v>
      </c>
      <c r="CR45" s="18">
        <v>2001</v>
      </c>
      <c r="CS45" s="18">
        <v>2001</v>
      </c>
      <c r="CT45" s="18"/>
      <c r="CU45" s="18">
        <f t="shared" si="135"/>
        <v>2001</v>
      </c>
      <c r="CV45" s="18">
        <f t="shared" si="136"/>
        <v>2001</v>
      </c>
      <c r="CW45" s="18"/>
      <c r="CX45" s="18"/>
      <c r="CY45" s="18"/>
      <c r="CZ45" s="18"/>
      <c r="DA45" s="18"/>
      <c r="DB45" s="18"/>
      <c r="DC45" s="18" t="s">
        <v>431</v>
      </c>
      <c r="DD45" s="18" t="s">
        <v>431</v>
      </c>
      <c r="DE45" s="18" t="s">
        <v>431</v>
      </c>
      <c r="DF45" s="18" t="str">
        <f t="shared" si="141"/>
        <v>MFSM 2000</v>
      </c>
      <c r="DG45" s="18" t="str">
        <f t="shared" si="142"/>
        <v>MFSM 2000</v>
      </c>
      <c r="DH45" s="18" t="str">
        <f t="shared" si="143"/>
        <v>MFSM 2000</v>
      </c>
      <c r="DI45" s="18"/>
      <c r="DJ45" s="18"/>
      <c r="DK45" s="18"/>
      <c r="DL45" s="18"/>
      <c r="DM45" s="18"/>
      <c r="DN45" s="18"/>
      <c r="DO45" s="18" t="str">
        <f>+VLOOKUP(B45,'[17]2016 data'!$B:$D,3,)</f>
        <v>SDDS</v>
      </c>
      <c r="DP45" s="18" t="str">
        <f>+VLOOKUP(B45,'[18]2017 data'!$B:$D,3,)</f>
        <v>SDDS</v>
      </c>
      <c r="DQ45" s="18" t="str">
        <f>+VLOOKUP(B45,'[19]2018 data'!$B:$D,3,)</f>
        <v>SDDS</v>
      </c>
      <c r="DR45" s="18"/>
      <c r="DS45" s="18"/>
      <c r="DT45" s="18"/>
      <c r="DU45" s="18" t="str">
        <f>+VLOOKUP(B45,'[20]2016 data'!$B:$D,3,)</f>
        <v>Yes</v>
      </c>
      <c r="DV45" s="18" t="str">
        <f>+VLOOKUP(B45,'[21]2017 data'!$B:$D,3,)</f>
        <v>Yes</v>
      </c>
      <c r="DW45" s="18" t="str">
        <f>+VLOOKUP(B45,'[22]2018 data'!$B:$D,3,)</f>
        <v>Yes</v>
      </c>
      <c r="DX45" s="18"/>
      <c r="DY45" s="18"/>
      <c r="DZ45" s="18"/>
      <c r="EA45" s="18" t="str">
        <f>+VLOOKUP(B45,'[23]2016 data'!$B:$D,3,)</f>
        <v>yes</v>
      </c>
      <c r="EB45" s="18" t="str">
        <f>+VLOOKUP(B45,'[24]2017 data'!$B:$D,3,)</f>
        <v>yes</v>
      </c>
      <c r="EC45" s="18" t="str">
        <f>+VLOOKUP(B45,'[25]2018 data'!$B:$D,3,)</f>
        <v>yes</v>
      </c>
      <c r="ED45" s="18"/>
      <c r="EE45" s="18"/>
      <c r="EF45" s="18"/>
    </row>
    <row r="46" spans="1:136" x14ac:dyDescent="0.25">
      <c r="A46" s="6">
        <f t="shared" si="147"/>
        <v>43</v>
      </c>
      <c r="B46" s="11" t="s">
        <v>296</v>
      </c>
      <c r="C46" s="4" t="s">
        <v>295</v>
      </c>
      <c r="D46" s="4" t="str">
        <f>+VLOOKUP(C46,'[1]OECD &amp; EU Countries'!$B:$F,5,)</f>
        <v>OECD/EU</v>
      </c>
      <c r="E46" s="18" t="str">
        <f>+VLOOKUP(B46,'[2]2016 data'!$B:$D,3,)</f>
        <v>ESA 2010</v>
      </c>
      <c r="F46" s="18" t="str">
        <f>+VLOOKUP(B46,'[3]2017 data'!$B:$D,3,)</f>
        <v>SNA 2008</v>
      </c>
      <c r="G46" s="18" t="str">
        <f>+VLOOKUP(B46,'[4]2018 data'!$B:$D,3,)</f>
        <v>SNA 2008</v>
      </c>
      <c r="H46" s="18" t="str">
        <f t="shared" si="148"/>
        <v>ESA 2010</v>
      </c>
      <c r="I46" s="18"/>
      <c r="J46" s="18"/>
      <c r="K46" s="18"/>
      <c r="L46" s="18"/>
      <c r="M46" s="18"/>
      <c r="N46" s="18"/>
      <c r="O46" s="18"/>
      <c r="P46" s="18"/>
      <c r="Q46" s="18" t="str">
        <f>+VLOOKUP(B46,'[5]2016 data'!$B:$D,3,)</f>
        <v>Original chained constant price data are rescaled.</v>
      </c>
      <c r="R46" s="18" t="str">
        <f>+VLOOKUP(B46,'[6]2017 data'!$B:$D,3,)</f>
        <v>Original chained constant price data are rescaled.</v>
      </c>
      <c r="S46" s="18" t="str">
        <f>+VLOOKUP(B46,'[7]2018 data'!$B:$D,3,)</f>
        <v>Original chained constant price data are rescaled.</v>
      </c>
      <c r="T46" s="18" t="str">
        <f t="shared" si="117"/>
        <v>Original chained constant price data are rescaled.</v>
      </c>
      <c r="U46" s="18" t="str">
        <f t="shared" si="118"/>
        <v>Original chained constant price data are rescaled.</v>
      </c>
      <c r="V46" s="18" t="str">
        <f t="shared" si="119"/>
        <v>Original chained constant price data are rescaled.</v>
      </c>
      <c r="W46" s="37" t="str">
        <f>+VLOOKUP(B46,'[5]2016 data'!$B:$AR,43,)</f>
        <v>Original chained constant price data are rescaled.</v>
      </c>
      <c r="X46" s="37" t="str">
        <f>+VLOOKUP(B46,'[6]2017 data'!$B:$AR,43,)</f>
        <v>Original chained constant price data are rescaled.</v>
      </c>
      <c r="Y46" s="37" t="str">
        <f>+VLOOKUP(B46,'[7]2018 data'!$B:$AR,43,)</f>
        <v>Original chained constant price data are rescaled.</v>
      </c>
      <c r="Z46" s="18"/>
      <c r="AA46" s="18"/>
      <c r="AB46" s="18"/>
      <c r="AC46" s="18"/>
      <c r="AD46" s="18" t="b">
        <f t="shared" si="120"/>
        <v>1</v>
      </c>
      <c r="AE46" s="18" t="b">
        <f t="shared" si="121"/>
        <v>1</v>
      </c>
      <c r="AF46" s="18" t="str">
        <f>+VLOOKUP(B46,'[8]2018 data'!$B:$D,3,)</f>
        <v>rev4</v>
      </c>
      <c r="AG46" s="18" t="str">
        <f>+VLOOKUP(B46,'[9]2017 data'!$B:$D,3,)</f>
        <v>Rev4</v>
      </c>
      <c r="AH46" s="18" t="str">
        <f>+VLOOKUP(B46,'[10]2018 data'!$B:$D,3,)</f>
        <v>Rev4</v>
      </c>
      <c r="AI46" s="18"/>
      <c r="AJ46" s="18" t="str">
        <f t="shared" si="149"/>
        <v>Rev4</v>
      </c>
      <c r="AK46" s="18" t="str">
        <f t="shared" si="150"/>
        <v>Rev4</v>
      </c>
      <c r="AL46" s="18"/>
      <c r="AM46" s="18"/>
      <c r="AN46" s="18"/>
      <c r="AO46" s="18"/>
      <c r="AP46" s="18"/>
      <c r="AQ46" s="18"/>
      <c r="AR46" s="18">
        <f>+VLOOKUP(B46,'[11]2016 data'!$B:$D,3,)</f>
        <v>2010</v>
      </c>
      <c r="AS46" s="18">
        <f>+VLOOKUP(B46,'[12]2017 data'!$B:$D,3,)</f>
        <v>2016</v>
      </c>
      <c r="AT46" s="18">
        <f>+VLOOKUP(B46,'[13]2018 data'!$B:$D,3,)</f>
        <v>2016</v>
      </c>
      <c r="AU46" s="46">
        <f t="shared" si="124"/>
        <v>2010</v>
      </c>
      <c r="AV46" s="46">
        <f t="shared" si="125"/>
        <v>2016</v>
      </c>
      <c r="AW46" s="46">
        <f t="shared" si="126"/>
        <v>2016</v>
      </c>
      <c r="AX46" s="18"/>
      <c r="AY46" s="18"/>
      <c r="AZ46" s="18"/>
      <c r="BA46" s="18"/>
      <c r="BB46" s="18"/>
      <c r="BC46" s="18"/>
      <c r="BD46" s="18"/>
      <c r="BE46" s="18"/>
      <c r="BF46" s="18"/>
      <c r="BG46" s="18" t="str">
        <f>+VLOOKUP(B46,'[14]2016 data'!$B:$D,3,)</f>
        <v>COICOP</v>
      </c>
      <c r="BH46" s="18" t="str">
        <f>+VLOOKUP(B46,'[15]2017 data'!$B:$D,3,)</f>
        <v>COICOP</v>
      </c>
      <c r="BI46" s="18" t="str">
        <f>+VLOOKUP(B46,'[16]2018 data'!$B:$D,3,)</f>
        <v>COICOP</v>
      </c>
      <c r="BJ46" s="18"/>
      <c r="BK46" s="18" t="str">
        <f t="shared" si="127"/>
        <v>COICOP</v>
      </c>
      <c r="BL46" s="18" t="str">
        <f t="shared" si="128"/>
        <v>COICOP</v>
      </c>
      <c r="BM46" s="18"/>
      <c r="BN46" s="18"/>
      <c r="BO46" s="18"/>
      <c r="BP46" s="18"/>
      <c r="BQ46" s="18"/>
      <c r="BR46" s="18"/>
      <c r="BS46" s="18" t="s">
        <v>447</v>
      </c>
      <c r="BT46" s="18" t="s">
        <v>460</v>
      </c>
      <c r="BU46" s="18" t="s">
        <v>460</v>
      </c>
      <c r="BV46" s="18" t="str">
        <f t="shared" ref="BV46:BV109" si="151">+BS46</f>
        <v>na</v>
      </c>
      <c r="BW46" s="18" t="str">
        <f t="shared" ref="BW46:BW109" si="152">+BT46</f>
        <v>ISCO-08</v>
      </c>
      <c r="BX46" s="18" t="str">
        <f t="shared" ref="BX46:BX56" si="153">+BU46</f>
        <v>ISCO-08</v>
      </c>
      <c r="BY46" s="18"/>
      <c r="BZ46" s="18"/>
      <c r="CA46" s="18"/>
      <c r="CB46" s="18"/>
      <c r="CC46" s="18"/>
      <c r="CD46" s="18"/>
      <c r="CE46" s="18" t="s">
        <v>425</v>
      </c>
      <c r="CF46" s="18" t="s">
        <v>425</v>
      </c>
      <c r="CG46" s="18" t="s">
        <v>425</v>
      </c>
      <c r="CH46" s="18" t="str">
        <f t="shared" si="132"/>
        <v>AC</v>
      </c>
      <c r="CI46" s="18" t="str">
        <f t="shared" si="133"/>
        <v>AC</v>
      </c>
      <c r="CJ46" s="18" t="str">
        <f t="shared" si="134"/>
        <v>AC</v>
      </c>
      <c r="CK46" s="18"/>
      <c r="CL46" s="18"/>
      <c r="CM46" s="18"/>
      <c r="CN46" s="18"/>
      <c r="CO46" s="18"/>
      <c r="CP46" s="18"/>
      <c r="CQ46" s="18" t="s">
        <v>427</v>
      </c>
      <c r="CR46" s="18" t="s">
        <v>479</v>
      </c>
      <c r="CS46" s="18" t="s">
        <v>479</v>
      </c>
      <c r="CT46" s="18"/>
      <c r="CU46" s="18" t="str">
        <f t="shared" si="135"/>
        <v>ESA 1995</v>
      </c>
      <c r="CV46" s="18" t="str">
        <f t="shared" si="136"/>
        <v>ESA 1995</v>
      </c>
      <c r="CW46" s="18"/>
      <c r="CX46" s="18"/>
      <c r="CY46" s="18"/>
      <c r="CZ46" s="18"/>
      <c r="DA46" s="18"/>
      <c r="DB46" s="18"/>
      <c r="DC46" s="18" t="s">
        <v>431</v>
      </c>
      <c r="DD46" s="18" t="s">
        <v>431</v>
      </c>
      <c r="DE46" s="18" t="s">
        <v>431</v>
      </c>
      <c r="DF46" s="18" t="str">
        <f t="shared" si="141"/>
        <v>MFSM 2000</v>
      </c>
      <c r="DG46" s="18" t="str">
        <f t="shared" si="142"/>
        <v>MFSM 2000</v>
      </c>
      <c r="DH46" s="18" t="str">
        <f t="shared" si="143"/>
        <v>MFSM 2000</v>
      </c>
      <c r="DI46" s="18"/>
      <c r="DJ46" s="18"/>
      <c r="DK46" s="18"/>
      <c r="DL46" s="18"/>
      <c r="DM46" s="18"/>
      <c r="DN46" s="18"/>
      <c r="DO46" s="18" t="str">
        <f>+VLOOKUP(B46,'[17]2016 data'!$B:$D,3,)</f>
        <v>SDDS</v>
      </c>
      <c r="DP46" s="18" t="str">
        <f>+VLOOKUP(B46,'[18]2017 data'!$B:$D,3,)</f>
        <v>SDDS</v>
      </c>
      <c r="DQ46" s="18" t="str">
        <f>+VLOOKUP(B46,'[19]2018 data'!$B:$D,3,)</f>
        <v>SDDS</v>
      </c>
      <c r="DR46" s="18"/>
      <c r="DS46" s="18"/>
      <c r="DT46" s="18"/>
      <c r="DU46" s="18" t="str">
        <f>+VLOOKUP(B46,'[20]2016 data'!$B:$D,3,)</f>
        <v>Yes</v>
      </c>
      <c r="DV46" s="18" t="str">
        <f>+VLOOKUP(B46,'[21]2017 data'!$B:$D,3,)</f>
        <v>Yes</v>
      </c>
      <c r="DW46" s="18" t="str">
        <f>+VLOOKUP(B46,'[22]2018 data'!$B:$D,3,)</f>
        <v>Yes</v>
      </c>
      <c r="DX46" s="18"/>
      <c r="DY46" s="18"/>
      <c r="DZ46" s="18"/>
      <c r="EA46" s="18">
        <f>+VLOOKUP(B46,'[23]2016 data'!$B:$D,3,)</f>
        <v>0</v>
      </c>
      <c r="EB46" s="18">
        <f>+VLOOKUP(B46,'[24]2017 data'!$B:$D,3,)</f>
        <v>0</v>
      </c>
      <c r="EC46" s="18">
        <f>+VLOOKUP(B46,'[25]2018 data'!$B:$D,3,)</f>
        <v>0</v>
      </c>
      <c r="ED46" s="18"/>
      <c r="EE46" s="18"/>
      <c r="EF46" s="18"/>
    </row>
    <row r="47" spans="1:136" x14ac:dyDescent="0.25">
      <c r="A47" s="6">
        <f t="shared" si="147"/>
        <v>44</v>
      </c>
      <c r="B47" s="9" t="s">
        <v>294</v>
      </c>
      <c r="C47" s="4" t="s">
        <v>293</v>
      </c>
      <c r="D47" s="4" t="str">
        <f>+VLOOKUP(C47,'[1]OECD &amp; EU Countries'!$B:$F,5,)</f>
        <v>OECD/EU</v>
      </c>
      <c r="E47" s="18" t="str">
        <f>+VLOOKUP(B47,'[2]2016 data'!$B:$D,3,)</f>
        <v>ESA 2010</v>
      </c>
      <c r="F47" s="18" t="str">
        <f>+VLOOKUP(B47,'[3]2017 data'!$B:$D,3,)</f>
        <v>SNA 2008</v>
      </c>
      <c r="G47" s="18" t="str">
        <f>+VLOOKUP(B47,'[4]2018 data'!$B:$D,3,)</f>
        <v>SNA 2008</v>
      </c>
      <c r="H47" s="18" t="str">
        <f t="shared" si="148"/>
        <v>ESA 2010</v>
      </c>
      <c r="I47" s="18"/>
      <c r="J47" s="18"/>
      <c r="K47" s="18"/>
      <c r="L47" s="18"/>
      <c r="M47" s="18"/>
      <c r="N47" s="18"/>
      <c r="O47" s="18"/>
      <c r="P47" s="18"/>
      <c r="Q47" s="18" t="str">
        <f>+VLOOKUP(B47,'[5]2016 data'!$B:$D,3,)</f>
        <v>Original chained constant price data are rescaled.</v>
      </c>
      <c r="R47" s="18" t="str">
        <f>+VLOOKUP(B47,'[6]2017 data'!$B:$D,3,)</f>
        <v>Original chained constant price data are rescaled.</v>
      </c>
      <c r="S47" s="18" t="str">
        <f>+VLOOKUP(B47,'[7]2018 data'!$B:$D,3,)</f>
        <v>Original chained constant price data are rescaled.</v>
      </c>
      <c r="T47" s="18" t="str">
        <f t="shared" si="117"/>
        <v>Original chained constant price data are rescaled.</v>
      </c>
      <c r="U47" s="18" t="str">
        <f t="shared" si="118"/>
        <v>Original chained constant price data are rescaled.</v>
      </c>
      <c r="V47" s="18" t="str">
        <f t="shared" si="119"/>
        <v>Original chained constant price data are rescaled.</v>
      </c>
      <c r="W47" s="37" t="str">
        <f>+VLOOKUP(B47,'[5]2016 data'!$B:$AR,43,)</f>
        <v>Original chained constant price data are rescaled.</v>
      </c>
      <c r="X47" s="37" t="str">
        <f>+VLOOKUP(B47,'[6]2017 data'!$B:$AR,43,)</f>
        <v>Original chained constant price data are rescaled.</v>
      </c>
      <c r="Y47" s="37" t="str">
        <f>+VLOOKUP(B47,'[7]2018 data'!$B:$AR,43,)</f>
        <v>Original chained constant price data are rescaled.</v>
      </c>
      <c r="Z47" s="18"/>
      <c r="AA47" s="18"/>
      <c r="AB47" s="18"/>
      <c r="AC47" s="18"/>
      <c r="AD47" s="18" t="b">
        <f t="shared" si="120"/>
        <v>1</v>
      </c>
      <c r="AE47" s="18" t="b">
        <f t="shared" si="121"/>
        <v>1</v>
      </c>
      <c r="AF47" s="18" t="str">
        <f>+VLOOKUP(B47,'[8]2018 data'!$B:$D,3,)</f>
        <v>rev4</v>
      </c>
      <c r="AG47" s="18" t="str">
        <f>+VLOOKUP(B47,'[9]2017 data'!$B:$D,3,)</f>
        <v>nace rev2</v>
      </c>
      <c r="AH47" s="18" t="str">
        <f>+VLOOKUP(B47,'[10]2018 data'!$B:$D,3,)</f>
        <v>nace rev2</v>
      </c>
      <c r="AI47" s="18"/>
      <c r="AJ47" s="18" t="str">
        <f t="shared" si="149"/>
        <v>nace rev2</v>
      </c>
      <c r="AK47" s="18" t="str">
        <f t="shared" si="150"/>
        <v>nace rev2</v>
      </c>
      <c r="AL47" s="18"/>
      <c r="AM47" s="18"/>
      <c r="AN47" s="18"/>
      <c r="AO47" s="18"/>
      <c r="AP47" s="18"/>
      <c r="AQ47" s="18"/>
      <c r="AR47" s="18">
        <f>+VLOOKUP(B47,'[11]2016 data'!$B:$D,3,)</f>
        <v>2016</v>
      </c>
      <c r="AS47" s="18">
        <f>+VLOOKUP(B47,'[12]2017 data'!$B:$D,3,)</f>
        <v>2016</v>
      </c>
      <c r="AT47" s="18">
        <f>+VLOOKUP(B47,'[13]2018 data'!$B:$D,3,)</f>
        <v>2016</v>
      </c>
      <c r="AU47" s="46">
        <f t="shared" si="124"/>
        <v>2016</v>
      </c>
      <c r="AV47" s="46">
        <f t="shared" si="125"/>
        <v>2016</v>
      </c>
      <c r="AW47" s="46">
        <f t="shared" si="126"/>
        <v>2016</v>
      </c>
      <c r="AX47" s="18"/>
      <c r="AY47" s="18"/>
      <c r="AZ47" s="18"/>
      <c r="BA47" s="18"/>
      <c r="BB47" s="18"/>
      <c r="BC47" s="18"/>
      <c r="BD47" s="18"/>
      <c r="BE47" s="18"/>
      <c r="BF47" s="18"/>
      <c r="BG47" s="18" t="str">
        <f>+VLOOKUP(B47,'[14]2016 data'!$B:$D,3,)</f>
        <v>COICOP</v>
      </c>
      <c r="BH47" s="18" t="str">
        <f>+VLOOKUP(B47,'[15]2017 data'!$B:$D,3,)</f>
        <v>COICOP</v>
      </c>
      <c r="BI47" s="18" t="str">
        <f>+VLOOKUP(B47,'[16]2018 data'!$B:$D,3,)</f>
        <v>COICOP</v>
      </c>
      <c r="BJ47" s="18"/>
      <c r="BK47" s="18" t="str">
        <f t="shared" si="127"/>
        <v>COICOP</v>
      </c>
      <c r="BL47" s="18" t="str">
        <f t="shared" si="128"/>
        <v>COICOP</v>
      </c>
      <c r="BM47" s="18"/>
      <c r="BN47" s="18"/>
      <c r="BO47" s="18"/>
      <c r="BP47" s="18"/>
      <c r="BQ47" s="18"/>
      <c r="BR47" s="18"/>
      <c r="BS47" s="18" t="s">
        <v>445</v>
      </c>
      <c r="BT47" s="18" t="s">
        <v>448</v>
      </c>
      <c r="BU47" s="18" t="s">
        <v>448</v>
      </c>
      <c r="BV47" s="18" t="str">
        <f t="shared" si="151"/>
        <v>NACE Rev2</v>
      </c>
      <c r="BW47" s="18" t="str">
        <f t="shared" si="152"/>
        <v>NA</v>
      </c>
      <c r="BX47" s="18" t="str">
        <f t="shared" si="153"/>
        <v>NA</v>
      </c>
      <c r="BY47" s="18"/>
      <c r="BZ47" s="18"/>
      <c r="CA47" s="18"/>
      <c r="CB47" s="18"/>
      <c r="CC47" s="18"/>
      <c r="CD47" s="18"/>
      <c r="CE47" s="18" t="s">
        <v>478</v>
      </c>
      <c r="CF47" s="18" t="s">
        <v>425</v>
      </c>
      <c r="CG47" s="18" t="s">
        <v>425</v>
      </c>
      <c r="CH47" s="18" t="str">
        <f t="shared" si="132"/>
        <v>CA</v>
      </c>
      <c r="CI47" s="18" t="str">
        <f t="shared" si="133"/>
        <v>AC</v>
      </c>
      <c r="CJ47" s="18" t="str">
        <f t="shared" si="134"/>
        <v>AC</v>
      </c>
      <c r="CK47" s="18"/>
      <c r="CL47" s="18"/>
      <c r="CM47" s="18"/>
      <c r="CN47" s="18"/>
      <c r="CO47" s="18"/>
      <c r="CP47" s="18"/>
      <c r="CQ47" s="18">
        <v>2001</v>
      </c>
      <c r="CR47" s="18" t="s">
        <v>429</v>
      </c>
      <c r="CS47" s="18" t="s">
        <v>429</v>
      </c>
      <c r="CT47" s="18"/>
      <c r="CU47" s="18" t="str">
        <f t="shared" si="135"/>
        <v>NM</v>
      </c>
      <c r="CV47" s="18" t="str">
        <f t="shared" si="136"/>
        <v>NM</v>
      </c>
      <c r="CW47" s="18"/>
      <c r="CX47" s="18"/>
      <c r="CY47" s="18"/>
      <c r="CZ47" s="18"/>
      <c r="DA47" s="18"/>
      <c r="DB47" s="18"/>
      <c r="DC47" s="18" t="s">
        <v>431</v>
      </c>
      <c r="DD47" s="18" t="s">
        <v>431</v>
      </c>
      <c r="DE47" s="18" t="s">
        <v>431</v>
      </c>
      <c r="DF47" s="18" t="str">
        <f t="shared" si="141"/>
        <v>MFSM 2000</v>
      </c>
      <c r="DG47" s="18" t="str">
        <f t="shared" si="142"/>
        <v>MFSM 2000</v>
      </c>
      <c r="DH47" s="18" t="str">
        <f t="shared" si="143"/>
        <v>MFSM 2000</v>
      </c>
      <c r="DI47" s="18"/>
      <c r="DJ47" s="18"/>
      <c r="DK47" s="18"/>
      <c r="DL47" s="18"/>
      <c r="DM47" s="18"/>
      <c r="DN47" s="18"/>
      <c r="DO47" s="18" t="str">
        <f>+VLOOKUP(B47,'[17]2016 data'!$B:$D,3,)</f>
        <v>SDDS Plus</v>
      </c>
      <c r="DP47" s="18" t="str">
        <f>+VLOOKUP(B47,'[18]2017 data'!$B:$D,3,)</f>
        <v>SSDS Plus</v>
      </c>
      <c r="DQ47" s="18" t="str">
        <f>+VLOOKUP(B47,'[19]2018 data'!$B:$D,3,)</f>
        <v>SSDS Plus</v>
      </c>
      <c r="DR47" s="18"/>
      <c r="DS47" s="18"/>
      <c r="DT47" s="18"/>
      <c r="DU47" s="18" t="str">
        <f>+VLOOKUP(B47,'[20]2016 data'!$B:$D,3,)</f>
        <v>Yes</v>
      </c>
      <c r="DV47" s="18" t="str">
        <f>+VLOOKUP(B47,'[21]2017 data'!$B:$D,3,)</f>
        <v>Yes</v>
      </c>
      <c r="DW47" s="18" t="str">
        <f>+VLOOKUP(B47,'[22]2018 data'!$B:$D,3,)</f>
        <v>Yes</v>
      </c>
      <c r="DX47" s="18"/>
      <c r="DY47" s="18"/>
      <c r="DZ47" s="18"/>
      <c r="EA47" s="18" t="str">
        <f>+VLOOKUP(B47,'[23]2016 data'!$B:$D,3,)</f>
        <v>yes</v>
      </c>
      <c r="EB47" s="18" t="str">
        <f>+VLOOKUP(B47,'[24]2017 data'!$B:$D,3,)</f>
        <v>yes</v>
      </c>
      <c r="EC47" s="18" t="str">
        <f>+VLOOKUP(B47,'[25]2018 data'!$B:$D,3,)</f>
        <v>yes</v>
      </c>
      <c r="ED47" s="18"/>
      <c r="EE47" s="18"/>
      <c r="EF47" s="18"/>
    </row>
    <row r="48" spans="1:136" x14ac:dyDescent="0.25">
      <c r="A48" s="6">
        <f t="shared" si="147"/>
        <v>45</v>
      </c>
      <c r="B48" s="10" t="s">
        <v>292</v>
      </c>
      <c r="C48" s="4" t="s">
        <v>291</v>
      </c>
      <c r="D48" s="4" t="str">
        <f>+VLOOKUP(C48,'[1]OECD &amp; EU Countries'!$B:$F,5,)</f>
        <v>OECD/EU</v>
      </c>
      <c r="E48" s="18" t="str">
        <f>+VLOOKUP(B48,'[2]2016 data'!$B:$D,3,)</f>
        <v>ESA 2010</v>
      </c>
      <c r="F48" s="18" t="str">
        <f>+VLOOKUP(B48,'[3]2017 data'!$B:$D,3,)</f>
        <v>SNA 2008</v>
      </c>
      <c r="G48" s="18" t="str">
        <f>+VLOOKUP(B48,'[4]2018 data'!$B:$D,3,)</f>
        <v>SNA 2008</v>
      </c>
      <c r="H48" s="18" t="str">
        <f t="shared" si="148"/>
        <v>ESA 2010</v>
      </c>
      <c r="I48" s="18"/>
      <c r="J48" s="18"/>
      <c r="K48" s="18"/>
      <c r="L48" s="18"/>
      <c r="M48" s="18"/>
      <c r="N48" s="18"/>
      <c r="O48" s="18"/>
      <c r="P48" s="18"/>
      <c r="Q48" s="18" t="str">
        <f>+VLOOKUP(B48,'[5]2016 data'!$B:$D,3,)</f>
        <v>Original chained constant price data are rescaled.</v>
      </c>
      <c r="R48" s="18" t="str">
        <f>+VLOOKUP(B48,'[6]2017 data'!$B:$D,3,)</f>
        <v>Original chained constant price data are rescaled.</v>
      </c>
      <c r="S48" s="18" t="str">
        <f>+VLOOKUP(B48,'[7]2018 data'!$B:$D,3,)</f>
        <v>Original chained constant price data are rescaled.</v>
      </c>
      <c r="T48" s="18" t="str">
        <f t="shared" si="117"/>
        <v>Original chained constant price data are rescaled.</v>
      </c>
      <c r="U48" s="18" t="str">
        <f t="shared" si="118"/>
        <v>Original chained constant price data are rescaled.</v>
      </c>
      <c r="V48" s="18" t="str">
        <f t="shared" si="119"/>
        <v>Original chained constant price data are rescaled.</v>
      </c>
      <c r="W48" s="37" t="str">
        <f>+VLOOKUP(B48,'[5]2016 data'!$B:$AR,43,)</f>
        <v>Original chained constant price data are rescaled.</v>
      </c>
      <c r="X48" s="37" t="str">
        <f>+VLOOKUP(B48,'[6]2017 data'!$B:$AR,43,)</f>
        <v>Original chained constant price data are rescaled.</v>
      </c>
      <c r="Y48" s="37" t="str">
        <f>+VLOOKUP(B48,'[7]2018 data'!$B:$AR,43,)</f>
        <v>Original chained constant price data are rescaled.</v>
      </c>
      <c r="Z48" s="18"/>
      <c r="AA48" s="18"/>
      <c r="AB48" s="18"/>
      <c r="AC48" s="18"/>
      <c r="AD48" s="18" t="b">
        <f t="shared" si="120"/>
        <v>1</v>
      </c>
      <c r="AE48" s="18" t="b">
        <f t="shared" si="121"/>
        <v>1</v>
      </c>
      <c r="AF48" s="18" t="str">
        <f>+VLOOKUP(B48,'[8]2018 data'!$B:$D,3,)</f>
        <v>rev4</v>
      </c>
      <c r="AG48" s="18" t="str">
        <f>+VLOOKUP(B48,'[9]2017 data'!$B:$D,3,)</f>
        <v>Rev4</v>
      </c>
      <c r="AH48" s="18" t="str">
        <f>+VLOOKUP(B48,'[10]2018 data'!$B:$D,3,)</f>
        <v>Rev4</v>
      </c>
      <c r="AI48" s="18"/>
      <c r="AJ48" s="18" t="str">
        <f t="shared" si="149"/>
        <v>Rev4</v>
      </c>
      <c r="AK48" s="18" t="str">
        <f t="shared" si="150"/>
        <v>Rev4</v>
      </c>
      <c r="AL48" s="18"/>
      <c r="AM48" s="18"/>
      <c r="AN48" s="18"/>
      <c r="AO48" s="18"/>
      <c r="AP48" s="18"/>
      <c r="AQ48" s="18"/>
      <c r="AR48" s="18" t="str">
        <f>+VLOOKUP(B48,'[11]2016 data'!$B:$D,3,)</f>
        <v>annual chained</v>
      </c>
      <c r="AS48" s="18" t="str">
        <f>+VLOOKUP(B48,'[12]2017 data'!$B:$D,3,)</f>
        <v>annual chained</v>
      </c>
      <c r="AT48" s="18" t="str">
        <f>+VLOOKUP(B48,'[13]2018 data'!$B:$D,3,)</f>
        <v>annual chained</v>
      </c>
      <c r="AU48" s="46" t="str">
        <f t="shared" si="124"/>
        <v>annual chained</v>
      </c>
      <c r="AV48" s="46" t="str">
        <f t="shared" si="125"/>
        <v>annual chained</v>
      </c>
      <c r="AW48" s="46" t="str">
        <f t="shared" si="126"/>
        <v>annual chained</v>
      </c>
      <c r="AX48" s="18"/>
      <c r="AY48" s="18"/>
      <c r="AZ48" s="18"/>
      <c r="BA48" s="18"/>
      <c r="BB48" s="18"/>
      <c r="BC48" s="18"/>
      <c r="BD48" s="18"/>
      <c r="BE48" s="18"/>
      <c r="BF48" s="18"/>
      <c r="BG48" s="18" t="str">
        <f>+VLOOKUP(B48,'[14]2016 data'!$B:$D,3,)</f>
        <v>COICOP</v>
      </c>
      <c r="BH48" s="18" t="str">
        <f>+VLOOKUP(B48,'[15]2017 data'!$B:$D,3,)</f>
        <v>COICOP</v>
      </c>
      <c r="BI48" s="18" t="str">
        <f>+VLOOKUP(B48,'[16]2018 data'!$B:$D,3,)</f>
        <v>COICOP</v>
      </c>
      <c r="BJ48" s="18"/>
      <c r="BK48" s="18" t="str">
        <f t="shared" si="127"/>
        <v>COICOP</v>
      </c>
      <c r="BL48" s="18" t="str">
        <f t="shared" si="128"/>
        <v>COICOP</v>
      </c>
      <c r="BM48" s="18"/>
      <c r="BN48" s="18"/>
      <c r="BO48" s="18"/>
      <c r="BP48" s="18"/>
      <c r="BQ48" s="18"/>
      <c r="BR48" s="18"/>
      <c r="BS48" s="18" t="s">
        <v>461</v>
      </c>
      <c r="BT48" s="18" t="s">
        <v>462</v>
      </c>
      <c r="BU48" s="18" t="s">
        <v>462</v>
      </c>
      <c r="BV48" s="18" t="str">
        <f t="shared" si="151"/>
        <v>NACE Rev2/ ISCO 08</v>
      </c>
      <c r="BW48" s="18" t="str">
        <f t="shared" si="152"/>
        <v>ISCO 08</v>
      </c>
      <c r="BX48" s="18" t="str">
        <f t="shared" si="153"/>
        <v>ISCO 08</v>
      </c>
      <c r="BY48" s="18"/>
      <c r="BZ48" s="18"/>
      <c r="CA48" s="18"/>
      <c r="CB48" s="18"/>
      <c r="CC48" s="18"/>
      <c r="CD48" s="18"/>
      <c r="CE48" s="18" t="s">
        <v>425</v>
      </c>
      <c r="CF48" s="18" t="s">
        <v>425</v>
      </c>
      <c r="CG48" s="18" t="s">
        <v>425</v>
      </c>
      <c r="CH48" s="18" t="str">
        <f t="shared" si="132"/>
        <v>AC</v>
      </c>
      <c r="CI48" s="18" t="str">
        <f t="shared" si="133"/>
        <v>AC</v>
      </c>
      <c r="CJ48" s="18" t="str">
        <f t="shared" si="134"/>
        <v>AC</v>
      </c>
      <c r="CK48" s="18"/>
      <c r="CL48" s="18"/>
      <c r="CM48" s="18"/>
      <c r="CN48" s="18"/>
      <c r="CO48" s="18"/>
      <c r="CP48" s="18"/>
      <c r="CQ48" s="18">
        <v>2001</v>
      </c>
      <c r="CR48" s="18" t="s">
        <v>429</v>
      </c>
      <c r="CS48" s="18" t="s">
        <v>429</v>
      </c>
      <c r="CT48" s="18"/>
      <c r="CU48" s="18" t="str">
        <f t="shared" si="135"/>
        <v>NM</v>
      </c>
      <c r="CV48" s="18" t="str">
        <f t="shared" si="136"/>
        <v>NM</v>
      </c>
      <c r="CW48" s="18"/>
      <c r="CX48" s="18"/>
      <c r="CY48" s="18"/>
      <c r="CZ48" s="18"/>
      <c r="DA48" s="18"/>
      <c r="DB48" s="18"/>
      <c r="DC48" s="18" t="s">
        <v>431</v>
      </c>
      <c r="DD48" s="18" t="s">
        <v>431</v>
      </c>
      <c r="DE48" s="18" t="s">
        <v>431</v>
      </c>
      <c r="DF48" s="18" t="str">
        <f t="shared" si="141"/>
        <v>MFSM 2000</v>
      </c>
      <c r="DG48" s="18" t="str">
        <f t="shared" si="142"/>
        <v>MFSM 2000</v>
      </c>
      <c r="DH48" s="18" t="str">
        <f t="shared" si="143"/>
        <v>MFSM 2000</v>
      </c>
      <c r="DI48" s="18"/>
      <c r="DJ48" s="18"/>
      <c r="DK48" s="18"/>
      <c r="DL48" s="18"/>
      <c r="DM48" s="18"/>
      <c r="DN48" s="18"/>
      <c r="DO48" s="18" t="str">
        <f>+VLOOKUP(B48,'[17]2016 data'!$B:$D,3,)</f>
        <v>SDDS Plus</v>
      </c>
      <c r="DP48" s="18" t="str">
        <f>+VLOOKUP(B48,'[18]2017 data'!$B:$D,3,)</f>
        <v>SSDS Plus</v>
      </c>
      <c r="DQ48" s="18" t="str">
        <f>+VLOOKUP(B48,'[19]2018 data'!$B:$D,3,)</f>
        <v>SSDS Plus</v>
      </c>
      <c r="DR48" s="18"/>
      <c r="DS48" s="18"/>
      <c r="DT48" s="18"/>
      <c r="DU48" s="18" t="str">
        <f>+VLOOKUP(B48,'[20]2016 data'!$B:$D,3,)</f>
        <v>Yes</v>
      </c>
      <c r="DV48" s="18" t="str">
        <f>+VLOOKUP(B48,'[21]2017 data'!$B:$D,3,)</f>
        <v>Yes</v>
      </c>
      <c r="DW48" s="18" t="str">
        <f>+VLOOKUP(B48,'[22]2018 data'!$B:$D,3,)</f>
        <v>Yes</v>
      </c>
      <c r="DX48" s="18"/>
      <c r="DY48" s="18"/>
      <c r="DZ48" s="18"/>
      <c r="EA48" s="18" t="str">
        <f>+VLOOKUP(B48,'[23]2016 data'!$B:$D,3,)</f>
        <v>yes</v>
      </c>
      <c r="EB48" s="18">
        <f>+VLOOKUP(B48,'[24]2017 data'!$B:$D,3,)</f>
        <v>0</v>
      </c>
      <c r="EC48" s="18">
        <f>+VLOOKUP(B48,'[25]2018 data'!$B:$D,3,)</f>
        <v>0</v>
      </c>
      <c r="ED48" s="18"/>
      <c r="EE48" s="18"/>
      <c r="EF48" s="18"/>
    </row>
    <row r="49" spans="1:136" x14ac:dyDescent="0.25">
      <c r="A49" s="6">
        <f t="shared" si="147"/>
        <v>46</v>
      </c>
      <c r="B49" s="11" t="s">
        <v>290</v>
      </c>
      <c r="C49" s="4" t="s">
        <v>289</v>
      </c>
      <c r="D49" s="4" t="str">
        <f>+VLOOKUP(C49,'[1]OECD &amp; EU Countries'!$B:$F,5,)</f>
        <v>NA</v>
      </c>
      <c r="E49" s="18" t="str">
        <f>+VLOOKUP(B49,'[2]2016 data'!$B:$D,3,)</f>
        <v>other</v>
      </c>
      <c r="F49" s="18" t="str">
        <f>+VLOOKUP(B49,'[3]2017 data'!$B:$D,3,)</f>
        <v>SNA 1993</v>
      </c>
      <c r="G49" s="18" t="str">
        <f>+VLOOKUP(B49,'[4]2018 data'!$B:$D,3,)</f>
        <v>SNA 1993</v>
      </c>
      <c r="H49" s="18" t="str">
        <f t="shared" si="148"/>
        <v>other</v>
      </c>
      <c r="I49" s="18"/>
      <c r="J49" s="18"/>
      <c r="K49" s="18"/>
      <c r="L49" s="18"/>
      <c r="M49" s="18"/>
      <c r="N49" s="18"/>
      <c r="O49" s="18"/>
      <c r="P49" s="18"/>
      <c r="Q49" s="18">
        <f>+VLOOKUP(B49,'[5]2016 data'!$B:$D,3,)</f>
        <v>1990</v>
      </c>
      <c r="R49" s="18">
        <f>+VLOOKUP(B49,'[6]2017 data'!$B:$D,3,)</f>
        <v>1990</v>
      </c>
      <c r="S49" s="18">
        <f>+VLOOKUP(B49,'[7]2018 data'!$B:$D,3,)</f>
        <v>1990</v>
      </c>
      <c r="T49" s="18">
        <f t="shared" si="117"/>
        <v>1990</v>
      </c>
      <c r="U49" s="18">
        <f t="shared" si="118"/>
        <v>1990</v>
      </c>
      <c r="V49" s="18">
        <f t="shared" si="119"/>
        <v>1990</v>
      </c>
      <c r="W49" s="37">
        <f>+VLOOKUP(B49,'[5]2016 data'!$B:$AR,43,)</f>
        <v>1990</v>
      </c>
      <c r="X49" s="37">
        <f>+VLOOKUP(B49,'[6]2017 data'!$B:$AR,43,)</f>
        <v>1990</v>
      </c>
      <c r="Y49" s="37">
        <f>+VLOOKUP(B49,'[7]2018 data'!$B:$AR,43,)</f>
        <v>1990</v>
      </c>
      <c r="Z49" s="18"/>
      <c r="AA49" s="18"/>
      <c r="AB49" s="18"/>
      <c r="AC49" s="18"/>
      <c r="AD49" s="18" t="b">
        <f t="shared" si="120"/>
        <v>1</v>
      </c>
      <c r="AE49" s="18" t="b">
        <f t="shared" si="121"/>
        <v>1</v>
      </c>
      <c r="AF49" s="18" t="str">
        <f>+VLOOKUP(B49,'[8]2018 data'!$B:$D,3,)</f>
        <v>ISIC rev2</v>
      </c>
      <c r="AG49" s="18" t="str">
        <f>+VLOOKUP(B49,'[9]2017 data'!$B:$D,3,)</f>
        <v>ISIC rev2</v>
      </c>
      <c r="AH49" s="18" t="str">
        <f>+VLOOKUP(B49,'[10]2018 data'!$B:$D,3,)</f>
        <v>ISIC rev2</v>
      </c>
      <c r="AI49" s="18"/>
      <c r="AJ49" s="18" t="str">
        <f t="shared" si="149"/>
        <v>ISIC rev2</v>
      </c>
      <c r="AK49" s="18" t="str">
        <f t="shared" si="150"/>
        <v>ISIC rev2</v>
      </c>
      <c r="AL49" s="18"/>
      <c r="AM49" s="18"/>
      <c r="AN49" s="18"/>
      <c r="AO49" s="18"/>
      <c r="AP49" s="18"/>
      <c r="AQ49" s="18"/>
      <c r="AR49" s="18">
        <f>+VLOOKUP(B49,'[11]2016 data'!$B:$D,3,)</f>
        <v>1999</v>
      </c>
      <c r="AS49" s="18">
        <f>+VLOOKUP(B49,'[12]2017 data'!$B:$D,3,)</f>
        <v>1999</v>
      </c>
      <c r="AT49" s="18">
        <f>+VLOOKUP(B49,'[13]2018 data'!$B:$D,3,)</f>
        <v>1999</v>
      </c>
      <c r="AU49" s="46">
        <f t="shared" si="124"/>
        <v>1999</v>
      </c>
      <c r="AV49" s="46">
        <f t="shared" si="125"/>
        <v>1999</v>
      </c>
      <c r="AW49" s="46">
        <f t="shared" si="126"/>
        <v>1999</v>
      </c>
      <c r="AX49" s="18"/>
      <c r="AY49" s="18"/>
      <c r="AZ49" s="18"/>
      <c r="BA49" s="18"/>
      <c r="BB49" s="18"/>
      <c r="BC49" s="18"/>
      <c r="BD49" s="18"/>
      <c r="BE49" s="18"/>
      <c r="BF49" s="18"/>
      <c r="BG49" s="18" t="str">
        <f>+VLOOKUP(B49,'[14]2016 data'!$B:$D,3,)</f>
        <v>na</v>
      </c>
      <c r="BH49" s="18" t="str">
        <f>+VLOOKUP(B49,'[15]2017 data'!$B:$D,3,)</f>
        <v>NA</v>
      </c>
      <c r="BI49" s="18" t="str">
        <f>+VLOOKUP(B49,'[16]2018 data'!$B:$D,3,)</f>
        <v>NA</v>
      </c>
      <c r="BJ49" s="18"/>
      <c r="BK49" s="18" t="str">
        <f t="shared" si="127"/>
        <v>NA</v>
      </c>
      <c r="BL49" s="18" t="str">
        <f t="shared" si="128"/>
        <v>NA</v>
      </c>
      <c r="BM49" s="18"/>
      <c r="BN49" s="18"/>
      <c r="BO49" s="18"/>
      <c r="BP49" s="18"/>
      <c r="BQ49" s="18"/>
      <c r="BR49" s="18"/>
      <c r="BS49" s="18" t="s">
        <v>447</v>
      </c>
      <c r="BT49" s="18" t="s">
        <v>448</v>
      </c>
      <c r="BU49" s="18" t="s">
        <v>448</v>
      </c>
      <c r="BV49" s="18" t="str">
        <f t="shared" si="151"/>
        <v>na</v>
      </c>
      <c r="BW49" s="18" t="str">
        <f t="shared" si="152"/>
        <v>NA</v>
      </c>
      <c r="BX49" s="18" t="str">
        <f t="shared" si="153"/>
        <v>NA</v>
      </c>
      <c r="BY49" s="18"/>
      <c r="BZ49" s="18"/>
      <c r="CA49" s="18"/>
      <c r="CB49" s="18"/>
      <c r="CC49" s="18"/>
      <c r="CD49" s="18"/>
      <c r="CE49" s="18">
        <v>0</v>
      </c>
      <c r="CF49" s="18">
        <v>0</v>
      </c>
      <c r="CG49" s="18">
        <v>0</v>
      </c>
      <c r="CH49" s="18">
        <f t="shared" si="132"/>
        <v>0</v>
      </c>
      <c r="CI49" s="18">
        <f t="shared" si="133"/>
        <v>0</v>
      </c>
      <c r="CJ49" s="18">
        <f t="shared" si="134"/>
        <v>0</v>
      </c>
      <c r="CK49" s="18"/>
      <c r="CL49" s="18"/>
      <c r="CM49" s="18"/>
      <c r="CN49" s="18"/>
      <c r="CO49" s="18"/>
      <c r="CP49" s="18"/>
      <c r="CQ49" s="18">
        <v>2001</v>
      </c>
      <c r="CR49" s="18" t="s">
        <v>448</v>
      </c>
      <c r="CS49" s="18" t="s">
        <v>448</v>
      </c>
      <c r="CT49" s="18"/>
      <c r="CU49" s="18" t="str">
        <f t="shared" si="135"/>
        <v>NA</v>
      </c>
      <c r="CV49" s="18" t="str">
        <f t="shared" si="136"/>
        <v>NA</v>
      </c>
      <c r="CW49" s="18"/>
      <c r="CX49" s="18"/>
      <c r="CY49" s="18"/>
      <c r="CZ49" s="18"/>
      <c r="DA49" s="18"/>
      <c r="DB49" s="18"/>
      <c r="DC49" s="18">
        <v>0</v>
      </c>
      <c r="DD49" s="18" t="s">
        <v>483</v>
      </c>
      <c r="DE49" s="18" t="s">
        <v>483</v>
      </c>
      <c r="DF49" s="18">
        <f t="shared" si="141"/>
        <v>0</v>
      </c>
      <c r="DG49" s="18" t="str">
        <f t="shared" si="142"/>
        <v>MFSMCG 2016</v>
      </c>
      <c r="DH49" s="18" t="str">
        <f t="shared" si="143"/>
        <v>MFSMCG 2016</v>
      </c>
      <c r="DI49" s="18"/>
      <c r="DJ49" s="18"/>
      <c r="DK49" s="18"/>
      <c r="DL49" s="18"/>
      <c r="DM49" s="18"/>
      <c r="DN49" s="18"/>
      <c r="DO49" s="18" t="str">
        <f>+VLOOKUP(B49,'[17]2016 data'!$B:$D,3,)</f>
        <v>e-GDDS</v>
      </c>
      <c r="DP49" s="18" t="str">
        <f>+VLOOKUP(B49,'[18]2017 data'!$B:$D,3,)</f>
        <v>e-GDDS</v>
      </c>
      <c r="DQ49" s="18" t="str">
        <f>+VLOOKUP(B49,'[19]2018 data'!$B:$D,3,)</f>
        <v>e-GDDS</v>
      </c>
      <c r="DR49" s="18"/>
      <c r="DS49" s="18"/>
      <c r="DT49" s="18"/>
      <c r="DU49" s="18">
        <f>+VLOOKUP(B49,'[20]2016 data'!$B:$D,3,)</f>
        <v>0</v>
      </c>
      <c r="DV49" s="18">
        <f>+VLOOKUP(B49,'[21]2017 data'!$B:$D,3,)</f>
        <v>0</v>
      </c>
      <c r="DW49" s="18">
        <f>+VLOOKUP(B49,'[22]2018 data'!$B:$D,3,)</f>
        <v>0</v>
      </c>
      <c r="DX49" s="18"/>
      <c r="DY49" s="18"/>
      <c r="DZ49" s="18"/>
      <c r="EA49" s="18">
        <f>+VLOOKUP(B49,'[23]2016 data'!$B:$D,3,)</f>
        <v>0</v>
      </c>
      <c r="EB49" s="18">
        <f>+VLOOKUP(B49,'[24]2017 data'!$B:$D,3,)</f>
        <v>0</v>
      </c>
      <c r="EC49" s="18">
        <f>+VLOOKUP(B49,'[25]2018 data'!$B:$D,3,)</f>
        <v>0</v>
      </c>
      <c r="ED49" s="18"/>
      <c r="EE49" s="18"/>
      <c r="EF49" s="18"/>
    </row>
    <row r="50" spans="1:136" x14ac:dyDescent="0.25">
      <c r="A50" s="6">
        <f t="shared" si="147"/>
        <v>47</v>
      </c>
      <c r="B50" s="9" t="s">
        <v>288</v>
      </c>
      <c r="C50" s="4" t="s">
        <v>287</v>
      </c>
      <c r="D50" s="4" t="str">
        <f>+VLOOKUP(C50,'[1]OECD &amp; EU Countries'!$B:$F,5,)</f>
        <v>NA</v>
      </c>
      <c r="E50" s="18" t="str">
        <f>+VLOOKUP(B50,'[2]2016 data'!$B:$D,3,)</f>
        <v>SNA 1993</v>
      </c>
      <c r="F50" s="18" t="str">
        <f>+VLOOKUP(B50,'[3]2017 data'!$B:$D,3,)</f>
        <v>SNA 1993</v>
      </c>
      <c r="G50" s="18" t="str">
        <f>+VLOOKUP(B50,'[4]2018 data'!$B:$D,3,)</f>
        <v>SNA 1993</v>
      </c>
      <c r="H50" s="18" t="str">
        <f t="shared" si="148"/>
        <v>SNA 1993</v>
      </c>
      <c r="I50" s="18"/>
      <c r="J50" s="18"/>
      <c r="K50" s="18"/>
      <c r="L50" s="18"/>
      <c r="M50" s="18"/>
      <c r="N50" s="18"/>
      <c r="O50" s="18"/>
      <c r="P50" s="18"/>
      <c r="Q50" s="18">
        <f>+VLOOKUP(B50,'[5]2016 data'!$B:$D,3,)</f>
        <v>2006</v>
      </c>
      <c r="R50" s="18">
        <f>+VLOOKUP(B50,'[6]2017 data'!$B:$D,3,)</f>
        <v>2006</v>
      </c>
      <c r="S50" s="18">
        <f>+VLOOKUP(B50,'[7]2018 data'!$B:$D,3,)</f>
        <v>2006</v>
      </c>
      <c r="T50" s="18">
        <f t="shared" si="117"/>
        <v>2006</v>
      </c>
      <c r="U50" s="18">
        <f t="shared" si="118"/>
        <v>2006</v>
      </c>
      <c r="V50" s="18">
        <f t="shared" si="119"/>
        <v>2006</v>
      </c>
      <c r="W50" s="37">
        <f>+VLOOKUP(B50,'[5]2016 data'!$B:$AR,43,)</f>
        <v>2006</v>
      </c>
      <c r="X50" s="37">
        <f>+VLOOKUP(B50,'[6]2017 data'!$B:$AR,43,)</f>
        <v>2006</v>
      </c>
      <c r="Y50" s="37">
        <f>+VLOOKUP(B50,'[7]2018 data'!$B:$AR,43,)</f>
        <v>2006</v>
      </c>
      <c r="Z50" s="18"/>
      <c r="AA50" s="18"/>
      <c r="AB50" s="18"/>
      <c r="AC50" s="18"/>
      <c r="AD50" s="18" t="b">
        <f t="shared" si="120"/>
        <v>1</v>
      </c>
      <c r="AE50" s="18" t="b">
        <f t="shared" si="121"/>
        <v>1</v>
      </c>
      <c r="AF50" s="18" t="str">
        <f>+VLOOKUP(B50,'[8]2018 data'!$B:$D,3,)</f>
        <v>rev3</v>
      </c>
      <c r="AG50" s="18" t="str">
        <f>+VLOOKUP(B50,'[9]2017 data'!$B:$D,3,)</f>
        <v>rev3</v>
      </c>
      <c r="AH50" s="18" t="str">
        <f>+VLOOKUP(B50,'[10]2018 data'!$B:$D,3,)</f>
        <v>rev3</v>
      </c>
      <c r="AI50" s="18"/>
      <c r="AJ50" s="18" t="str">
        <f t="shared" si="149"/>
        <v>rev3</v>
      </c>
      <c r="AK50" s="18" t="str">
        <f t="shared" si="150"/>
        <v>rev3</v>
      </c>
      <c r="AL50" s="18"/>
      <c r="AM50" s="18"/>
      <c r="AN50" s="18"/>
      <c r="AO50" s="18"/>
      <c r="AP50" s="18"/>
      <c r="AQ50" s="18"/>
      <c r="AR50" s="18">
        <f>+VLOOKUP(B50,'[11]2016 data'!$B:$D,3,)</f>
        <v>2009</v>
      </c>
      <c r="AS50" s="18">
        <f>+VLOOKUP(B50,'[12]2017 data'!$B:$D,3,)</f>
        <v>2009</v>
      </c>
      <c r="AT50" s="18">
        <f>+VLOOKUP(B50,'[13]2018 data'!$B:$D,3,)</f>
        <v>2009</v>
      </c>
      <c r="AU50" s="46">
        <f t="shared" si="124"/>
        <v>2009</v>
      </c>
      <c r="AV50" s="46">
        <f t="shared" si="125"/>
        <v>2009</v>
      </c>
      <c r="AW50" s="46">
        <f t="shared" si="126"/>
        <v>2009</v>
      </c>
      <c r="AX50" s="18"/>
      <c r="AY50" s="18"/>
      <c r="AZ50" s="18"/>
      <c r="BA50" s="18"/>
      <c r="BB50" s="18"/>
      <c r="BC50" s="18"/>
      <c r="BD50" s="18"/>
      <c r="BE50" s="18"/>
      <c r="BF50" s="18"/>
      <c r="BG50" s="18" t="str">
        <f>+VLOOKUP(B50,'[14]2016 data'!$B:$D,3,)</f>
        <v>COICOP</v>
      </c>
      <c r="BH50" s="18" t="str">
        <f>+VLOOKUP(B50,'[15]2017 data'!$B:$D,3,)</f>
        <v>COICOP</v>
      </c>
      <c r="BI50" s="18" t="str">
        <f>+VLOOKUP(B50,'[16]2018 data'!$B:$D,3,)</f>
        <v>COICOP</v>
      </c>
      <c r="BJ50" s="18"/>
      <c r="BK50" s="18" t="str">
        <f t="shared" si="127"/>
        <v>COICOP</v>
      </c>
      <c r="BL50" s="18" t="str">
        <f t="shared" si="128"/>
        <v>COICOP</v>
      </c>
      <c r="BM50" s="18"/>
      <c r="BN50" s="18"/>
      <c r="BO50" s="18"/>
      <c r="BP50" s="18"/>
      <c r="BQ50" s="18"/>
      <c r="BR50" s="18"/>
      <c r="BS50" s="18" t="s">
        <v>449</v>
      </c>
      <c r="BT50" s="18" t="s">
        <v>449</v>
      </c>
      <c r="BU50" s="18" t="s">
        <v>449</v>
      </c>
      <c r="BV50" s="18" t="str">
        <f t="shared" si="151"/>
        <v>ISCO 88</v>
      </c>
      <c r="BW50" s="18" t="str">
        <f t="shared" si="152"/>
        <v>ISCO 88</v>
      </c>
      <c r="BX50" s="18" t="str">
        <f t="shared" si="153"/>
        <v>ISCO 88</v>
      </c>
      <c r="BY50" s="18"/>
      <c r="BZ50" s="18"/>
      <c r="CA50" s="18"/>
      <c r="CB50" s="18"/>
      <c r="CC50" s="18"/>
      <c r="CD50" s="18"/>
      <c r="CE50" s="18" t="s">
        <v>448</v>
      </c>
      <c r="CF50" s="18" t="s">
        <v>448</v>
      </c>
      <c r="CG50" s="18" t="s">
        <v>448</v>
      </c>
      <c r="CH50" s="18" t="str">
        <f t="shared" si="132"/>
        <v>NA</v>
      </c>
      <c r="CI50" s="18" t="str">
        <f t="shared" si="133"/>
        <v>NA</v>
      </c>
      <c r="CJ50" s="18" t="str">
        <f t="shared" si="134"/>
        <v>NA</v>
      </c>
      <c r="CK50" s="18"/>
      <c r="CL50" s="18"/>
      <c r="CM50" s="18"/>
      <c r="CN50" s="18"/>
      <c r="CO50" s="18"/>
      <c r="CP50" s="18"/>
      <c r="CQ50" s="18">
        <v>1986</v>
      </c>
      <c r="CR50" s="18" t="s">
        <v>429</v>
      </c>
      <c r="CS50" s="18" t="s">
        <v>429</v>
      </c>
      <c r="CT50" s="18"/>
      <c r="CU50" s="18" t="str">
        <f t="shared" si="135"/>
        <v>NM</v>
      </c>
      <c r="CV50" s="18" t="str">
        <f t="shared" si="136"/>
        <v>NM</v>
      </c>
      <c r="CW50" s="18"/>
      <c r="CX50" s="18"/>
      <c r="CY50" s="18"/>
      <c r="CZ50" s="18"/>
      <c r="DA50" s="18"/>
      <c r="DB50" s="18"/>
      <c r="DC50" s="18" t="s">
        <v>431</v>
      </c>
      <c r="DD50" s="18" t="s">
        <v>431</v>
      </c>
      <c r="DE50" s="18" t="s">
        <v>431</v>
      </c>
      <c r="DF50" s="18" t="str">
        <f t="shared" si="141"/>
        <v>MFSM 2000</v>
      </c>
      <c r="DG50" s="18" t="str">
        <f t="shared" si="142"/>
        <v>MFSM 2000</v>
      </c>
      <c r="DH50" s="18" t="str">
        <f t="shared" si="143"/>
        <v>MFSM 2000</v>
      </c>
      <c r="DI50" s="18"/>
      <c r="DJ50" s="18"/>
      <c r="DK50" s="18"/>
      <c r="DL50" s="18"/>
      <c r="DM50" s="18"/>
      <c r="DN50" s="18"/>
      <c r="DO50" s="18" t="str">
        <f>+VLOOKUP(B50,'[17]2016 data'!$B:$D,3,)</f>
        <v>e-GDDS</v>
      </c>
      <c r="DP50" s="18" t="str">
        <f>+VLOOKUP(B50,'[18]2017 data'!$B:$D,3,)</f>
        <v>e-GDDS</v>
      </c>
      <c r="DQ50" s="18" t="str">
        <f>+VLOOKUP(B50,'[19]2018 data'!$B:$D,3,)</f>
        <v>e-GDDS</v>
      </c>
      <c r="DR50" s="18"/>
      <c r="DS50" s="18"/>
      <c r="DT50" s="18"/>
      <c r="DU50" s="18" t="str">
        <f>+VLOOKUP(B50,'[20]2016 data'!$B:$D,3,)</f>
        <v>Yes</v>
      </c>
      <c r="DV50" s="18" t="str">
        <f>+VLOOKUP(B50,'[21]2017 data'!$B:$D,3,)</f>
        <v>Yes</v>
      </c>
      <c r="DW50" s="18" t="str">
        <f>+VLOOKUP(B50,'[22]2018 data'!$B:$D,3,)</f>
        <v>Yes</v>
      </c>
      <c r="DX50" s="18"/>
      <c r="DY50" s="18"/>
      <c r="DZ50" s="18"/>
      <c r="EA50" s="18">
        <f>+VLOOKUP(B50,'[23]2016 data'!$B:$D,3,)</f>
        <v>0</v>
      </c>
      <c r="EB50" s="18">
        <f>+VLOOKUP(B50,'[24]2017 data'!$B:$D,3,)</f>
        <v>0</v>
      </c>
      <c r="EC50" s="18">
        <f>+VLOOKUP(B50,'[25]2018 data'!$B:$D,3,)</f>
        <v>0</v>
      </c>
      <c r="ED50" s="18"/>
      <c r="EE50" s="18"/>
      <c r="EF50" s="18"/>
    </row>
    <row r="51" spans="1:136" x14ac:dyDescent="0.25">
      <c r="A51" s="6">
        <f t="shared" si="147"/>
        <v>48</v>
      </c>
      <c r="B51" s="9" t="s">
        <v>286</v>
      </c>
      <c r="C51" s="4" t="s">
        <v>285</v>
      </c>
      <c r="D51" s="4" t="str">
        <f>+VLOOKUP(C51,'[1]OECD &amp; EU Countries'!$B:$F,5,)</f>
        <v>NA</v>
      </c>
      <c r="E51" s="18" t="str">
        <f>+VLOOKUP(B51,'[2]2016 data'!$B:$D,3,)</f>
        <v>SNA 2008</v>
      </c>
      <c r="F51" s="18" t="str">
        <f>+VLOOKUP(B51,'[3]2017 data'!$B:$D,3,)</f>
        <v>SNA 2008</v>
      </c>
      <c r="G51" s="18" t="str">
        <f>+VLOOKUP(B51,'[4]2018 data'!$B:$D,3,)</f>
        <v>SNA 2008</v>
      </c>
      <c r="H51" s="18" t="str">
        <f t="shared" si="148"/>
        <v>SNA 2008</v>
      </c>
      <c r="I51" s="18"/>
      <c r="J51" s="18"/>
      <c r="K51" s="18"/>
      <c r="L51" s="18"/>
      <c r="M51" s="18"/>
      <c r="N51" s="18"/>
      <c r="O51" s="18"/>
      <c r="P51" s="18"/>
      <c r="Q51" s="18">
        <f>+VLOOKUP(B51,'[5]2016 data'!$B:$D,3,)</f>
        <v>2007</v>
      </c>
      <c r="R51" s="18">
        <f>+VLOOKUP(B51,'[6]2017 data'!$B:$D,3,)</f>
        <v>2007</v>
      </c>
      <c r="S51" s="18" t="str">
        <f>+VLOOKUP(B51,'[7]2018 data'!$B:$D,3,)</f>
        <v>Original chained constant price data are rescaled.</v>
      </c>
      <c r="T51" s="18">
        <f t="shared" si="117"/>
        <v>2007</v>
      </c>
      <c r="U51" s="18">
        <f t="shared" si="118"/>
        <v>2007</v>
      </c>
      <c r="V51" s="18" t="str">
        <f t="shared" si="119"/>
        <v>Original chained constant price data are rescaled.</v>
      </c>
      <c r="W51" s="37">
        <f>+VLOOKUP(B51,'[5]2016 data'!$B:$AR,43,)</f>
        <v>2007</v>
      </c>
      <c r="X51" s="37">
        <f>+VLOOKUP(B51,'[6]2017 data'!$B:$AR,43,)</f>
        <v>2007</v>
      </c>
      <c r="Y51" s="37">
        <f>+VLOOKUP(B51,'[7]2018 data'!$B:$AR,43,)</f>
        <v>2007</v>
      </c>
      <c r="Z51" s="18"/>
      <c r="AA51" s="18"/>
      <c r="AB51" s="18"/>
      <c r="AC51" s="18"/>
      <c r="AD51" s="18" t="b">
        <f t="shared" si="120"/>
        <v>1</v>
      </c>
      <c r="AE51" s="18" t="b">
        <f t="shared" si="121"/>
        <v>0</v>
      </c>
      <c r="AF51" s="18" t="str">
        <f>+VLOOKUP(B51,'[8]2018 data'!$B:$D,3,)</f>
        <v>rev4</v>
      </c>
      <c r="AG51" s="18" t="str">
        <f>+VLOOKUP(B51,'[9]2017 data'!$B:$D,3,)</f>
        <v>rev4</v>
      </c>
      <c r="AH51" s="18" t="str">
        <f>+VLOOKUP(B51,'[10]2018 data'!$B:$D,3,)</f>
        <v>rev4</v>
      </c>
      <c r="AI51" s="18"/>
      <c r="AJ51" s="18" t="str">
        <f t="shared" si="149"/>
        <v>rev4</v>
      </c>
      <c r="AK51" s="18" t="str">
        <f t="shared" si="150"/>
        <v>rev4</v>
      </c>
      <c r="AL51" s="18"/>
      <c r="AM51" s="18"/>
      <c r="AN51" s="18"/>
      <c r="AO51" s="18"/>
      <c r="AP51" s="18"/>
      <c r="AQ51" s="18"/>
      <c r="AR51" s="18">
        <f>+VLOOKUP(B51,'[11]2016 data'!$B:$D,3,)</f>
        <v>2007</v>
      </c>
      <c r="AS51" s="18">
        <f>+VLOOKUP(B51,'[12]2017 data'!$B:$D,3,)</f>
        <v>2007</v>
      </c>
      <c r="AT51" s="18">
        <f>+VLOOKUP(B51,'[13]2018 data'!$B:$D,3,)</f>
        <v>2007</v>
      </c>
      <c r="AU51" s="46">
        <f t="shared" si="124"/>
        <v>2007</v>
      </c>
      <c r="AV51" s="46">
        <f t="shared" si="125"/>
        <v>2007</v>
      </c>
      <c r="AW51" s="46">
        <f t="shared" si="126"/>
        <v>2007</v>
      </c>
      <c r="AX51" s="18"/>
      <c r="AY51" s="18"/>
      <c r="AZ51" s="18"/>
      <c r="BA51" s="18"/>
      <c r="BB51" s="18"/>
      <c r="BC51" s="18"/>
      <c r="BD51" s="18"/>
      <c r="BE51" s="18"/>
      <c r="BF51" s="18"/>
      <c r="BG51" s="18" t="str">
        <f>+VLOOKUP(B51,'[14]2016 data'!$B:$D,3,)</f>
        <v>COICOP</v>
      </c>
      <c r="BH51" s="18" t="str">
        <f>+VLOOKUP(B51,'[15]2017 data'!$B:$D,3,)</f>
        <v>COICOP</v>
      </c>
      <c r="BI51" s="18" t="str">
        <f>+VLOOKUP(B51,'[16]2018 data'!$B:$D,3,)</f>
        <v>COICOP</v>
      </c>
      <c r="BJ51" s="18"/>
      <c r="BK51" s="18" t="str">
        <f t="shared" si="127"/>
        <v>COICOP</v>
      </c>
      <c r="BL51" s="18" t="str">
        <f t="shared" si="128"/>
        <v>COICOP</v>
      </c>
      <c r="BM51" s="18"/>
      <c r="BN51" s="18"/>
      <c r="BO51" s="18"/>
      <c r="BP51" s="18"/>
      <c r="BQ51" s="18"/>
      <c r="BR51" s="18"/>
      <c r="BS51" s="18" t="s">
        <v>447</v>
      </c>
      <c r="BT51" s="18" t="s">
        <v>448</v>
      </c>
      <c r="BU51" s="18" t="s">
        <v>448</v>
      </c>
      <c r="BV51" s="18" t="str">
        <f t="shared" si="151"/>
        <v>na</v>
      </c>
      <c r="BW51" s="18" t="str">
        <f t="shared" si="152"/>
        <v>NA</v>
      </c>
      <c r="BX51" s="18" t="str">
        <f t="shared" si="153"/>
        <v>NA</v>
      </c>
      <c r="BY51" s="18"/>
      <c r="BZ51" s="18"/>
      <c r="CA51" s="18"/>
      <c r="CB51" s="18"/>
      <c r="CC51" s="18"/>
      <c r="CD51" s="18"/>
      <c r="CE51" s="18" t="s">
        <v>425</v>
      </c>
      <c r="CF51" s="18" t="s">
        <v>425</v>
      </c>
      <c r="CG51" s="18" t="s">
        <v>425</v>
      </c>
      <c r="CH51" s="18" t="str">
        <f t="shared" si="132"/>
        <v>AC</v>
      </c>
      <c r="CI51" s="18" t="str">
        <f t="shared" si="133"/>
        <v>AC</v>
      </c>
      <c r="CJ51" s="18" t="str">
        <f t="shared" si="134"/>
        <v>AC</v>
      </c>
      <c r="CK51" s="18"/>
      <c r="CL51" s="18"/>
      <c r="CM51" s="18"/>
      <c r="CN51" s="18"/>
      <c r="CO51" s="18"/>
      <c r="CP51" s="18"/>
      <c r="CQ51" s="18">
        <v>2001</v>
      </c>
      <c r="CR51" s="18" t="s">
        <v>429</v>
      </c>
      <c r="CS51" s="18" t="s">
        <v>429</v>
      </c>
      <c r="CT51" s="18"/>
      <c r="CU51" s="18" t="str">
        <f t="shared" si="135"/>
        <v>NM</v>
      </c>
      <c r="CV51" s="18" t="str">
        <f t="shared" si="136"/>
        <v>NM</v>
      </c>
      <c r="CW51" s="18"/>
      <c r="CX51" s="18"/>
      <c r="CY51" s="18"/>
      <c r="CZ51" s="18"/>
      <c r="DA51" s="18"/>
      <c r="DB51" s="18"/>
      <c r="DC51" s="18" t="s">
        <v>431</v>
      </c>
      <c r="DD51" s="18" t="s">
        <v>431</v>
      </c>
      <c r="DE51" s="18" t="s">
        <v>431</v>
      </c>
      <c r="DF51" s="18" t="str">
        <f t="shared" si="141"/>
        <v>MFSM 2000</v>
      </c>
      <c r="DG51" s="18" t="str">
        <f t="shared" si="142"/>
        <v>MFSM 2000</v>
      </c>
      <c r="DH51" s="18" t="str">
        <f t="shared" si="143"/>
        <v>MFSM 2000</v>
      </c>
      <c r="DI51" s="18"/>
      <c r="DJ51" s="18"/>
      <c r="DK51" s="18"/>
      <c r="DL51" s="18"/>
      <c r="DM51" s="18"/>
      <c r="DN51" s="18"/>
      <c r="DO51" s="18" t="str">
        <f>+VLOOKUP(B51,'[17]2016 data'!$B:$D,3,)</f>
        <v>e-GDDS</v>
      </c>
      <c r="DP51" s="18" t="str">
        <f>+VLOOKUP(B51,'[18]2017 data'!$B:$D,3,)</f>
        <v>e-GDDS</v>
      </c>
      <c r="DQ51" s="18" t="str">
        <f>+VLOOKUP(B51,'[19]2018 data'!$B:$D,3,)</f>
        <v>e-GDDS</v>
      </c>
      <c r="DR51" s="18"/>
      <c r="DS51" s="18"/>
      <c r="DT51" s="18"/>
      <c r="DU51" s="18">
        <f>+VLOOKUP(B51,'[20]2016 data'!$B:$D,3,)</f>
        <v>0</v>
      </c>
      <c r="DV51" s="18">
        <f>+VLOOKUP(B51,'[21]2017 data'!$B:$D,3,)</f>
        <v>0</v>
      </c>
      <c r="DW51" s="18">
        <f>+VLOOKUP(B51,'[22]2018 data'!$B:$D,3,)</f>
        <v>0</v>
      </c>
      <c r="DX51" s="18"/>
      <c r="DY51" s="18"/>
      <c r="DZ51" s="18"/>
      <c r="EA51" s="18">
        <f>+VLOOKUP(B51,'[23]2016 data'!$B:$D,3,)</f>
        <v>0</v>
      </c>
      <c r="EB51" s="18">
        <f>+VLOOKUP(B51,'[24]2017 data'!$B:$D,3,)</f>
        <v>0</v>
      </c>
      <c r="EC51" s="18">
        <f>+VLOOKUP(B51,'[25]2018 data'!$B:$D,3,)</f>
        <v>0</v>
      </c>
      <c r="ED51" s="18"/>
      <c r="EE51" s="18"/>
      <c r="EF51" s="18"/>
    </row>
    <row r="52" spans="1:136" x14ac:dyDescent="0.25">
      <c r="A52" s="6">
        <f t="shared" si="147"/>
        <v>49</v>
      </c>
      <c r="B52" s="11" t="s">
        <v>284</v>
      </c>
      <c r="C52" s="4" t="s">
        <v>283</v>
      </c>
      <c r="D52" s="4" t="str">
        <f>+VLOOKUP(C52,'[1]OECD &amp; EU Countries'!$B:$F,5,)</f>
        <v>NA</v>
      </c>
      <c r="E52" s="18" t="str">
        <f>+VLOOKUP(B52,'[2]2016 data'!$B:$D,3,)</f>
        <v>SNA 1993</v>
      </c>
      <c r="F52" s="18" t="str">
        <f>+VLOOKUP(B52,'[3]2017 data'!$B:$D,3,)</f>
        <v>SNA 2008</v>
      </c>
      <c r="G52" s="18" t="str">
        <f>+VLOOKUP(B52,'[4]2018 data'!$B:$D,3,)</f>
        <v>SNA 2008</v>
      </c>
      <c r="H52" s="18" t="str">
        <f t="shared" si="148"/>
        <v>SNA 1993</v>
      </c>
      <c r="I52" s="18"/>
      <c r="J52" s="18"/>
      <c r="K52" s="18"/>
      <c r="L52" s="18"/>
      <c r="M52" s="18"/>
      <c r="N52" s="18"/>
      <c r="O52" s="18"/>
      <c r="P52" s="18"/>
      <c r="Q52" s="18">
        <f>+VLOOKUP(B52,'[5]2016 data'!$B:$D,3,)</f>
        <v>2007</v>
      </c>
      <c r="R52" s="18">
        <f>+VLOOKUP(B52,'[6]2017 data'!$B:$D,3,)</f>
        <v>2007</v>
      </c>
      <c r="S52" s="18">
        <f>+VLOOKUP(B52,'[7]2018 data'!$B:$D,3,)</f>
        <v>2007</v>
      </c>
      <c r="T52" s="18">
        <f t="shared" si="117"/>
        <v>2007</v>
      </c>
      <c r="U52" s="18">
        <f t="shared" si="118"/>
        <v>2007</v>
      </c>
      <c r="V52" s="18">
        <f t="shared" si="119"/>
        <v>2007</v>
      </c>
      <c r="W52" s="37">
        <f>+VLOOKUP(B52,'[5]2016 data'!$B:$AR,43,)</f>
        <v>2007</v>
      </c>
      <c r="X52" s="37">
        <f>+VLOOKUP(B52,'[6]2017 data'!$B:$AR,43,)</f>
        <v>2007</v>
      </c>
      <c r="Y52" s="37">
        <f>+VLOOKUP(B52,'[7]2018 data'!$B:$AR,43,)</f>
        <v>2007</v>
      </c>
      <c r="Z52" s="18"/>
      <c r="AA52" s="18"/>
      <c r="AB52" s="18"/>
      <c r="AC52" s="18"/>
      <c r="AD52" s="18" t="b">
        <f t="shared" si="120"/>
        <v>1</v>
      </c>
      <c r="AE52" s="18" t="b">
        <f t="shared" si="121"/>
        <v>1</v>
      </c>
      <c r="AF52" s="18" t="str">
        <f>+VLOOKUP(B52,'[8]2018 data'!$B:$D,3,)</f>
        <v>rev4</v>
      </c>
      <c r="AG52" s="18" t="str">
        <f>+VLOOKUP(B52,'[9]2017 data'!$B:$D,3,)</f>
        <v>rev4</v>
      </c>
      <c r="AH52" s="18" t="str">
        <f>+VLOOKUP(B52,'[10]2018 data'!$B:$D,3,)</f>
        <v>rev4</v>
      </c>
      <c r="AI52" s="18"/>
      <c r="AJ52" s="18" t="str">
        <f t="shared" si="149"/>
        <v>rev4</v>
      </c>
      <c r="AK52" s="18" t="str">
        <f t="shared" si="150"/>
        <v>rev4</v>
      </c>
      <c r="AL52" s="18"/>
      <c r="AM52" s="18"/>
      <c r="AN52" s="18"/>
      <c r="AO52" s="18"/>
      <c r="AP52" s="18"/>
      <c r="AQ52" s="18"/>
      <c r="AR52" s="18">
        <f>+VLOOKUP(B52,'[11]2016 data'!$B:$D,3,)</f>
        <v>2004</v>
      </c>
      <c r="AS52" s="18">
        <f>+VLOOKUP(B52,'[12]2017 data'!$B:$D,3,)</f>
        <v>2004</v>
      </c>
      <c r="AT52" s="18">
        <f>+VLOOKUP(B52,'[13]2018 data'!$B:$D,3,)</f>
        <v>2004</v>
      </c>
      <c r="AU52" s="46">
        <f t="shared" si="124"/>
        <v>2004</v>
      </c>
      <c r="AV52" s="46">
        <f t="shared" si="125"/>
        <v>2004</v>
      </c>
      <c r="AW52" s="46">
        <f t="shared" si="126"/>
        <v>2004</v>
      </c>
      <c r="AX52" s="18"/>
      <c r="AY52" s="18"/>
      <c r="AZ52" s="18"/>
      <c r="BA52" s="18"/>
      <c r="BB52" s="18"/>
      <c r="BC52" s="18"/>
      <c r="BD52" s="18"/>
      <c r="BE52" s="18"/>
      <c r="BF52" s="18"/>
      <c r="BG52" s="18" t="str">
        <f>+VLOOKUP(B52,'[14]2016 data'!$B:$D,3,)</f>
        <v>COICOP</v>
      </c>
      <c r="BH52" s="18" t="str">
        <f>+VLOOKUP(B52,'[15]2017 data'!$B:$D,3,)</f>
        <v>COICOP</v>
      </c>
      <c r="BI52" s="18" t="str">
        <f>+VLOOKUP(B52,'[16]2018 data'!$B:$D,3,)</f>
        <v>COICOP</v>
      </c>
      <c r="BJ52" s="18"/>
      <c r="BK52" s="18" t="str">
        <f t="shared" si="127"/>
        <v>COICOP</v>
      </c>
      <c r="BL52" s="18" t="str">
        <f t="shared" si="128"/>
        <v>COICOP</v>
      </c>
      <c r="BM52" s="18"/>
      <c r="BN52" s="18"/>
      <c r="BO52" s="18"/>
      <c r="BP52" s="18"/>
      <c r="BQ52" s="18"/>
      <c r="BR52" s="18"/>
      <c r="BS52" s="18" t="s">
        <v>447</v>
      </c>
      <c r="BT52" s="18" t="s">
        <v>455</v>
      </c>
      <c r="BU52" s="18" t="s">
        <v>455</v>
      </c>
      <c r="BV52" s="18" t="str">
        <f t="shared" si="151"/>
        <v>na</v>
      </c>
      <c r="BW52" s="18" t="str">
        <f t="shared" si="152"/>
        <v>ISCO</v>
      </c>
      <c r="BX52" s="18" t="str">
        <f t="shared" si="153"/>
        <v>ISCO</v>
      </c>
      <c r="BY52" s="18"/>
      <c r="BZ52" s="18"/>
      <c r="CA52" s="18"/>
      <c r="CB52" s="18"/>
      <c r="CC52" s="18"/>
      <c r="CD52" s="18"/>
      <c r="CE52" s="18">
        <v>0</v>
      </c>
      <c r="CF52" s="18">
        <v>0</v>
      </c>
      <c r="CG52" s="18">
        <v>0</v>
      </c>
      <c r="CH52" s="18">
        <f t="shared" si="132"/>
        <v>0</v>
      </c>
      <c r="CI52" s="18">
        <f t="shared" si="133"/>
        <v>0</v>
      </c>
      <c r="CJ52" s="18">
        <f t="shared" si="134"/>
        <v>0</v>
      </c>
      <c r="CK52" s="18"/>
      <c r="CL52" s="18"/>
      <c r="CM52" s="18"/>
      <c r="CN52" s="18"/>
      <c r="CO52" s="18"/>
      <c r="CP52" s="18"/>
      <c r="CQ52" s="18">
        <v>1986</v>
      </c>
      <c r="CR52" s="18" t="s">
        <v>448</v>
      </c>
      <c r="CS52" s="18" t="s">
        <v>448</v>
      </c>
      <c r="CT52" s="18"/>
      <c r="CU52" s="18" t="str">
        <f t="shared" si="135"/>
        <v>NA</v>
      </c>
      <c r="CV52" s="18" t="str">
        <f t="shared" si="136"/>
        <v>NA</v>
      </c>
      <c r="CW52" s="18"/>
      <c r="CX52" s="18"/>
      <c r="CY52" s="18"/>
      <c r="CZ52" s="18"/>
      <c r="DA52" s="18"/>
      <c r="DB52" s="18"/>
      <c r="DC52" s="18" t="s">
        <v>431</v>
      </c>
      <c r="DD52" s="18" t="s">
        <v>431</v>
      </c>
      <c r="DE52" s="18" t="s">
        <v>431</v>
      </c>
      <c r="DF52" s="18" t="str">
        <f t="shared" si="141"/>
        <v>MFSM 2000</v>
      </c>
      <c r="DG52" s="18" t="str">
        <f t="shared" si="142"/>
        <v>MFSM 2000</v>
      </c>
      <c r="DH52" s="18" t="str">
        <f t="shared" si="143"/>
        <v>MFSM 2000</v>
      </c>
      <c r="DI52" s="18"/>
      <c r="DJ52" s="18"/>
      <c r="DK52" s="18"/>
      <c r="DL52" s="18"/>
      <c r="DM52" s="18"/>
      <c r="DN52" s="18"/>
      <c r="DO52" s="18" t="str">
        <f>+VLOOKUP(B52,'[17]2016 data'!$B:$D,3,)</f>
        <v>SDDS</v>
      </c>
      <c r="DP52" s="18" t="str">
        <f>+VLOOKUP(B52,'[18]2017 data'!$B:$D,3,)</f>
        <v>SDDS</v>
      </c>
      <c r="DQ52" s="18" t="str">
        <f>+VLOOKUP(B52,'[19]2018 data'!$B:$D,3,)</f>
        <v>SDDS</v>
      </c>
      <c r="DR52" s="18"/>
      <c r="DS52" s="18"/>
      <c r="DT52" s="18"/>
      <c r="DU52" s="18">
        <f>+VLOOKUP(B52,'[20]2016 data'!$B:$D,3,)</f>
        <v>0</v>
      </c>
      <c r="DV52" s="18">
        <f>+VLOOKUP(B52,'[21]2017 data'!$B:$D,3,)</f>
        <v>0</v>
      </c>
      <c r="DW52" s="18">
        <f>+VLOOKUP(B52,'[22]2018 data'!$B:$D,3,)</f>
        <v>0</v>
      </c>
      <c r="DX52" s="18"/>
      <c r="DY52" s="18"/>
      <c r="DZ52" s="18"/>
      <c r="EA52" s="18">
        <f>+VLOOKUP(B52,'[23]2016 data'!$B:$D,3,)</f>
        <v>0</v>
      </c>
      <c r="EB52" s="18">
        <f>+VLOOKUP(B52,'[24]2017 data'!$B:$D,3,)</f>
        <v>0</v>
      </c>
      <c r="EC52" s="18">
        <f>+VLOOKUP(B52,'[25]2018 data'!$B:$D,3,)</f>
        <v>0</v>
      </c>
      <c r="ED52" s="18"/>
      <c r="EE52" s="18"/>
      <c r="EF52" s="18"/>
    </row>
    <row r="53" spans="1:136" x14ac:dyDescent="0.25">
      <c r="A53" s="6">
        <f t="shared" si="147"/>
        <v>50</v>
      </c>
      <c r="B53" s="9" t="s">
        <v>282</v>
      </c>
      <c r="C53" s="29" t="s">
        <v>281</v>
      </c>
      <c r="D53" s="4" t="str">
        <f>+VLOOKUP(C53,'[1]OECD &amp; EU Countries'!$B:$F,5,)</f>
        <v>NA</v>
      </c>
      <c r="E53" s="18" t="str">
        <f>+VLOOKUP(B53,'[2]2016 data'!$B:$D,3,)</f>
        <v>Sna 1993</v>
      </c>
      <c r="F53" s="18" t="str">
        <f>+VLOOKUP(B53,'[3]2017 data'!$B:$D,3,)</f>
        <v>SNA 1993</v>
      </c>
      <c r="G53" s="18" t="str">
        <f>+VLOOKUP(B53,'[4]2018 data'!$B:$D,3,)</f>
        <v>SNA 1993</v>
      </c>
      <c r="H53" s="18" t="str">
        <f t="shared" si="148"/>
        <v>Sna 1993</v>
      </c>
      <c r="I53" s="18"/>
      <c r="J53" s="18"/>
      <c r="K53" s="18"/>
      <c r="L53" s="18"/>
      <c r="M53" s="18"/>
      <c r="N53" s="18"/>
      <c r="O53" s="18"/>
      <c r="P53" s="18"/>
      <c r="Q53" s="18">
        <f>+VLOOKUP(B53,'[5]2016 data'!$B:$D,3,)</f>
        <v>2012</v>
      </c>
      <c r="R53" s="18" t="str">
        <f>+VLOOKUP(B53,'[6]2017 data'!$B:$D,3,)</f>
        <v>2011/12</v>
      </c>
      <c r="S53" s="18">
        <f>+VLOOKUP(B53,'[7]2018 data'!$B:$D,3,)</f>
        <v>2012</v>
      </c>
      <c r="T53" s="18">
        <f t="shared" si="117"/>
        <v>2012</v>
      </c>
      <c r="U53" s="18" t="str">
        <f t="shared" si="118"/>
        <v>2011/12</v>
      </c>
      <c r="V53" s="18">
        <f t="shared" si="119"/>
        <v>2012</v>
      </c>
      <c r="W53" s="37">
        <f>+VLOOKUP(B53,'[5]2016 data'!$B:$AR,43,)</f>
        <v>2012</v>
      </c>
      <c r="X53" s="37">
        <f>+VLOOKUP(B53,'[6]2017 data'!$B:$AR,43,)</f>
        <v>2012</v>
      </c>
      <c r="Y53" s="37">
        <f>+VLOOKUP(B53,'[7]2018 data'!$B:$AR,43,)</f>
        <v>2012</v>
      </c>
      <c r="Z53" s="18"/>
      <c r="AA53" s="18"/>
      <c r="AB53" s="18"/>
      <c r="AC53" s="18"/>
      <c r="AD53" s="18" t="b">
        <f t="shared" si="120"/>
        <v>0</v>
      </c>
      <c r="AE53" s="18" t="b">
        <f t="shared" si="121"/>
        <v>0</v>
      </c>
      <c r="AF53" s="18" t="str">
        <f>+VLOOKUP(B53,'[8]2018 data'!$B:$D,3,)</f>
        <v>rev4</v>
      </c>
      <c r="AG53" s="18" t="str">
        <f>+VLOOKUP(B53,'[9]2017 data'!$B:$D,3,)</f>
        <v>rev4</v>
      </c>
      <c r="AH53" s="18" t="str">
        <f>+VLOOKUP(B53,'[10]2018 data'!$B:$D,3,)</f>
        <v>rev4</v>
      </c>
      <c r="AI53" s="18"/>
      <c r="AJ53" s="18" t="str">
        <f t="shared" si="149"/>
        <v>rev4</v>
      </c>
      <c r="AK53" s="18" t="str">
        <f t="shared" si="150"/>
        <v>rev4</v>
      </c>
      <c r="AL53" s="18"/>
      <c r="AM53" s="18"/>
      <c r="AN53" s="18"/>
      <c r="AO53" s="18"/>
      <c r="AP53" s="18"/>
      <c r="AQ53" s="18"/>
      <c r="AR53" s="18">
        <f>+VLOOKUP(B53,'[11]2016 data'!$B:$D,3,)</f>
        <v>2009</v>
      </c>
      <c r="AS53" s="18">
        <f>+VLOOKUP(B53,'[12]2017 data'!$B:$D,3,)</f>
        <v>2009</v>
      </c>
      <c r="AT53" s="18">
        <f>+VLOOKUP(B53,'[13]2018 data'!$B:$D,3,)</f>
        <v>2009</v>
      </c>
      <c r="AU53" s="46">
        <f t="shared" si="124"/>
        <v>2009</v>
      </c>
      <c r="AV53" s="46">
        <f t="shared" si="125"/>
        <v>2009</v>
      </c>
      <c r="AW53" s="46">
        <f t="shared" si="126"/>
        <v>2009</v>
      </c>
      <c r="AX53" s="18"/>
      <c r="AY53" s="18"/>
      <c r="AZ53" s="18"/>
      <c r="BA53" s="18"/>
      <c r="BB53" s="18"/>
      <c r="BC53" s="18"/>
      <c r="BD53" s="18"/>
      <c r="BE53" s="18"/>
      <c r="BF53" s="18"/>
      <c r="BG53" s="18" t="str">
        <f>+VLOOKUP(B53,'[14]2016 data'!$B:$D,3,)</f>
        <v>COICOP</v>
      </c>
      <c r="BH53" s="18" t="str">
        <f>+VLOOKUP(B53,'[15]2017 data'!$B:$D,3,)</f>
        <v>COICOP</v>
      </c>
      <c r="BI53" s="18" t="str">
        <f>+VLOOKUP(B53,'[16]2018 data'!$B:$D,3,)</f>
        <v>COICOP</v>
      </c>
      <c r="BJ53" s="18"/>
      <c r="BK53" s="18" t="str">
        <f t="shared" si="127"/>
        <v>COICOP</v>
      </c>
      <c r="BL53" s="18" t="str">
        <f t="shared" si="128"/>
        <v>COICOP</v>
      </c>
      <c r="BM53" s="18"/>
      <c r="BN53" s="18"/>
      <c r="BO53" s="18"/>
      <c r="BP53" s="18"/>
      <c r="BQ53" s="18"/>
      <c r="BR53" s="18"/>
      <c r="BS53" s="18" t="s">
        <v>447</v>
      </c>
      <c r="BT53" s="18" t="s">
        <v>463</v>
      </c>
      <c r="BU53" s="18" t="s">
        <v>463</v>
      </c>
      <c r="BV53" s="18" t="str">
        <f t="shared" si="151"/>
        <v>na</v>
      </c>
      <c r="BW53" s="18" t="str">
        <f t="shared" si="152"/>
        <v>ISCO-98</v>
      </c>
      <c r="BX53" s="18" t="str">
        <f t="shared" si="153"/>
        <v>ISCO-98</v>
      </c>
      <c r="BY53" s="18"/>
      <c r="BZ53" s="18"/>
      <c r="CA53" s="18"/>
      <c r="CB53" s="18"/>
      <c r="CC53" s="18"/>
      <c r="CD53" s="18"/>
      <c r="CE53" s="18" t="s">
        <v>448</v>
      </c>
      <c r="CF53" s="18" t="s">
        <v>448</v>
      </c>
      <c r="CG53" s="18" t="s">
        <v>448</v>
      </c>
      <c r="CH53" s="18" t="str">
        <f t="shared" si="132"/>
        <v>NA</v>
      </c>
      <c r="CI53" s="18" t="str">
        <f t="shared" si="133"/>
        <v>NA</v>
      </c>
      <c r="CJ53" s="18" t="str">
        <f t="shared" si="134"/>
        <v>NA</v>
      </c>
      <c r="CK53" s="18"/>
      <c r="CL53" s="18"/>
      <c r="CM53" s="18"/>
      <c r="CN53" s="18"/>
      <c r="CO53" s="18"/>
      <c r="CP53" s="18"/>
      <c r="CQ53" s="18">
        <v>2001</v>
      </c>
      <c r="CR53" s="18">
        <v>2001</v>
      </c>
      <c r="CS53" s="18">
        <v>2001</v>
      </c>
      <c r="CT53" s="18"/>
      <c r="CU53" s="18">
        <f t="shared" si="135"/>
        <v>2001</v>
      </c>
      <c r="CV53" s="18">
        <f t="shared" si="136"/>
        <v>2001</v>
      </c>
      <c r="CW53" s="18"/>
      <c r="CX53" s="18"/>
      <c r="CY53" s="18"/>
      <c r="CZ53" s="18"/>
      <c r="DA53" s="18"/>
      <c r="DB53" s="18"/>
      <c r="DC53" s="18">
        <v>0</v>
      </c>
      <c r="DD53" s="18" t="s">
        <v>429</v>
      </c>
      <c r="DE53" s="18" t="s">
        <v>429</v>
      </c>
      <c r="DF53" s="30" t="s">
        <v>431</v>
      </c>
      <c r="DG53" s="30" t="s">
        <v>431</v>
      </c>
      <c r="DH53" s="30" t="s">
        <v>431</v>
      </c>
      <c r="DI53" s="30" t="s">
        <v>433</v>
      </c>
      <c r="DJ53" s="30" t="s">
        <v>432</v>
      </c>
      <c r="DK53" s="30" t="s">
        <v>430</v>
      </c>
      <c r="DL53" s="18"/>
      <c r="DM53" s="18"/>
      <c r="DN53" s="18"/>
      <c r="DO53" s="18" t="str">
        <f>+VLOOKUP(B53,'[17]2016 data'!$B:$D,3,)</f>
        <v>SDDS</v>
      </c>
      <c r="DP53" s="18" t="str">
        <f>+VLOOKUP(B53,'[18]2017 data'!$B:$D,3,)</f>
        <v>SDDS</v>
      </c>
      <c r="DQ53" s="18" t="str">
        <f>+VLOOKUP(B53,'[19]2018 data'!$B:$D,3,)</f>
        <v>SDDS</v>
      </c>
      <c r="DR53" s="18"/>
      <c r="DS53" s="18"/>
      <c r="DT53" s="18"/>
      <c r="DU53" s="18" t="str">
        <f>+VLOOKUP(B53,'[20]2016 data'!$B:$D,3,)</f>
        <v>Yes</v>
      </c>
      <c r="DV53" s="18" t="str">
        <f>+VLOOKUP(B53,'[21]2017 data'!$B:$D,3,)</f>
        <v>Yes</v>
      </c>
      <c r="DW53" s="18" t="str">
        <f>+VLOOKUP(B53,'[22]2018 data'!$B:$D,3,)</f>
        <v>Yes</v>
      </c>
      <c r="DX53" s="18"/>
      <c r="DY53" s="18"/>
      <c r="DZ53" s="18"/>
      <c r="EA53" s="18">
        <f>+VLOOKUP(B53,'[23]2016 data'!$B:$D,3,)</f>
        <v>0</v>
      </c>
      <c r="EB53" s="18">
        <f>+VLOOKUP(B53,'[24]2017 data'!$B:$D,3,)</f>
        <v>0</v>
      </c>
      <c r="EC53" s="18">
        <f>+VLOOKUP(B53,'[25]2018 data'!$B:$D,3,)</f>
        <v>0</v>
      </c>
      <c r="ED53" s="18"/>
      <c r="EE53" s="18"/>
      <c r="EF53" s="18"/>
    </row>
    <row r="54" spans="1:136" x14ac:dyDescent="0.25">
      <c r="A54" s="6">
        <f t="shared" si="147"/>
        <v>51</v>
      </c>
      <c r="B54" s="9" t="s">
        <v>280</v>
      </c>
      <c r="C54" s="29" t="s">
        <v>279</v>
      </c>
      <c r="D54" s="4" t="str">
        <f>+VLOOKUP(C54,'[1]OECD &amp; EU Countries'!$B:$F,5,)</f>
        <v>NA</v>
      </c>
      <c r="E54" s="18" t="str">
        <f>+VLOOKUP(B54,'[2]2016 data'!$B:$D,3,)</f>
        <v>other</v>
      </c>
      <c r="F54" s="18" t="str">
        <f>+VLOOKUP(B54,'[3]2017 data'!$B:$D,3,)</f>
        <v>SNA 2008</v>
      </c>
      <c r="G54" s="18" t="str">
        <f>+VLOOKUP(B54,'[4]2018 data'!$B:$D,3,)</f>
        <v>SNA 2008</v>
      </c>
      <c r="H54" s="18" t="str">
        <f t="shared" si="148"/>
        <v>other</v>
      </c>
      <c r="I54" s="18"/>
      <c r="J54" s="18"/>
      <c r="K54" s="18"/>
      <c r="L54" s="18"/>
      <c r="M54" s="18"/>
      <c r="N54" s="18"/>
      <c r="O54" s="18"/>
      <c r="P54" s="18"/>
      <c r="Q54" s="18">
        <f>+VLOOKUP(B54,'[5]2016 data'!$B:$D,3,)</f>
        <v>1990</v>
      </c>
      <c r="R54" s="18">
        <f>+VLOOKUP(B54,'[6]2017 data'!$B:$D,3,)</f>
        <v>1990</v>
      </c>
      <c r="S54" s="18" t="str">
        <f>+VLOOKUP(B54,'[7]2018 data'!$B:$D,3,)</f>
        <v>Original chained constant price data are rescaled.</v>
      </c>
      <c r="T54" s="18">
        <f t="shared" si="117"/>
        <v>1990</v>
      </c>
      <c r="U54" s="18">
        <f t="shared" si="118"/>
        <v>1990</v>
      </c>
      <c r="V54" s="18" t="str">
        <f t="shared" si="119"/>
        <v>Original chained constant price data are rescaled.</v>
      </c>
      <c r="W54" s="37">
        <f>+VLOOKUP(B54,'[5]2016 data'!$B:$AR,43,)</f>
        <v>1990</v>
      </c>
      <c r="X54" s="37">
        <f>+VLOOKUP(B54,'[6]2017 data'!$B:$AR,43,)</f>
        <v>1990</v>
      </c>
      <c r="Y54" s="37">
        <f>+VLOOKUP(B54,'[7]2018 data'!$B:$AR,43,)</f>
        <v>2005</v>
      </c>
      <c r="Z54" s="18"/>
      <c r="AA54" s="18"/>
      <c r="AB54" s="18"/>
      <c r="AC54" s="18"/>
      <c r="AD54" s="18" t="b">
        <f t="shared" si="120"/>
        <v>1</v>
      </c>
      <c r="AE54" s="18" t="b">
        <f t="shared" si="121"/>
        <v>0</v>
      </c>
      <c r="AF54" s="18" t="str">
        <f>+VLOOKUP(B54,'[8]2018 data'!$B:$D,3,)</f>
        <v>rev3</v>
      </c>
      <c r="AG54" s="18" t="str">
        <f>+VLOOKUP(B54,'[9]2017 data'!$B:$D,3,)</f>
        <v>rev4</v>
      </c>
      <c r="AH54" s="18" t="str">
        <f>+VLOOKUP(B54,'[10]2018 data'!$B:$D,3,)</f>
        <v>rev4</v>
      </c>
      <c r="AI54" s="18"/>
      <c r="AJ54" s="30" t="s">
        <v>444</v>
      </c>
      <c r="AK54" s="30" t="s">
        <v>444</v>
      </c>
      <c r="AL54" s="18"/>
      <c r="AM54" s="30" t="s">
        <v>411</v>
      </c>
      <c r="AN54" s="30" t="s">
        <v>411</v>
      </c>
      <c r="AO54" s="18"/>
      <c r="AP54" s="18"/>
      <c r="AQ54" s="18"/>
      <c r="AR54" s="18">
        <f>+VLOOKUP(B54,'[11]2016 data'!$B:$D,3,)</f>
        <v>2006</v>
      </c>
      <c r="AS54" s="18">
        <f>+VLOOKUP(B54,'[12]2017 data'!$B:$D,3,)</f>
        <v>2006</v>
      </c>
      <c r="AT54" s="18">
        <f>+VLOOKUP(B54,'[13]2018 data'!$B:$D,3,)</f>
        <v>2006</v>
      </c>
      <c r="AU54" s="46">
        <f t="shared" si="124"/>
        <v>2006</v>
      </c>
      <c r="AV54" s="46">
        <f t="shared" si="125"/>
        <v>2006</v>
      </c>
      <c r="AW54" s="46">
        <f t="shared" si="126"/>
        <v>2006</v>
      </c>
      <c r="AX54" s="18"/>
      <c r="AY54" s="18"/>
      <c r="AZ54" s="18"/>
      <c r="BA54" s="18"/>
      <c r="BB54" s="18"/>
      <c r="BC54" s="18"/>
      <c r="BD54" s="18"/>
      <c r="BE54" s="18"/>
      <c r="BF54" s="18"/>
      <c r="BG54" s="18" t="str">
        <f>+VLOOKUP(B54,'[14]2016 data'!$B:$D,3,)</f>
        <v>COICOP</v>
      </c>
      <c r="BH54" s="18" t="str">
        <f>+VLOOKUP(B54,'[15]2017 data'!$B:$D,3,)</f>
        <v>COICOP</v>
      </c>
      <c r="BI54" s="18" t="str">
        <f>+VLOOKUP(B54,'[16]2018 data'!$B:$D,3,)</f>
        <v>COICOP</v>
      </c>
      <c r="BJ54" s="18"/>
      <c r="BK54" s="18" t="str">
        <f t="shared" si="127"/>
        <v>COICOP</v>
      </c>
      <c r="BL54" s="18" t="str">
        <f t="shared" si="128"/>
        <v>COICOP</v>
      </c>
      <c r="BM54" s="18"/>
      <c r="BN54" s="18"/>
      <c r="BO54" s="18"/>
      <c r="BP54" s="18"/>
      <c r="BQ54" s="18"/>
      <c r="BR54" s="18"/>
      <c r="BS54" s="18" t="s">
        <v>447</v>
      </c>
      <c r="BT54" s="18" t="s">
        <v>448</v>
      </c>
      <c r="BU54" s="18" t="s">
        <v>448</v>
      </c>
      <c r="BV54" s="18" t="str">
        <f t="shared" si="151"/>
        <v>na</v>
      </c>
      <c r="BW54" s="18" t="str">
        <f t="shared" si="152"/>
        <v>NA</v>
      </c>
      <c r="BX54" s="18" t="str">
        <f t="shared" si="153"/>
        <v>NA</v>
      </c>
      <c r="BY54" s="18"/>
      <c r="BZ54" s="18"/>
      <c r="CA54" s="18"/>
      <c r="CB54" s="18"/>
      <c r="CC54" s="18"/>
      <c r="CD54" s="18"/>
      <c r="CE54" s="18" t="s">
        <v>425</v>
      </c>
      <c r="CF54" s="18" t="s">
        <v>425</v>
      </c>
      <c r="CG54" s="18" t="s">
        <v>425</v>
      </c>
      <c r="CH54" s="18" t="str">
        <f t="shared" si="132"/>
        <v>AC</v>
      </c>
      <c r="CI54" s="18" t="str">
        <f t="shared" si="133"/>
        <v>AC</v>
      </c>
      <c r="CJ54" s="18" t="str">
        <f t="shared" si="134"/>
        <v>AC</v>
      </c>
      <c r="CK54" s="18"/>
      <c r="CL54" s="18"/>
      <c r="CM54" s="18"/>
      <c r="CN54" s="18"/>
      <c r="CO54" s="18"/>
      <c r="CP54" s="18"/>
      <c r="CQ54" s="18">
        <v>1986</v>
      </c>
      <c r="CR54" s="18">
        <v>2001</v>
      </c>
      <c r="CS54" s="18">
        <v>2001</v>
      </c>
      <c r="CT54" s="18"/>
      <c r="CU54" s="18">
        <f t="shared" si="135"/>
        <v>2001</v>
      </c>
      <c r="CV54" s="18">
        <f t="shared" si="136"/>
        <v>2001</v>
      </c>
      <c r="CW54" s="18"/>
      <c r="CX54" s="18"/>
      <c r="CY54" s="18"/>
      <c r="CZ54" s="18"/>
      <c r="DA54" s="18"/>
      <c r="DB54" s="18"/>
      <c r="DC54" s="18" t="s">
        <v>431</v>
      </c>
      <c r="DD54" s="18" t="s">
        <v>431</v>
      </c>
      <c r="DE54" s="18" t="s">
        <v>431</v>
      </c>
      <c r="DF54" s="18" t="str">
        <f t="shared" ref="DF54:DF61" si="154">+DC54</f>
        <v>MFSM 2000</v>
      </c>
      <c r="DG54" s="18" t="str">
        <f t="shared" ref="DG54:DG61" si="155">+DD54</f>
        <v>MFSM 2000</v>
      </c>
      <c r="DH54" s="18" t="str">
        <f t="shared" ref="DH54:DH61" si="156">+DE54</f>
        <v>MFSM 2000</v>
      </c>
      <c r="DI54" s="18"/>
      <c r="DJ54" s="18"/>
      <c r="DK54" s="18"/>
      <c r="DL54" s="18"/>
      <c r="DM54" s="18"/>
      <c r="DN54" s="18"/>
      <c r="DO54" s="18" t="str">
        <f>+VLOOKUP(B54,'[17]2016 data'!$B:$D,3,)</f>
        <v>SDDS</v>
      </c>
      <c r="DP54" s="18" t="str">
        <f>+VLOOKUP(B54,'[18]2017 data'!$B:$D,3,)</f>
        <v>SDDS</v>
      </c>
      <c r="DQ54" s="18" t="str">
        <f>+VLOOKUP(B54,'[19]2018 data'!$B:$D,3,)</f>
        <v>SDDS</v>
      </c>
      <c r="DR54" s="18"/>
      <c r="DS54" s="18"/>
      <c r="DT54" s="18"/>
      <c r="DU54" s="18" t="str">
        <f>+VLOOKUP(B54,'[20]2016 data'!$B:$D,3,)</f>
        <v>Yes</v>
      </c>
      <c r="DV54" s="18" t="str">
        <f>+VLOOKUP(B54,'[21]2017 data'!$B:$D,3,)</f>
        <v>Yes</v>
      </c>
      <c r="DW54" s="18" t="str">
        <f>+VLOOKUP(B54,'[22]2018 data'!$B:$D,3,)</f>
        <v>Yes</v>
      </c>
      <c r="DX54" s="18"/>
      <c r="DY54" s="18"/>
      <c r="DZ54" s="18"/>
      <c r="EA54" s="18">
        <f>+VLOOKUP(B54,'[23]2016 data'!$B:$D,3,)</f>
        <v>0</v>
      </c>
      <c r="EB54" s="18">
        <f>+VLOOKUP(B54,'[24]2017 data'!$B:$D,3,)</f>
        <v>0</v>
      </c>
      <c r="EC54" s="18">
        <f>+VLOOKUP(B54,'[25]2018 data'!$B:$D,3,)</f>
        <v>0</v>
      </c>
      <c r="ED54" s="18"/>
      <c r="EE54" s="18"/>
      <c r="EF54" s="18"/>
    </row>
    <row r="55" spans="1:136" x14ac:dyDescent="0.25">
      <c r="A55" s="6">
        <f t="shared" si="147"/>
        <v>52</v>
      </c>
      <c r="B55" s="9" t="s">
        <v>278</v>
      </c>
      <c r="C55" s="4" t="s">
        <v>277</v>
      </c>
      <c r="D55" s="4" t="str">
        <f>+VLOOKUP(C55,'[1]OECD &amp; EU Countries'!$B:$F,5,)</f>
        <v>NA</v>
      </c>
      <c r="E55" s="18" t="str">
        <f>+VLOOKUP(B55,'[2]2016 data'!$B:$D,3,)</f>
        <v>SNA 1993</v>
      </c>
      <c r="F55" s="18" t="str">
        <f>+VLOOKUP(B55,'[3]2017 data'!$B:$D,3,)</f>
        <v>SNA 1993</v>
      </c>
      <c r="G55" s="18" t="str">
        <f>+VLOOKUP(B55,'[4]2018 data'!$B:$D,3,)</f>
        <v>SNA 1993</v>
      </c>
      <c r="H55" s="18" t="str">
        <f t="shared" si="148"/>
        <v>SNA 1993</v>
      </c>
      <c r="I55" s="18"/>
      <c r="J55" s="18"/>
      <c r="K55" s="18"/>
      <c r="L55" s="18"/>
      <c r="M55" s="18"/>
      <c r="N55" s="18"/>
      <c r="O55" s="18"/>
      <c r="P55" s="18"/>
      <c r="Q55" s="18">
        <f>+VLOOKUP(B55,'[5]2016 data'!$B:$D,3,)</f>
        <v>2006</v>
      </c>
      <c r="R55" s="18">
        <f>+VLOOKUP(B55,'[6]2017 data'!$B:$D,3,)</f>
        <v>2006</v>
      </c>
      <c r="S55" s="18">
        <f>+VLOOKUP(B55,'[7]2018 data'!$B:$D,3,)</f>
        <v>2006</v>
      </c>
      <c r="T55" s="18">
        <f t="shared" si="117"/>
        <v>2006</v>
      </c>
      <c r="U55" s="18">
        <f t="shared" si="118"/>
        <v>2006</v>
      </c>
      <c r="V55" s="18">
        <f t="shared" si="119"/>
        <v>2006</v>
      </c>
      <c r="W55" s="37">
        <f>+VLOOKUP(B55,'[5]2016 data'!$B:$AR,43,)</f>
        <v>2006</v>
      </c>
      <c r="X55" s="37">
        <f>+VLOOKUP(B55,'[6]2017 data'!$B:$AR,43,)</f>
        <v>2006</v>
      </c>
      <c r="Y55" s="37">
        <f>+VLOOKUP(B55,'[7]2018 data'!$B:$AR,43,)</f>
        <v>2006</v>
      </c>
      <c r="Z55" s="18"/>
      <c r="AA55" s="18"/>
      <c r="AB55" s="18"/>
      <c r="AC55" s="18"/>
      <c r="AD55" s="18" t="b">
        <f t="shared" si="120"/>
        <v>1</v>
      </c>
      <c r="AE55" s="18" t="b">
        <f t="shared" si="121"/>
        <v>1</v>
      </c>
      <c r="AF55" s="18" t="str">
        <f>+VLOOKUP(B55,'[8]2018 data'!$B:$D,3,)</f>
        <v>NA</v>
      </c>
      <c r="AG55" s="18" t="str">
        <f>+VLOOKUP(B55,'[9]2017 data'!$B:$D,3,)</f>
        <v>NA</v>
      </c>
      <c r="AH55" s="18" t="str">
        <f>+VLOOKUP(B55,'[10]2018 data'!$B:$D,3,)</f>
        <v>NA</v>
      </c>
      <c r="AI55" s="18"/>
      <c r="AJ55" s="18" t="str">
        <f t="shared" ref="AJ55:AJ118" si="157">+AG55</f>
        <v>NA</v>
      </c>
      <c r="AK55" s="18" t="str">
        <f t="shared" ref="AK55:AK118" si="158">+AH55</f>
        <v>NA</v>
      </c>
      <c r="AL55" s="18"/>
      <c r="AM55" s="18"/>
      <c r="AN55" s="18"/>
      <c r="AO55" s="18"/>
      <c r="AP55" s="18"/>
      <c r="AQ55" s="18"/>
      <c r="AR55" s="18">
        <f>+VLOOKUP(B55,'[11]2016 data'!$B:$D,3,)</f>
        <v>2006</v>
      </c>
      <c r="AS55" s="18">
        <f>+VLOOKUP(B55,'[12]2017 data'!$B:$D,3,)</f>
        <v>2006</v>
      </c>
      <c r="AT55" s="18">
        <f>+VLOOKUP(B55,'[13]2018 data'!$B:$D,3,)</f>
        <v>2006</v>
      </c>
      <c r="AU55" s="46">
        <f t="shared" si="124"/>
        <v>2006</v>
      </c>
      <c r="AV55" s="46">
        <f t="shared" si="125"/>
        <v>2006</v>
      </c>
      <c r="AW55" s="46">
        <f t="shared" si="126"/>
        <v>2006</v>
      </c>
      <c r="AX55" s="18"/>
      <c r="AY55" s="18"/>
      <c r="AZ55" s="18"/>
      <c r="BA55" s="18"/>
      <c r="BB55" s="18"/>
      <c r="BC55" s="18"/>
      <c r="BD55" s="18"/>
      <c r="BE55" s="18"/>
      <c r="BF55" s="18"/>
      <c r="BG55" s="18">
        <f>+VLOOKUP(B55,'[14]2016 data'!$B:$D,3,)</f>
        <v>0</v>
      </c>
      <c r="BH55" s="18" t="str">
        <f>+VLOOKUP(B55,'[15]2017 data'!$B:$D,3,)</f>
        <v>COICOP</v>
      </c>
      <c r="BI55" s="18" t="str">
        <f>+VLOOKUP(B55,'[16]2018 data'!$B:$D,3,)</f>
        <v>COICOP</v>
      </c>
      <c r="BJ55" s="18"/>
      <c r="BK55" s="18" t="str">
        <f t="shared" si="127"/>
        <v>COICOP</v>
      </c>
      <c r="BL55" s="18" t="str">
        <f t="shared" si="128"/>
        <v>COICOP</v>
      </c>
      <c r="BM55" s="18"/>
      <c r="BN55" s="18"/>
      <c r="BO55" s="18"/>
      <c r="BP55" s="18"/>
      <c r="BQ55" s="18"/>
      <c r="BR55" s="18"/>
      <c r="BS55" s="18">
        <v>0</v>
      </c>
      <c r="BT55" s="18" t="s">
        <v>448</v>
      </c>
      <c r="BU55" s="18" t="s">
        <v>448</v>
      </c>
      <c r="BV55" s="18">
        <f t="shared" si="151"/>
        <v>0</v>
      </c>
      <c r="BW55" s="18" t="str">
        <f t="shared" si="152"/>
        <v>NA</v>
      </c>
      <c r="BX55" s="18" t="str">
        <f t="shared" si="153"/>
        <v>NA</v>
      </c>
      <c r="BY55" s="18"/>
      <c r="BZ55" s="18"/>
      <c r="CA55" s="18"/>
      <c r="CB55" s="18"/>
      <c r="CC55" s="18"/>
      <c r="CD55" s="18"/>
      <c r="CE55" s="18" t="s">
        <v>448</v>
      </c>
      <c r="CF55" s="18" t="s">
        <v>448</v>
      </c>
      <c r="CG55" s="18" t="s">
        <v>448</v>
      </c>
      <c r="CH55" s="18" t="str">
        <f t="shared" si="132"/>
        <v>NA</v>
      </c>
      <c r="CI55" s="18" t="str">
        <f t="shared" si="133"/>
        <v>NA</v>
      </c>
      <c r="CJ55" s="18" t="str">
        <f t="shared" si="134"/>
        <v>NA</v>
      </c>
      <c r="CK55" s="18"/>
      <c r="CL55" s="18"/>
      <c r="CM55" s="18"/>
      <c r="CN55" s="18"/>
      <c r="CO55" s="18"/>
      <c r="CP55" s="18"/>
      <c r="CQ55" s="18">
        <v>1986</v>
      </c>
      <c r="CR55" s="18" t="s">
        <v>429</v>
      </c>
      <c r="CS55" s="18" t="s">
        <v>429</v>
      </c>
      <c r="CT55" s="18"/>
      <c r="CU55" s="18" t="str">
        <f t="shared" si="135"/>
        <v>NM</v>
      </c>
      <c r="CV55" s="18" t="str">
        <f t="shared" si="136"/>
        <v>NM</v>
      </c>
      <c r="CW55" s="18"/>
      <c r="CX55" s="18"/>
      <c r="CY55" s="18"/>
      <c r="CZ55" s="18"/>
      <c r="DA55" s="18"/>
      <c r="DB55" s="18"/>
      <c r="DC55" s="18" t="s">
        <v>431</v>
      </c>
      <c r="DD55" s="18" t="s">
        <v>431</v>
      </c>
      <c r="DE55" s="18" t="s">
        <v>431</v>
      </c>
      <c r="DF55" s="18" t="str">
        <f t="shared" si="154"/>
        <v>MFSM 2000</v>
      </c>
      <c r="DG55" s="18" t="str">
        <f t="shared" si="155"/>
        <v>MFSM 2000</v>
      </c>
      <c r="DH55" s="18" t="str">
        <f t="shared" si="156"/>
        <v>MFSM 2000</v>
      </c>
      <c r="DI55" s="18"/>
      <c r="DJ55" s="18"/>
      <c r="DK55" s="18"/>
      <c r="DL55" s="18"/>
      <c r="DM55" s="18"/>
      <c r="DN55" s="18"/>
      <c r="DO55" s="18">
        <f>+VLOOKUP(B55,'[17]2016 data'!$B:$D,3,)</f>
        <v>0</v>
      </c>
      <c r="DP55" s="18" t="str">
        <f>+VLOOKUP(B55,'[18]2017 data'!$B:$D,3,)</f>
        <v>e-GDDS</v>
      </c>
      <c r="DQ55" s="18" t="str">
        <f>+VLOOKUP(B55,'[19]2018 data'!$B:$D,3,)</f>
        <v>e-GDDS</v>
      </c>
      <c r="DR55" s="18"/>
      <c r="DS55" s="18"/>
      <c r="DT55" s="18"/>
      <c r="DU55" s="18">
        <f>+VLOOKUP(B55,'[20]2016 data'!$B:$D,3,)</f>
        <v>0</v>
      </c>
      <c r="DV55" s="18">
        <f>+VLOOKUP(B55,'[21]2017 data'!$B:$D,3,)</f>
        <v>0</v>
      </c>
      <c r="DW55" s="18">
        <f>+VLOOKUP(B55,'[22]2018 data'!$B:$D,3,)</f>
        <v>0</v>
      </c>
      <c r="DX55" s="18"/>
      <c r="DY55" s="18"/>
      <c r="DZ55" s="18"/>
      <c r="EA55" s="18">
        <f>+VLOOKUP(B55,'[23]2016 data'!$B:$D,3,)</f>
        <v>0</v>
      </c>
      <c r="EB55" s="18">
        <f>+VLOOKUP(B55,'[24]2017 data'!$B:$D,3,)</f>
        <v>0</v>
      </c>
      <c r="EC55" s="18">
        <f>+VLOOKUP(B55,'[25]2018 data'!$B:$D,3,)</f>
        <v>0</v>
      </c>
      <c r="ED55" s="18"/>
      <c r="EE55" s="18"/>
      <c r="EF55" s="18"/>
    </row>
    <row r="56" spans="1:136" x14ac:dyDescent="0.25">
      <c r="A56" s="6">
        <f t="shared" si="147"/>
        <v>53</v>
      </c>
      <c r="B56" s="9" t="s">
        <v>276</v>
      </c>
      <c r="C56" s="29" t="s">
        <v>275</v>
      </c>
      <c r="D56" s="4" t="str">
        <f>+VLOOKUP(C56,'[1]OECD &amp; EU Countries'!$B:$F,5,)</f>
        <v>NA</v>
      </c>
      <c r="E56" s="10" t="str">
        <f>+VLOOKUP(B56,'[2]2016 data'!$B:$D,3,)</f>
        <v>SNA 1968</v>
      </c>
      <c r="F56" s="10" t="str">
        <f>+VLOOKUP(B56,'[3]2017 data'!$B:$D,3,)</f>
        <v>SNA 1968</v>
      </c>
      <c r="G56" s="10" t="str">
        <f>+VLOOKUP(B56,'[4]2018 data'!$B:$D,3,)</f>
        <v>SNA 1968</v>
      </c>
      <c r="H56" s="30" t="s">
        <v>438</v>
      </c>
      <c r="I56" s="18"/>
      <c r="J56" s="18"/>
      <c r="K56" s="30" t="s">
        <v>439</v>
      </c>
      <c r="L56" s="10"/>
      <c r="M56" s="10"/>
      <c r="N56" s="18"/>
      <c r="O56" s="18"/>
      <c r="P56" s="18"/>
      <c r="Q56" s="10">
        <f>+VLOOKUP(B56,'[5]2016 data'!$B:$D,3,)</f>
        <v>2000</v>
      </c>
      <c r="R56" s="10">
        <f>+VLOOKUP(B56,'[6]2017 data'!$B:$D,3,)</f>
        <v>2000</v>
      </c>
      <c r="S56" s="10">
        <f>+VLOOKUP(B56,'[7]2018 data'!$B:$D,3,)</f>
        <v>2000</v>
      </c>
      <c r="T56" s="18">
        <f t="shared" si="117"/>
        <v>2000</v>
      </c>
      <c r="U56" s="30">
        <v>2000</v>
      </c>
      <c r="V56" s="18">
        <f t="shared" si="119"/>
        <v>2000</v>
      </c>
      <c r="W56" s="37">
        <f>+VLOOKUP(B56,'[5]2016 data'!$B:$AR,43,)</f>
        <v>2000</v>
      </c>
      <c r="X56" s="37">
        <f>+VLOOKUP(B56,'[6]2017 data'!$B:$AR,43,)</f>
        <v>2000</v>
      </c>
      <c r="Y56" s="37">
        <f>+VLOOKUP(B56,'[7]2018 data'!$B:$AR,43,)</f>
        <v>2000</v>
      </c>
      <c r="Z56" s="10"/>
      <c r="AA56" s="30" t="s">
        <v>440</v>
      </c>
      <c r="AB56" s="10"/>
      <c r="AC56" s="18"/>
      <c r="AD56" s="18" t="b">
        <f t="shared" si="120"/>
        <v>1</v>
      </c>
      <c r="AE56" s="18" t="b">
        <f t="shared" si="121"/>
        <v>1</v>
      </c>
      <c r="AF56" s="18" t="str">
        <f>+VLOOKUP(B56,'[8]2018 data'!$B:$D,3,)</f>
        <v>NA</v>
      </c>
      <c r="AG56" s="18" t="str">
        <f>+VLOOKUP(B56,'[9]2017 data'!$B:$D,3,)</f>
        <v>NA</v>
      </c>
      <c r="AH56" s="18" t="str">
        <f>+VLOOKUP(B56,'[10]2018 data'!$B:$D,3,)</f>
        <v>NA</v>
      </c>
      <c r="AI56" s="18"/>
      <c r="AJ56" s="18" t="str">
        <f t="shared" si="157"/>
        <v>NA</v>
      </c>
      <c r="AK56" s="18" t="str">
        <f t="shared" si="158"/>
        <v>NA</v>
      </c>
      <c r="AL56" s="18"/>
      <c r="AM56" s="18"/>
      <c r="AN56" s="18"/>
      <c r="AO56" s="18"/>
      <c r="AP56" s="18"/>
      <c r="AQ56" s="18"/>
      <c r="AR56" s="18">
        <f>+VLOOKUP(B56,'[11]2016 data'!$B:$D,3,)</f>
        <v>0</v>
      </c>
      <c r="AS56" s="18">
        <f>+VLOOKUP(B56,'[12]2017 data'!$B:$D,3,)</f>
        <v>0</v>
      </c>
      <c r="AT56" s="18">
        <f>+VLOOKUP(B56,'[13]2018 data'!$B:$D,3,)</f>
        <v>0</v>
      </c>
      <c r="AU56" s="46">
        <f t="shared" si="124"/>
        <v>0</v>
      </c>
      <c r="AV56" s="46">
        <f t="shared" si="125"/>
        <v>0</v>
      </c>
      <c r="AW56" s="46">
        <f t="shared" si="126"/>
        <v>0</v>
      </c>
      <c r="AX56" s="18"/>
      <c r="AY56" s="18"/>
      <c r="AZ56" s="18"/>
      <c r="BA56" s="18"/>
      <c r="BB56" s="18"/>
      <c r="BC56" s="18"/>
      <c r="BD56" s="18"/>
      <c r="BE56" s="18"/>
      <c r="BF56" s="18"/>
      <c r="BG56" s="18">
        <f>+VLOOKUP(B56,'[14]2016 data'!$B:$D,3,)</f>
        <v>0</v>
      </c>
      <c r="BH56" s="18">
        <f>+VLOOKUP(B56,'[15]2017 data'!$B:$D,3,)</f>
        <v>0</v>
      </c>
      <c r="BI56" s="18">
        <f>+VLOOKUP(B56,'[16]2018 data'!$B:$D,3,)</f>
        <v>0</v>
      </c>
      <c r="BJ56" s="18"/>
      <c r="BK56" s="18">
        <f t="shared" si="127"/>
        <v>0</v>
      </c>
      <c r="BL56" s="18">
        <f t="shared" si="128"/>
        <v>0</v>
      </c>
      <c r="BM56" s="18"/>
      <c r="BN56" s="18"/>
      <c r="BO56" s="18"/>
      <c r="BP56" s="18"/>
      <c r="BQ56" s="18"/>
      <c r="BR56" s="18"/>
      <c r="BS56" s="18">
        <v>0</v>
      </c>
      <c r="BT56" s="18">
        <v>0</v>
      </c>
      <c r="BU56" s="18">
        <v>0</v>
      </c>
      <c r="BV56" s="18">
        <f t="shared" si="151"/>
        <v>0</v>
      </c>
      <c r="BW56" s="18">
        <f t="shared" si="152"/>
        <v>0</v>
      </c>
      <c r="BX56" s="18">
        <f t="shared" si="153"/>
        <v>0</v>
      </c>
      <c r="BY56" s="18"/>
      <c r="BZ56" s="18"/>
      <c r="CA56" s="18"/>
      <c r="CB56" s="18"/>
      <c r="CC56" s="18"/>
      <c r="CD56" s="18"/>
      <c r="CE56" s="18">
        <v>0</v>
      </c>
      <c r="CF56" s="18">
        <v>0</v>
      </c>
      <c r="CG56" s="18">
        <v>0</v>
      </c>
      <c r="CH56" s="18">
        <f t="shared" si="132"/>
        <v>0</v>
      </c>
      <c r="CI56" s="18">
        <f t="shared" si="133"/>
        <v>0</v>
      </c>
      <c r="CJ56" s="18">
        <f t="shared" si="134"/>
        <v>0</v>
      </c>
      <c r="CK56" s="18"/>
      <c r="CL56" s="18"/>
      <c r="CM56" s="18"/>
      <c r="CN56" s="18"/>
      <c r="CO56" s="18"/>
      <c r="CP56" s="18"/>
      <c r="CQ56" s="18">
        <v>2001</v>
      </c>
      <c r="CR56" s="18" t="s">
        <v>448</v>
      </c>
      <c r="CS56" s="18" t="s">
        <v>448</v>
      </c>
      <c r="CT56" s="18"/>
      <c r="CU56" s="18" t="str">
        <f t="shared" si="135"/>
        <v>NA</v>
      </c>
      <c r="CV56" s="18" t="str">
        <f t="shared" si="136"/>
        <v>NA</v>
      </c>
      <c r="CW56" s="18"/>
      <c r="CX56" s="18"/>
      <c r="CY56" s="18"/>
      <c r="CZ56" s="18"/>
      <c r="DA56" s="18"/>
      <c r="DB56" s="18"/>
      <c r="DC56" s="18" t="s">
        <v>431</v>
      </c>
      <c r="DD56" s="18" t="s">
        <v>431</v>
      </c>
      <c r="DE56" s="18" t="s">
        <v>431</v>
      </c>
      <c r="DF56" s="18" t="str">
        <f t="shared" si="154"/>
        <v>MFSM 2000</v>
      </c>
      <c r="DG56" s="18" t="str">
        <f t="shared" si="155"/>
        <v>MFSM 2000</v>
      </c>
      <c r="DH56" s="18" t="str">
        <f t="shared" si="156"/>
        <v>MFSM 2000</v>
      </c>
      <c r="DI56" s="18"/>
      <c r="DJ56" s="18"/>
      <c r="DK56" s="18"/>
      <c r="DL56" s="18"/>
      <c r="DM56" s="18"/>
      <c r="DN56" s="18"/>
      <c r="DO56" s="18">
        <f>+VLOOKUP(B56,'[17]2016 data'!$B:$D,3,)</f>
        <v>0</v>
      </c>
      <c r="DP56" s="18">
        <f>+VLOOKUP(B56,'[18]2017 data'!$B:$D,3,)</f>
        <v>0</v>
      </c>
      <c r="DQ56" s="18">
        <f>+VLOOKUP(B56,'[19]2018 data'!$B:$D,3,)</f>
        <v>0</v>
      </c>
      <c r="DR56" s="18"/>
      <c r="DS56" s="18"/>
      <c r="DT56" s="18"/>
      <c r="DU56" s="18">
        <f>+VLOOKUP(B56,'[20]2016 data'!$B:$D,3,)</f>
        <v>0</v>
      </c>
      <c r="DV56" s="18">
        <f>+VLOOKUP(B56,'[21]2017 data'!$B:$D,3,)</f>
        <v>0</v>
      </c>
      <c r="DW56" s="18">
        <f>+VLOOKUP(B56,'[22]2018 data'!$B:$D,3,)</f>
        <v>0</v>
      </c>
      <c r="DX56" s="18"/>
      <c r="DY56" s="18"/>
      <c r="DZ56" s="18"/>
      <c r="EA56" s="18">
        <f>+VLOOKUP(B56,'[23]2016 data'!$B:$D,3,)</f>
        <v>0</v>
      </c>
      <c r="EB56" s="18">
        <f>+VLOOKUP(B56,'[24]2017 data'!$B:$D,3,)</f>
        <v>0</v>
      </c>
      <c r="EC56" s="18">
        <f>+VLOOKUP(B56,'[25]2018 data'!$B:$D,3,)</f>
        <v>0</v>
      </c>
      <c r="ED56" s="18"/>
      <c r="EE56" s="18"/>
      <c r="EF56" s="18"/>
    </row>
    <row r="57" spans="1:136" x14ac:dyDescent="0.25">
      <c r="A57" s="6">
        <f t="shared" si="147"/>
        <v>54</v>
      </c>
      <c r="B57" s="9" t="s">
        <v>274</v>
      </c>
      <c r="C57" s="4" t="s">
        <v>273</v>
      </c>
      <c r="D57" s="4" t="str">
        <f>+VLOOKUP(C57,'[1]OECD &amp; EU Countries'!$B:$F,5,)</f>
        <v>OECD/EU</v>
      </c>
      <c r="E57" s="18" t="str">
        <f>+VLOOKUP(B57,'[2]2016 data'!$B:$D,3,)</f>
        <v>ESA 2010</v>
      </c>
      <c r="F57" s="18" t="str">
        <f>+VLOOKUP(B57,'[3]2017 data'!$B:$D,3,)</f>
        <v>SNA 2008</v>
      </c>
      <c r="G57" s="18" t="str">
        <f>+VLOOKUP(B57,'[4]2018 data'!$B:$D,3,)</f>
        <v>SNA 2008</v>
      </c>
      <c r="H57" s="18" t="str">
        <f t="shared" ref="H57:H72" si="159">+E57</f>
        <v>ESA 2010</v>
      </c>
      <c r="I57" s="18"/>
      <c r="J57" s="18"/>
      <c r="K57" s="18"/>
      <c r="L57" s="18"/>
      <c r="M57" s="18"/>
      <c r="N57" s="18"/>
      <c r="O57" s="18"/>
      <c r="P57" s="18"/>
      <c r="Q57" s="18" t="str">
        <f>+VLOOKUP(B57,'[5]2016 data'!$B:$D,3,)</f>
        <v>Original chained constant price data are rescaled.</v>
      </c>
      <c r="R57" s="18" t="str">
        <f>+VLOOKUP(B57,'[6]2017 data'!$B:$D,3,)</f>
        <v>Original chained constant price data are rescaled.</v>
      </c>
      <c r="S57" s="18" t="str">
        <f>+VLOOKUP(B57,'[7]2018 data'!$B:$D,3,)</f>
        <v>Original chained constant price data are rescaled.</v>
      </c>
      <c r="T57" s="18" t="str">
        <f t="shared" si="117"/>
        <v>Original chained constant price data are rescaled.</v>
      </c>
      <c r="U57" s="18" t="str">
        <f t="shared" ref="U57:U103" si="160">+R57</f>
        <v>Original chained constant price data are rescaled.</v>
      </c>
      <c r="V57" s="18" t="str">
        <f t="shared" si="119"/>
        <v>Original chained constant price data are rescaled.</v>
      </c>
      <c r="W57" s="37" t="str">
        <f>+VLOOKUP(B57,'[5]2016 data'!$B:$AR,43,)</f>
        <v>Original chained constant price data are rescaled.</v>
      </c>
      <c r="X57" s="37" t="str">
        <f>+VLOOKUP(B57,'[6]2017 data'!$B:$AR,43,)</f>
        <v>Original chained constant price data are rescaled.</v>
      </c>
      <c r="Y57" s="37" t="str">
        <f>+VLOOKUP(B57,'[7]2018 data'!$B:$AR,43,)</f>
        <v>Original chained constant price data are rescaled.</v>
      </c>
      <c r="Z57" s="18"/>
      <c r="AA57" s="18"/>
      <c r="AB57" s="18"/>
      <c r="AC57" s="18"/>
      <c r="AD57" s="18" t="b">
        <f t="shared" si="120"/>
        <v>1</v>
      </c>
      <c r="AE57" s="18" t="b">
        <f t="shared" si="121"/>
        <v>1</v>
      </c>
      <c r="AF57" s="18" t="str">
        <f>+VLOOKUP(B57,'[8]2018 data'!$B:$D,3,)</f>
        <v>rev4</v>
      </c>
      <c r="AG57" s="18" t="str">
        <f>+VLOOKUP(B57,'[9]2017 data'!$B:$D,3,)</f>
        <v>Rev4</v>
      </c>
      <c r="AH57" s="18" t="str">
        <f>+VLOOKUP(B57,'[10]2018 data'!$B:$D,3,)</f>
        <v>Rev4</v>
      </c>
      <c r="AI57" s="18"/>
      <c r="AJ57" s="18" t="str">
        <f t="shared" si="157"/>
        <v>Rev4</v>
      </c>
      <c r="AK57" s="18" t="str">
        <f t="shared" si="158"/>
        <v>Rev4</v>
      </c>
      <c r="AL57" s="18"/>
      <c r="AM57" s="18"/>
      <c r="AN57" s="18"/>
      <c r="AO57" s="18"/>
      <c r="AP57" s="18"/>
      <c r="AQ57" s="18"/>
      <c r="AR57" s="18" t="str">
        <f>+VLOOKUP(B57,'[11]2016 data'!$B:$D,3,)</f>
        <v>annual chained</v>
      </c>
      <c r="AS57" s="18" t="str">
        <f>+VLOOKUP(B57,'[12]2017 data'!$B:$D,3,)</f>
        <v>annual chained</v>
      </c>
      <c r="AT57" s="18" t="str">
        <f>+VLOOKUP(B57,'[13]2018 data'!$B:$D,3,)</f>
        <v>annual chained</v>
      </c>
      <c r="AU57" s="46" t="str">
        <f t="shared" si="124"/>
        <v>annual chained</v>
      </c>
      <c r="AV57" s="46" t="str">
        <f t="shared" si="125"/>
        <v>annual chained</v>
      </c>
      <c r="AW57" s="46" t="str">
        <f t="shared" si="126"/>
        <v>annual chained</v>
      </c>
      <c r="AX57" s="18"/>
      <c r="AY57" s="18"/>
      <c r="AZ57" s="18"/>
      <c r="BA57" s="18"/>
      <c r="BB57" s="18"/>
      <c r="BC57" s="18"/>
      <c r="BD57" s="18"/>
      <c r="BE57" s="18"/>
      <c r="BF57" s="18"/>
      <c r="BG57" s="18" t="str">
        <f>+VLOOKUP(B57,'[14]2016 data'!$B:$D,3,)</f>
        <v>COICOP</v>
      </c>
      <c r="BH57" s="18" t="str">
        <f>+VLOOKUP(B57,'[15]2017 data'!$B:$D,3,)</f>
        <v>COICOP</v>
      </c>
      <c r="BI57" s="18" t="str">
        <f>+VLOOKUP(B57,'[16]2018 data'!$B:$D,3,)</f>
        <v>COICOP</v>
      </c>
      <c r="BJ57" s="18"/>
      <c r="BK57" s="18" t="str">
        <f t="shared" si="127"/>
        <v>COICOP</v>
      </c>
      <c r="BL57" s="18" t="str">
        <f t="shared" si="128"/>
        <v>COICOP</v>
      </c>
      <c r="BM57" s="18"/>
      <c r="BN57" s="18"/>
      <c r="BO57" s="18"/>
      <c r="BP57" s="18"/>
      <c r="BQ57" s="18"/>
      <c r="BR57" s="18"/>
      <c r="BS57" s="18" t="s">
        <v>436</v>
      </c>
      <c r="BT57" s="18" t="s">
        <v>464</v>
      </c>
      <c r="BU57" s="18" t="s">
        <v>464</v>
      </c>
      <c r="BV57" s="18" t="str">
        <f t="shared" si="151"/>
        <v>ICSE-93</v>
      </c>
      <c r="BW57" s="18" t="str">
        <f>+BS57</f>
        <v>ICSE-93</v>
      </c>
      <c r="BX57" s="18" t="str">
        <f>+BS57</f>
        <v>ICSE-93</v>
      </c>
      <c r="BY57" s="18"/>
      <c r="BZ57" s="18"/>
      <c r="CA57" s="18"/>
      <c r="CB57" s="18"/>
      <c r="CC57" s="18"/>
      <c r="CD57" s="18"/>
      <c r="CE57" s="18" t="s">
        <v>425</v>
      </c>
      <c r="CF57" s="18" t="s">
        <v>425</v>
      </c>
      <c r="CG57" s="18" t="s">
        <v>425</v>
      </c>
      <c r="CH57" s="18" t="str">
        <f t="shared" si="132"/>
        <v>AC</v>
      </c>
      <c r="CI57" s="18" t="str">
        <f t="shared" si="133"/>
        <v>AC</v>
      </c>
      <c r="CJ57" s="18" t="str">
        <f t="shared" si="134"/>
        <v>AC</v>
      </c>
      <c r="CK57" s="18"/>
      <c r="CL57" s="18"/>
      <c r="CM57" s="18"/>
      <c r="CN57" s="18"/>
      <c r="CO57" s="18"/>
      <c r="CP57" s="18"/>
      <c r="CQ57" s="18">
        <v>2001</v>
      </c>
      <c r="CR57" s="18" t="s">
        <v>429</v>
      </c>
      <c r="CS57" s="18" t="s">
        <v>429</v>
      </c>
      <c r="CT57" s="18"/>
      <c r="CU57" s="18" t="str">
        <f t="shared" si="135"/>
        <v>NM</v>
      </c>
      <c r="CV57" s="18" t="str">
        <f t="shared" si="136"/>
        <v>NM</v>
      </c>
      <c r="CW57" s="18"/>
      <c r="CX57" s="18"/>
      <c r="CY57" s="18"/>
      <c r="CZ57" s="18"/>
      <c r="DA57" s="18"/>
      <c r="DB57" s="18"/>
      <c r="DC57" s="18" t="s">
        <v>431</v>
      </c>
      <c r="DD57" s="18" t="s">
        <v>431</v>
      </c>
      <c r="DE57" s="18" t="s">
        <v>431</v>
      </c>
      <c r="DF57" s="18" t="str">
        <f t="shared" si="154"/>
        <v>MFSM 2000</v>
      </c>
      <c r="DG57" s="18" t="str">
        <f t="shared" si="155"/>
        <v>MFSM 2000</v>
      </c>
      <c r="DH57" s="18" t="str">
        <f t="shared" si="156"/>
        <v>MFSM 2000</v>
      </c>
      <c r="DI57" s="18"/>
      <c r="DJ57" s="18"/>
      <c r="DK57" s="18"/>
      <c r="DL57" s="18"/>
      <c r="DM57" s="18"/>
      <c r="DN57" s="18"/>
      <c r="DO57" s="18" t="str">
        <f>+VLOOKUP(B57,'[17]2016 data'!$B:$D,3,)</f>
        <v>SDDS</v>
      </c>
      <c r="DP57" s="18" t="str">
        <f>+VLOOKUP(B57,'[18]2017 data'!$B:$D,3,)</f>
        <v>SDDS</v>
      </c>
      <c r="DQ57" s="18" t="str">
        <f>+VLOOKUP(B57,'[19]2018 data'!$B:$D,3,)</f>
        <v>SDDS</v>
      </c>
      <c r="DR57" s="18"/>
      <c r="DS57" s="18"/>
      <c r="DT57" s="18"/>
      <c r="DU57" s="18" t="str">
        <f>+VLOOKUP(B57,'[20]2016 data'!$B:$D,3,)</f>
        <v>Yes</v>
      </c>
      <c r="DV57" s="18" t="str">
        <f>+VLOOKUP(B57,'[21]2017 data'!$B:$D,3,)</f>
        <v>Yes</v>
      </c>
      <c r="DW57" s="18" t="str">
        <f>+VLOOKUP(B57,'[22]2018 data'!$B:$D,3,)</f>
        <v>Yes</v>
      </c>
      <c r="DX57" s="18"/>
      <c r="DY57" s="18"/>
      <c r="DZ57" s="18"/>
      <c r="EA57" s="18">
        <f>+VLOOKUP(B57,'[23]2016 data'!$B:$D,3,)</f>
        <v>0</v>
      </c>
      <c r="EB57" s="18">
        <f>+VLOOKUP(B57,'[24]2017 data'!$B:$D,3,)</f>
        <v>0</v>
      </c>
      <c r="EC57" s="18">
        <f>+VLOOKUP(B57,'[25]2018 data'!$B:$D,3,)</f>
        <v>0</v>
      </c>
      <c r="ED57" s="18"/>
      <c r="EE57" s="18"/>
      <c r="EF57" s="18"/>
    </row>
    <row r="58" spans="1:136" x14ac:dyDescent="0.25">
      <c r="A58" s="6">
        <f t="shared" si="147"/>
        <v>55</v>
      </c>
      <c r="B58" s="9" t="s">
        <v>272</v>
      </c>
      <c r="C58" s="4" t="s">
        <v>271</v>
      </c>
      <c r="D58" s="4" t="str">
        <f>+VLOOKUP(C58,'[1]OECD &amp; EU Countries'!$B:$F,5,)</f>
        <v>NA</v>
      </c>
      <c r="E58" s="18" t="str">
        <f>+VLOOKUP(B58,'[2]2016 data'!$B:$D,3,)</f>
        <v>SNA 1993</v>
      </c>
      <c r="F58" s="18" t="str">
        <f>+VLOOKUP(B58,'[3]2017 data'!$B:$D,3,)</f>
        <v>SNA 1993</v>
      </c>
      <c r="G58" s="18" t="str">
        <f>+VLOOKUP(B58,'[4]2018 data'!$B:$D,3,)</f>
        <v>SNA 1993</v>
      </c>
      <c r="H58" s="18" t="str">
        <f t="shared" si="159"/>
        <v>SNA 1993</v>
      </c>
      <c r="I58" s="18"/>
      <c r="J58" s="18"/>
      <c r="K58" s="18"/>
      <c r="L58" s="18"/>
      <c r="M58" s="18"/>
      <c r="N58" s="18"/>
      <c r="O58" s="18"/>
      <c r="P58" s="18"/>
      <c r="Q58" s="18">
        <f>+VLOOKUP(B58,'[5]2016 data'!$B:$D,3,)</f>
        <v>2011</v>
      </c>
      <c r="R58" s="18" t="str">
        <f>+VLOOKUP(B58,'[6]2017 data'!$B:$D,3,)</f>
        <v>2010/11</v>
      </c>
      <c r="S58" s="18">
        <f>+VLOOKUP(B58,'[7]2018 data'!$B:$D,3,)</f>
        <v>2016</v>
      </c>
      <c r="T58" s="18">
        <f t="shared" si="117"/>
        <v>2011</v>
      </c>
      <c r="U58" s="18" t="str">
        <f t="shared" si="160"/>
        <v>2010/11</v>
      </c>
      <c r="V58" s="18">
        <f t="shared" si="119"/>
        <v>2016</v>
      </c>
      <c r="W58" s="37">
        <f>+VLOOKUP(B58,'[5]2016 data'!$B:$AR,43,)</f>
        <v>2011</v>
      </c>
      <c r="X58" s="37">
        <f>+VLOOKUP(B58,'[6]2017 data'!$B:$AR,43,)</f>
        <v>2011</v>
      </c>
      <c r="Y58" s="37">
        <f>+VLOOKUP(B58,'[7]2018 data'!$B:$AR,43,)</f>
        <v>2016</v>
      </c>
      <c r="Z58" s="18"/>
      <c r="AA58" s="18"/>
      <c r="AB58" s="18"/>
      <c r="AC58" s="18"/>
      <c r="AD58" s="18" t="b">
        <f t="shared" si="120"/>
        <v>0</v>
      </c>
      <c r="AE58" s="18" t="b">
        <f t="shared" si="121"/>
        <v>0</v>
      </c>
      <c r="AF58" s="18" t="str">
        <f>+VLOOKUP(B58,'[8]2018 data'!$B:$D,3,)</f>
        <v>ISIC rev2</v>
      </c>
      <c r="AG58" s="18" t="str">
        <f>+VLOOKUP(B58,'[9]2017 data'!$B:$D,3,)</f>
        <v>ISIC rev2</v>
      </c>
      <c r="AH58" s="18" t="str">
        <f>+VLOOKUP(B58,'[10]2018 data'!$B:$D,3,)</f>
        <v>ISIC rev2</v>
      </c>
      <c r="AI58" s="18"/>
      <c r="AJ58" s="18" t="str">
        <f t="shared" si="157"/>
        <v>ISIC rev2</v>
      </c>
      <c r="AK58" s="18" t="str">
        <f t="shared" si="158"/>
        <v>ISIC rev2</v>
      </c>
      <c r="AL58" s="18"/>
      <c r="AM58" s="18"/>
      <c r="AN58" s="18"/>
      <c r="AO58" s="18"/>
      <c r="AP58" s="18"/>
      <c r="AQ58" s="18"/>
      <c r="AR58" s="18">
        <f>+VLOOKUP(B58,'[11]2016 data'!$B:$D,3,)</f>
        <v>2005</v>
      </c>
      <c r="AS58" s="18">
        <f>+VLOOKUP(B58,'[12]2017 data'!$B:$D,3,)</f>
        <v>2005</v>
      </c>
      <c r="AT58" s="18">
        <f>+VLOOKUP(B58,'[13]2018 data'!$B:$D,3,)</f>
        <v>2005</v>
      </c>
      <c r="AU58" s="46">
        <f t="shared" si="124"/>
        <v>2005</v>
      </c>
      <c r="AV58" s="46">
        <f t="shared" si="125"/>
        <v>2005</v>
      </c>
      <c r="AW58" s="46">
        <f t="shared" si="126"/>
        <v>2005</v>
      </c>
      <c r="AX58" s="18"/>
      <c r="AY58" s="18"/>
      <c r="AZ58" s="18"/>
      <c r="BA58" s="18"/>
      <c r="BB58" s="18"/>
      <c r="BC58" s="18"/>
      <c r="BD58" s="18"/>
      <c r="BE58" s="18"/>
      <c r="BF58" s="18"/>
      <c r="BG58" s="18" t="str">
        <f>+VLOOKUP(B58,'[14]2016 data'!$B:$D,3,)</f>
        <v>na</v>
      </c>
      <c r="BH58" s="18" t="str">
        <f>+VLOOKUP(B58,'[15]2017 data'!$B:$D,3,)</f>
        <v>NA</v>
      </c>
      <c r="BI58" s="18" t="str">
        <f>+VLOOKUP(B58,'[16]2018 data'!$B:$D,3,)</f>
        <v>NA</v>
      </c>
      <c r="BJ58" s="18"/>
      <c r="BK58" s="18" t="str">
        <f t="shared" si="127"/>
        <v>NA</v>
      </c>
      <c r="BL58" s="18" t="str">
        <f t="shared" si="128"/>
        <v>NA</v>
      </c>
      <c r="BM58" s="18"/>
      <c r="BN58" s="18"/>
      <c r="BO58" s="18"/>
      <c r="BP58" s="18"/>
      <c r="BQ58" s="18"/>
      <c r="BR58" s="18"/>
      <c r="BS58" s="18" t="s">
        <v>447</v>
      </c>
      <c r="BT58" s="18" t="s">
        <v>448</v>
      </c>
      <c r="BU58" s="18" t="s">
        <v>448</v>
      </c>
      <c r="BV58" s="18" t="str">
        <f t="shared" si="151"/>
        <v>na</v>
      </c>
      <c r="BW58" s="18" t="str">
        <f t="shared" si="152"/>
        <v>NA</v>
      </c>
      <c r="BX58" s="18" t="str">
        <f t="shared" ref="BX58:BX114" si="161">+BU58</f>
        <v>NA</v>
      </c>
      <c r="BY58" s="18"/>
      <c r="BZ58" s="18"/>
      <c r="CA58" s="18"/>
      <c r="CB58" s="18"/>
      <c r="CC58" s="18"/>
      <c r="CD58" s="18"/>
      <c r="CE58" s="18" t="s">
        <v>448</v>
      </c>
      <c r="CF58" s="18" t="s">
        <v>448</v>
      </c>
      <c r="CG58" s="18" t="s">
        <v>448</v>
      </c>
      <c r="CH58" s="18" t="str">
        <f t="shared" si="132"/>
        <v>NA</v>
      </c>
      <c r="CI58" s="18" t="str">
        <f t="shared" si="133"/>
        <v>NA</v>
      </c>
      <c r="CJ58" s="18" t="str">
        <f t="shared" si="134"/>
        <v>NA</v>
      </c>
      <c r="CK58" s="18"/>
      <c r="CL58" s="18"/>
      <c r="CM58" s="18"/>
      <c r="CN58" s="18"/>
      <c r="CO58" s="18"/>
      <c r="CP58" s="18"/>
      <c r="CQ58" s="18">
        <v>1986</v>
      </c>
      <c r="CR58" s="18" t="s">
        <v>429</v>
      </c>
      <c r="CS58" s="18" t="s">
        <v>429</v>
      </c>
      <c r="CT58" s="18"/>
      <c r="CU58" s="18" t="str">
        <f t="shared" si="135"/>
        <v>NM</v>
      </c>
      <c r="CV58" s="18" t="str">
        <f t="shared" si="136"/>
        <v>NM</v>
      </c>
      <c r="CW58" s="18"/>
      <c r="CX58" s="18"/>
      <c r="CY58" s="18"/>
      <c r="CZ58" s="18"/>
      <c r="DA58" s="18"/>
      <c r="DB58" s="18"/>
      <c r="DC58" s="18">
        <v>0</v>
      </c>
      <c r="DD58" s="18" t="s">
        <v>429</v>
      </c>
      <c r="DE58" s="18" t="s">
        <v>429</v>
      </c>
      <c r="DF58" s="18">
        <f t="shared" si="154"/>
        <v>0</v>
      </c>
      <c r="DG58" s="18" t="str">
        <f t="shared" si="155"/>
        <v>NM</v>
      </c>
      <c r="DH58" s="18" t="str">
        <f t="shared" si="156"/>
        <v>NM</v>
      </c>
      <c r="DI58" s="18"/>
      <c r="DJ58" s="18"/>
      <c r="DK58" s="18"/>
      <c r="DL58" s="18"/>
      <c r="DM58" s="18"/>
      <c r="DN58" s="18"/>
      <c r="DO58" s="18" t="str">
        <f>+VLOOKUP(B58,'[17]2016 data'!$B:$D,3,)</f>
        <v>e-GDDS</v>
      </c>
      <c r="DP58" s="18" t="str">
        <f>+VLOOKUP(B58,'[18]2017 data'!$B:$D,3,)</f>
        <v>e-GDDS</v>
      </c>
      <c r="DQ58" s="18" t="str">
        <f>+VLOOKUP(B58,'[19]2018 data'!$B:$D,3,)</f>
        <v>e-GDDS</v>
      </c>
      <c r="DR58" s="18"/>
      <c r="DS58" s="18"/>
      <c r="DT58" s="18"/>
      <c r="DU58" s="18">
        <f>+VLOOKUP(B58,'[20]2016 data'!$B:$D,3,)</f>
        <v>0</v>
      </c>
      <c r="DV58" s="18">
        <f>+VLOOKUP(B58,'[21]2017 data'!$B:$D,3,)</f>
        <v>0</v>
      </c>
      <c r="DW58" s="18">
        <f>+VLOOKUP(B58,'[22]2018 data'!$B:$D,3,)</f>
        <v>0</v>
      </c>
      <c r="DX58" s="18"/>
      <c r="DY58" s="18"/>
      <c r="DZ58" s="18"/>
      <c r="EA58" s="18">
        <f>+VLOOKUP(B58,'[23]2016 data'!$B:$D,3,)</f>
        <v>0</v>
      </c>
      <c r="EB58" s="18">
        <f>+VLOOKUP(B58,'[24]2017 data'!$B:$D,3,)</f>
        <v>0</v>
      </c>
      <c r="EC58" s="18">
        <f>+VLOOKUP(B58,'[25]2018 data'!$B:$D,3,)</f>
        <v>0</v>
      </c>
      <c r="ED58" s="18"/>
      <c r="EE58" s="18"/>
      <c r="EF58" s="18"/>
    </row>
    <row r="59" spans="1:136" x14ac:dyDescent="0.25">
      <c r="A59" s="6">
        <f t="shared" si="147"/>
        <v>56</v>
      </c>
      <c r="B59" s="7" t="s">
        <v>270</v>
      </c>
      <c r="C59" s="4" t="s">
        <v>269</v>
      </c>
      <c r="D59" s="4" t="str">
        <f>+VLOOKUP(C59,'[1]OECD &amp; EU Countries'!$B:$F,5,)</f>
        <v>NA</v>
      </c>
      <c r="E59" s="18" t="str">
        <f>+VLOOKUP(B59,'[2]2016 data'!$B:$D,3,)</f>
        <v>Sna 1993</v>
      </c>
      <c r="F59" s="18" t="str">
        <f>+VLOOKUP(B59,'[3]2017 data'!$B:$D,3,)</f>
        <v>SNA 2008</v>
      </c>
      <c r="G59" s="18" t="str">
        <f>+VLOOKUP(B59,'[4]2018 data'!$B:$D,3,)</f>
        <v>SNA 2008</v>
      </c>
      <c r="H59" s="18" t="str">
        <f t="shared" si="159"/>
        <v>Sna 1993</v>
      </c>
      <c r="I59" s="18"/>
      <c r="J59" s="18"/>
      <c r="K59" s="18"/>
      <c r="L59" s="18"/>
      <c r="M59" s="18"/>
      <c r="N59" s="18"/>
      <c r="O59" s="18"/>
      <c r="P59" s="18"/>
      <c r="Q59" s="18">
        <f>+VLOOKUP(B59,'[5]2016 data'!$B:$D,3,)</f>
        <v>2005</v>
      </c>
      <c r="R59" s="18">
        <f>+VLOOKUP(B59,'[6]2017 data'!$B:$D,3,)</f>
        <v>2011</v>
      </c>
      <c r="S59" s="18">
        <f>+VLOOKUP(B59,'[7]2018 data'!$B:$D,3,)</f>
        <v>2011</v>
      </c>
      <c r="T59" s="18">
        <f t="shared" si="117"/>
        <v>2005</v>
      </c>
      <c r="U59" s="18">
        <f t="shared" si="160"/>
        <v>2011</v>
      </c>
      <c r="V59" s="18">
        <f t="shared" si="119"/>
        <v>2011</v>
      </c>
      <c r="W59" s="37">
        <f>+VLOOKUP(B59,'[5]2016 data'!$B:$AR,43,)</f>
        <v>2005</v>
      </c>
      <c r="X59" s="37">
        <f>+VLOOKUP(B59,'[6]2017 data'!$B:$AR,43,)</f>
        <v>2011</v>
      </c>
      <c r="Y59" s="37">
        <f>+VLOOKUP(B59,'[7]2018 data'!$B:$AR,43,)</f>
        <v>2011</v>
      </c>
      <c r="Z59" s="18"/>
      <c r="AA59" s="18"/>
      <c r="AB59" s="18"/>
      <c r="AC59" s="18"/>
      <c r="AD59" s="18" t="b">
        <f t="shared" si="120"/>
        <v>0</v>
      </c>
      <c r="AE59" s="18" t="b">
        <f t="shared" si="121"/>
        <v>1</v>
      </c>
      <c r="AF59" s="18" t="str">
        <f>+VLOOKUP(B59,'[8]2018 data'!$B:$D,3,)</f>
        <v>rev4</v>
      </c>
      <c r="AG59" s="18" t="str">
        <f>+VLOOKUP(B59,'[9]2017 data'!$B:$D,3,)</f>
        <v>Rev4</v>
      </c>
      <c r="AH59" s="18" t="str">
        <f>+VLOOKUP(B59,'[10]2018 data'!$B:$D,3,)</f>
        <v>Rev4</v>
      </c>
      <c r="AI59" s="18"/>
      <c r="AJ59" s="18" t="str">
        <f t="shared" si="157"/>
        <v>Rev4</v>
      </c>
      <c r="AK59" s="18" t="str">
        <f t="shared" si="158"/>
        <v>Rev4</v>
      </c>
      <c r="AL59" s="18"/>
      <c r="AM59" s="18"/>
      <c r="AN59" s="18"/>
      <c r="AO59" s="18"/>
      <c r="AP59" s="18"/>
      <c r="AQ59" s="18"/>
      <c r="AR59" s="18">
        <f>+VLOOKUP(B59,'[11]2016 data'!$B:$D,3,)</f>
        <v>2009</v>
      </c>
      <c r="AS59" s="18">
        <f>+VLOOKUP(B59,'[12]2017 data'!$B:$D,3,)</f>
        <v>2009</v>
      </c>
      <c r="AT59" s="18">
        <f>+VLOOKUP(B59,'[13]2018 data'!$B:$D,3,)</f>
        <v>2009</v>
      </c>
      <c r="AU59" s="46">
        <f t="shared" si="124"/>
        <v>2009</v>
      </c>
      <c r="AV59" s="46">
        <f t="shared" si="125"/>
        <v>2009</v>
      </c>
      <c r="AW59" s="46">
        <f t="shared" si="126"/>
        <v>2009</v>
      </c>
      <c r="AX59" s="18"/>
      <c r="AY59" s="18"/>
      <c r="AZ59" s="18"/>
      <c r="BA59" s="18"/>
      <c r="BB59" s="18"/>
      <c r="BC59" s="18"/>
      <c r="BD59" s="18"/>
      <c r="BE59" s="18"/>
      <c r="BF59" s="18"/>
      <c r="BG59" s="18" t="str">
        <f>+VLOOKUP(B59,'[14]2016 data'!$B:$D,3,)</f>
        <v>na</v>
      </c>
      <c r="BH59" s="18" t="str">
        <f>+VLOOKUP(B59,'[15]2017 data'!$B:$D,3,)</f>
        <v>COICOP</v>
      </c>
      <c r="BI59" s="18" t="str">
        <f>+VLOOKUP(B59,'[16]2018 data'!$B:$D,3,)</f>
        <v>COICOP</v>
      </c>
      <c r="BJ59" s="18"/>
      <c r="BK59" s="18" t="str">
        <f t="shared" si="127"/>
        <v>COICOP</v>
      </c>
      <c r="BL59" s="18" t="str">
        <f t="shared" si="128"/>
        <v>COICOP</v>
      </c>
      <c r="BM59" s="18"/>
      <c r="BN59" s="18"/>
      <c r="BO59" s="18"/>
      <c r="BP59" s="18"/>
      <c r="BQ59" s="18"/>
      <c r="BR59" s="18"/>
      <c r="BS59" s="18" t="s">
        <v>447</v>
      </c>
      <c r="BT59" s="18" t="s">
        <v>448</v>
      </c>
      <c r="BU59" s="18" t="s">
        <v>448</v>
      </c>
      <c r="BV59" s="18" t="str">
        <f t="shared" si="151"/>
        <v>na</v>
      </c>
      <c r="BW59" s="18" t="str">
        <f t="shared" si="152"/>
        <v>NA</v>
      </c>
      <c r="BX59" s="18" t="str">
        <f t="shared" si="161"/>
        <v>NA</v>
      </c>
      <c r="BY59" s="18"/>
      <c r="BZ59" s="18"/>
      <c r="CA59" s="18"/>
      <c r="CB59" s="18"/>
      <c r="CC59" s="18"/>
      <c r="CD59" s="18"/>
      <c r="CE59" s="18" t="s">
        <v>448</v>
      </c>
      <c r="CF59" s="18" t="s">
        <v>448</v>
      </c>
      <c r="CG59" s="18" t="s">
        <v>448</v>
      </c>
      <c r="CH59" s="18" t="str">
        <f t="shared" si="132"/>
        <v>NA</v>
      </c>
      <c r="CI59" s="18" t="str">
        <f t="shared" si="133"/>
        <v>NA</v>
      </c>
      <c r="CJ59" s="18" t="str">
        <f t="shared" si="134"/>
        <v>NA</v>
      </c>
      <c r="CK59" s="18"/>
      <c r="CL59" s="18"/>
      <c r="CM59" s="18"/>
      <c r="CN59" s="18"/>
      <c r="CO59" s="18"/>
      <c r="CP59" s="18"/>
      <c r="CQ59" s="18">
        <v>2001</v>
      </c>
      <c r="CR59" s="18" t="s">
        <v>429</v>
      </c>
      <c r="CS59" s="18" t="s">
        <v>429</v>
      </c>
      <c r="CT59" s="18"/>
      <c r="CU59" s="18" t="str">
        <f t="shared" si="135"/>
        <v>NM</v>
      </c>
      <c r="CV59" s="18" t="str">
        <f t="shared" si="136"/>
        <v>NM</v>
      </c>
      <c r="CW59" s="18"/>
      <c r="CX59" s="18"/>
      <c r="CY59" s="18"/>
      <c r="CZ59" s="18"/>
      <c r="DA59" s="18"/>
      <c r="DB59" s="18"/>
      <c r="DC59" s="18" t="s">
        <v>431</v>
      </c>
      <c r="DD59" s="18" t="s">
        <v>431</v>
      </c>
      <c r="DE59" s="18" t="s">
        <v>431</v>
      </c>
      <c r="DF59" s="18" t="str">
        <f t="shared" si="154"/>
        <v>MFSM 2000</v>
      </c>
      <c r="DG59" s="18" t="str">
        <f t="shared" si="155"/>
        <v>MFSM 2000</v>
      </c>
      <c r="DH59" s="18" t="str">
        <f t="shared" si="156"/>
        <v>MFSM 2000</v>
      </c>
      <c r="DI59" s="18"/>
      <c r="DJ59" s="18"/>
      <c r="DK59" s="18"/>
      <c r="DL59" s="18"/>
      <c r="DM59" s="18"/>
      <c r="DN59" s="18"/>
      <c r="DO59" s="18" t="str">
        <f>+VLOOKUP(B59,'[17]2016 data'!$B:$D,3,)</f>
        <v>e-GDDS</v>
      </c>
      <c r="DP59" s="18" t="str">
        <f>+VLOOKUP(B59,'[18]2017 data'!$B:$D,3,)</f>
        <v>e-GDDS</v>
      </c>
      <c r="DQ59" s="18" t="str">
        <f>+VLOOKUP(B59,'[19]2018 data'!$B:$D,3,)</f>
        <v>e-GDDS</v>
      </c>
      <c r="DR59" s="18"/>
      <c r="DS59" s="18"/>
      <c r="DT59" s="18"/>
      <c r="DU59" s="18" t="str">
        <f>+VLOOKUP(B59,'[20]2016 data'!$B:$D,3,)</f>
        <v>Yes</v>
      </c>
      <c r="DV59" s="18" t="str">
        <f>+VLOOKUP(B59,'[21]2017 data'!$B:$D,3,)</f>
        <v>Yes</v>
      </c>
      <c r="DW59" s="18" t="str">
        <f>+VLOOKUP(B59,'[22]2018 data'!$B:$D,3,)</f>
        <v>Yes</v>
      </c>
      <c r="DX59" s="18"/>
      <c r="DY59" s="18"/>
      <c r="DZ59" s="18"/>
      <c r="EA59" s="18">
        <f>+VLOOKUP(B59,'[23]2016 data'!$B:$D,3,)</f>
        <v>0</v>
      </c>
      <c r="EB59" s="18">
        <f>+VLOOKUP(B59,'[24]2017 data'!$B:$D,3,)</f>
        <v>0</v>
      </c>
      <c r="EC59" s="18">
        <f>+VLOOKUP(B59,'[25]2018 data'!$B:$D,3,)</f>
        <v>0</v>
      </c>
      <c r="ED59" s="18"/>
      <c r="EE59" s="18"/>
      <c r="EF59" s="18"/>
    </row>
    <row r="60" spans="1:136" x14ac:dyDescent="0.25">
      <c r="A60" s="6">
        <f t="shared" si="147"/>
        <v>57</v>
      </c>
      <c r="B60" s="9" t="s">
        <v>268</v>
      </c>
      <c r="C60" s="4" t="s">
        <v>267</v>
      </c>
      <c r="D60" s="4" t="str">
        <f>+VLOOKUP(C60,'[1]OECD &amp; EU Countries'!$B:$F,5,)</f>
        <v>OECD/EU</v>
      </c>
      <c r="E60" s="18" t="str">
        <f>+VLOOKUP(B60,'[2]2016 data'!$B:$D,3,)</f>
        <v>ESA 2010</v>
      </c>
      <c r="F60" s="18" t="str">
        <f>+VLOOKUP(B60,'[3]2017 data'!$B:$D,3,)</f>
        <v>SNA 2008</v>
      </c>
      <c r="G60" s="18" t="str">
        <f>+VLOOKUP(B60,'[4]2018 data'!$B:$D,3,)</f>
        <v>SNA 2008</v>
      </c>
      <c r="H60" s="18" t="str">
        <f t="shared" si="159"/>
        <v>ESA 2010</v>
      </c>
      <c r="I60" s="18"/>
      <c r="J60" s="18"/>
      <c r="K60" s="18"/>
      <c r="L60" s="18"/>
      <c r="M60" s="18"/>
      <c r="N60" s="18"/>
      <c r="O60" s="18"/>
      <c r="P60" s="18"/>
      <c r="Q60" s="18" t="str">
        <f>+VLOOKUP(B60,'[5]2016 data'!$B:$D,3,)</f>
        <v>Original chained constant price data are rescaled.</v>
      </c>
      <c r="R60" s="18" t="str">
        <f>+VLOOKUP(B60,'[6]2017 data'!$B:$D,3,)</f>
        <v>Original chained constant price data are rescaled.</v>
      </c>
      <c r="S60" s="18" t="str">
        <f>+VLOOKUP(B60,'[7]2018 data'!$B:$D,3,)</f>
        <v>Original chained constant price data are rescaled.</v>
      </c>
      <c r="T60" s="18" t="str">
        <f t="shared" si="117"/>
        <v>Original chained constant price data are rescaled.</v>
      </c>
      <c r="U60" s="18" t="str">
        <f t="shared" si="160"/>
        <v>Original chained constant price data are rescaled.</v>
      </c>
      <c r="V60" s="18" t="str">
        <f t="shared" si="119"/>
        <v>Original chained constant price data are rescaled.</v>
      </c>
      <c r="W60" s="37" t="str">
        <f>+VLOOKUP(B60,'[5]2016 data'!$B:$AR,43,)</f>
        <v>Original chained constant price data are rescaled.</v>
      </c>
      <c r="X60" s="37" t="str">
        <f>+VLOOKUP(B60,'[6]2017 data'!$B:$AR,43,)</f>
        <v>Original chained constant price data are rescaled.</v>
      </c>
      <c r="Y60" s="37" t="str">
        <f>+VLOOKUP(B60,'[7]2018 data'!$B:$AR,43,)</f>
        <v>Original chained constant price data are rescaled.</v>
      </c>
      <c r="Z60" s="18"/>
      <c r="AA60" s="18"/>
      <c r="AB60" s="18"/>
      <c r="AC60" s="18"/>
      <c r="AD60" s="18" t="b">
        <f t="shared" si="120"/>
        <v>1</v>
      </c>
      <c r="AE60" s="18" t="b">
        <f t="shared" si="121"/>
        <v>1</v>
      </c>
      <c r="AF60" s="18" t="str">
        <f>+VLOOKUP(B60,'[8]2018 data'!$B:$D,3,)</f>
        <v>rev4</v>
      </c>
      <c r="AG60" s="18" t="str">
        <f>+VLOOKUP(B60,'[9]2017 data'!$B:$D,3,)</f>
        <v>Rev4</v>
      </c>
      <c r="AH60" s="18" t="str">
        <f>+VLOOKUP(B60,'[10]2018 data'!$B:$D,3,)</f>
        <v>Rev4</v>
      </c>
      <c r="AI60" s="18"/>
      <c r="AJ60" s="18" t="str">
        <f t="shared" si="157"/>
        <v>Rev4</v>
      </c>
      <c r="AK60" s="18" t="str">
        <f t="shared" si="158"/>
        <v>Rev4</v>
      </c>
      <c r="AL60" s="18"/>
      <c r="AM60" s="18"/>
      <c r="AN60" s="18"/>
      <c r="AO60" s="18"/>
      <c r="AP60" s="18"/>
      <c r="AQ60" s="18"/>
      <c r="AR60" s="18" t="str">
        <f>+VLOOKUP(B60,'[11]2016 data'!$B:$D,3,)</f>
        <v>annual chained</v>
      </c>
      <c r="AS60" s="18" t="str">
        <f>+VLOOKUP(B60,'[12]2017 data'!$B:$D,3,)</f>
        <v>annual chained</v>
      </c>
      <c r="AT60" s="18" t="str">
        <f>+VLOOKUP(B60,'[13]2018 data'!$B:$D,3,)</f>
        <v>annual chained</v>
      </c>
      <c r="AU60" s="46" t="str">
        <f t="shared" si="124"/>
        <v>annual chained</v>
      </c>
      <c r="AV60" s="46" t="str">
        <f t="shared" si="125"/>
        <v>annual chained</v>
      </c>
      <c r="AW60" s="46" t="str">
        <f t="shared" si="126"/>
        <v>annual chained</v>
      </c>
      <c r="AX60" s="18"/>
      <c r="AY60" s="18"/>
      <c r="AZ60" s="18"/>
      <c r="BA60" s="18"/>
      <c r="BB60" s="18"/>
      <c r="BC60" s="18"/>
      <c r="BD60" s="18"/>
      <c r="BE60" s="18"/>
      <c r="BF60" s="18"/>
      <c r="BG60" s="18" t="str">
        <f>+VLOOKUP(B60,'[14]2016 data'!$B:$D,3,)</f>
        <v>COICOP</v>
      </c>
      <c r="BH60" s="18" t="str">
        <f>+VLOOKUP(B60,'[15]2017 data'!$B:$D,3,)</f>
        <v>COICOP</v>
      </c>
      <c r="BI60" s="18" t="str">
        <f>+VLOOKUP(B60,'[16]2018 data'!$B:$D,3,)</f>
        <v>COICOP</v>
      </c>
      <c r="BJ60" s="18"/>
      <c r="BK60" s="18" t="str">
        <f t="shared" si="127"/>
        <v>COICOP</v>
      </c>
      <c r="BL60" s="18" t="str">
        <f t="shared" si="128"/>
        <v>COICOP</v>
      </c>
      <c r="BM60" s="18"/>
      <c r="BN60" s="18"/>
      <c r="BO60" s="18"/>
      <c r="BP60" s="18"/>
      <c r="BQ60" s="18"/>
      <c r="BR60" s="18"/>
      <c r="BS60" s="18" t="s">
        <v>461</v>
      </c>
      <c r="BT60" s="18" t="s">
        <v>462</v>
      </c>
      <c r="BU60" s="18" t="s">
        <v>462</v>
      </c>
      <c r="BV60" s="18" t="str">
        <f t="shared" si="151"/>
        <v>NACE Rev2/ ISCO 08</v>
      </c>
      <c r="BW60" s="18" t="str">
        <f t="shared" si="152"/>
        <v>ISCO 08</v>
      </c>
      <c r="BX60" s="18" t="str">
        <f t="shared" si="161"/>
        <v>ISCO 08</v>
      </c>
      <c r="BY60" s="18"/>
      <c r="BZ60" s="18"/>
      <c r="CA60" s="18"/>
      <c r="CB60" s="18"/>
      <c r="CC60" s="18"/>
      <c r="CD60" s="18"/>
      <c r="CE60" s="18" t="s">
        <v>425</v>
      </c>
      <c r="CF60" s="18" t="s">
        <v>425</v>
      </c>
      <c r="CG60" s="18" t="s">
        <v>425</v>
      </c>
      <c r="CH60" s="18" t="str">
        <f t="shared" si="132"/>
        <v>AC</v>
      </c>
      <c r="CI60" s="18" t="str">
        <f t="shared" si="133"/>
        <v>AC</v>
      </c>
      <c r="CJ60" s="18" t="str">
        <f t="shared" si="134"/>
        <v>AC</v>
      </c>
      <c r="CK60" s="18"/>
      <c r="CL60" s="18"/>
      <c r="CM60" s="18"/>
      <c r="CN60" s="18"/>
      <c r="CO60" s="18"/>
      <c r="CP60" s="18"/>
      <c r="CQ60" s="18">
        <v>2001</v>
      </c>
      <c r="CR60" s="18" t="s">
        <v>479</v>
      </c>
      <c r="CS60" s="18" t="s">
        <v>479</v>
      </c>
      <c r="CT60" s="18"/>
      <c r="CU60" s="18" t="str">
        <f t="shared" si="135"/>
        <v>ESA 1995</v>
      </c>
      <c r="CV60" s="18" t="str">
        <f t="shared" si="136"/>
        <v>ESA 1995</v>
      </c>
      <c r="CW60" s="18"/>
      <c r="CX60" s="18"/>
      <c r="CY60" s="18"/>
      <c r="CZ60" s="18"/>
      <c r="DA60" s="18"/>
      <c r="DB60" s="18"/>
      <c r="DC60" s="18" t="s">
        <v>431</v>
      </c>
      <c r="DD60" s="18" t="s">
        <v>431</v>
      </c>
      <c r="DE60" s="18" t="s">
        <v>431</v>
      </c>
      <c r="DF60" s="18" t="str">
        <f t="shared" si="154"/>
        <v>MFSM 2000</v>
      </c>
      <c r="DG60" s="18" t="str">
        <f t="shared" si="155"/>
        <v>MFSM 2000</v>
      </c>
      <c r="DH60" s="18" t="str">
        <f t="shared" si="156"/>
        <v>MFSM 2000</v>
      </c>
      <c r="DI60" s="18"/>
      <c r="DJ60" s="18"/>
      <c r="DK60" s="18"/>
      <c r="DL60" s="18"/>
      <c r="DM60" s="18"/>
      <c r="DN60" s="18"/>
      <c r="DO60" s="18" t="str">
        <f>+VLOOKUP(B60,'[17]2016 data'!$B:$D,3,)</f>
        <v>SDDS Plus</v>
      </c>
      <c r="DP60" s="18" t="str">
        <f>+VLOOKUP(B60,'[18]2017 data'!$B:$D,3,)</f>
        <v>SSDS Plus</v>
      </c>
      <c r="DQ60" s="18" t="str">
        <f>+VLOOKUP(B60,'[19]2018 data'!$B:$D,3,)</f>
        <v>SSDS Plus</v>
      </c>
      <c r="DR60" s="18"/>
      <c r="DS60" s="18"/>
      <c r="DT60" s="18"/>
      <c r="DU60" s="18" t="str">
        <f>+VLOOKUP(B60,'[20]2016 data'!$B:$D,3,)</f>
        <v>Yes</v>
      </c>
      <c r="DV60" s="18" t="str">
        <f>+VLOOKUP(B60,'[21]2017 data'!$B:$D,3,)</f>
        <v>Yes</v>
      </c>
      <c r="DW60" s="18" t="str">
        <f>+VLOOKUP(B60,'[22]2018 data'!$B:$D,3,)</f>
        <v>Yes</v>
      </c>
      <c r="DX60" s="18"/>
      <c r="DY60" s="18"/>
      <c r="DZ60" s="18"/>
      <c r="EA60" s="18" t="str">
        <f>+VLOOKUP(B60,'[23]2016 data'!$B:$D,3,)</f>
        <v>yes</v>
      </c>
      <c r="EB60" s="18" t="str">
        <f>+VLOOKUP(B60,'[24]2017 data'!$B:$D,3,)</f>
        <v>yes</v>
      </c>
      <c r="EC60" s="18" t="str">
        <f>+VLOOKUP(B60,'[25]2018 data'!$B:$D,3,)</f>
        <v>yes</v>
      </c>
      <c r="ED60" s="18"/>
      <c r="EE60" s="18"/>
      <c r="EF60" s="18"/>
    </row>
    <row r="61" spans="1:136" x14ac:dyDescent="0.25">
      <c r="A61" s="6">
        <f t="shared" si="147"/>
        <v>58</v>
      </c>
      <c r="B61" s="9" t="s">
        <v>266</v>
      </c>
      <c r="C61" s="4" t="s">
        <v>265</v>
      </c>
      <c r="D61" s="4" t="str">
        <f>+VLOOKUP(C61,'[1]OECD &amp; EU Countries'!$B:$F,5,)</f>
        <v>OECD/EU</v>
      </c>
      <c r="E61" s="18" t="str">
        <f>+VLOOKUP(B61,'[2]2016 data'!$B:$D,3,)</f>
        <v>ESA 2010</v>
      </c>
      <c r="F61" s="18" t="str">
        <f>+VLOOKUP(B61,'[3]2017 data'!$B:$D,3,)</f>
        <v>SNA 2008</v>
      </c>
      <c r="G61" s="18" t="str">
        <f>+VLOOKUP(B61,'[4]2018 data'!$B:$D,3,)</f>
        <v>SNA 2008</v>
      </c>
      <c r="H61" s="18" t="str">
        <f t="shared" si="159"/>
        <v>ESA 2010</v>
      </c>
      <c r="I61" s="18"/>
      <c r="J61" s="18"/>
      <c r="K61" s="18"/>
      <c r="L61" s="18"/>
      <c r="M61" s="18"/>
      <c r="N61" s="18"/>
      <c r="O61" s="18"/>
      <c r="P61" s="18"/>
      <c r="Q61" s="18" t="str">
        <f>+VLOOKUP(B61,'[5]2016 data'!$B:$D,3,)</f>
        <v>Original chained constant price data are rescaled.</v>
      </c>
      <c r="R61" s="18" t="str">
        <f>+VLOOKUP(B61,'[6]2017 data'!$B:$D,3,)</f>
        <v>Original chained constant price data are rescaled.</v>
      </c>
      <c r="S61" s="18" t="str">
        <f>+VLOOKUP(B61,'[7]2018 data'!$B:$D,3,)</f>
        <v>Original chained constant price data are rescaled.</v>
      </c>
      <c r="T61" s="18" t="str">
        <f t="shared" si="117"/>
        <v>Original chained constant price data are rescaled.</v>
      </c>
      <c r="U61" s="18" t="str">
        <f t="shared" si="160"/>
        <v>Original chained constant price data are rescaled.</v>
      </c>
      <c r="V61" s="18" t="str">
        <f t="shared" si="119"/>
        <v>Original chained constant price data are rescaled.</v>
      </c>
      <c r="W61" s="37" t="str">
        <f>+VLOOKUP(B61,'[5]2016 data'!$B:$AR,43,)</f>
        <v>Original chained constant price data are rescaled.</v>
      </c>
      <c r="X61" s="37" t="str">
        <f>+VLOOKUP(B61,'[6]2017 data'!$B:$AR,43,)</f>
        <v>Original chained constant price data are rescaled.</v>
      </c>
      <c r="Y61" s="37" t="str">
        <f>+VLOOKUP(B61,'[7]2018 data'!$B:$AR,43,)</f>
        <v>Original chained constant price data are rescaled.</v>
      </c>
      <c r="Z61" s="18"/>
      <c r="AA61" s="18"/>
      <c r="AB61" s="18"/>
      <c r="AC61" s="18"/>
      <c r="AD61" s="18" t="b">
        <f t="shared" si="120"/>
        <v>1</v>
      </c>
      <c r="AE61" s="18" t="b">
        <f t="shared" si="121"/>
        <v>1</v>
      </c>
      <c r="AF61" s="18" t="str">
        <f>+VLOOKUP(B61,'[8]2018 data'!$B:$D,3,)</f>
        <v>rev4</v>
      </c>
      <c r="AG61" s="18" t="str">
        <f>+VLOOKUP(B61,'[9]2017 data'!$B:$D,3,)</f>
        <v>Rev4</v>
      </c>
      <c r="AH61" s="18" t="str">
        <f>+VLOOKUP(B61,'[10]2018 data'!$B:$D,3,)</f>
        <v>Rev4</v>
      </c>
      <c r="AI61" s="18"/>
      <c r="AJ61" s="18" t="str">
        <f t="shared" si="157"/>
        <v>Rev4</v>
      </c>
      <c r="AK61" s="18" t="str">
        <f t="shared" si="158"/>
        <v>Rev4</v>
      </c>
      <c r="AL61" s="18"/>
      <c r="AM61" s="18"/>
      <c r="AN61" s="18"/>
      <c r="AO61" s="18"/>
      <c r="AP61" s="18"/>
      <c r="AQ61" s="18"/>
      <c r="AR61" s="18" t="str">
        <f>+VLOOKUP(B61,'[11]2016 data'!$B:$D,3,)</f>
        <v>annual chained</v>
      </c>
      <c r="AS61" s="18" t="str">
        <f>+VLOOKUP(B61,'[12]2017 data'!$B:$D,3,)</f>
        <v>annual chained</v>
      </c>
      <c r="AT61" s="18" t="str">
        <f>+VLOOKUP(B61,'[13]2018 data'!$B:$D,3,)</f>
        <v>annual chained</v>
      </c>
      <c r="AU61" s="46" t="str">
        <f t="shared" si="124"/>
        <v>annual chained</v>
      </c>
      <c r="AV61" s="46" t="str">
        <f t="shared" si="125"/>
        <v>annual chained</v>
      </c>
      <c r="AW61" s="46" t="str">
        <f t="shared" si="126"/>
        <v>annual chained</v>
      </c>
      <c r="AX61" s="18"/>
      <c r="AY61" s="18"/>
      <c r="AZ61" s="18"/>
      <c r="BA61" s="18"/>
      <c r="BB61" s="18"/>
      <c r="BC61" s="18"/>
      <c r="BD61" s="18"/>
      <c r="BE61" s="18"/>
      <c r="BF61" s="18"/>
      <c r="BG61" s="18" t="str">
        <f>+VLOOKUP(B61,'[14]2016 data'!$B:$D,3,)</f>
        <v>COICOP</v>
      </c>
      <c r="BH61" s="18" t="str">
        <f>+VLOOKUP(B61,'[15]2017 data'!$B:$D,3,)</f>
        <v>COICOP</v>
      </c>
      <c r="BI61" s="18" t="str">
        <f>+VLOOKUP(B61,'[16]2018 data'!$B:$D,3,)</f>
        <v>COICOP</v>
      </c>
      <c r="BJ61" s="18"/>
      <c r="BK61" s="18" t="str">
        <f t="shared" si="127"/>
        <v>COICOP</v>
      </c>
      <c r="BL61" s="18" t="str">
        <f t="shared" si="128"/>
        <v>COICOP</v>
      </c>
      <c r="BM61" s="18"/>
      <c r="BN61" s="18"/>
      <c r="BO61" s="18"/>
      <c r="BP61" s="18"/>
      <c r="BQ61" s="18"/>
      <c r="BR61" s="18"/>
      <c r="BS61" s="18" t="s">
        <v>465</v>
      </c>
      <c r="BT61" s="18" t="s">
        <v>465</v>
      </c>
      <c r="BU61" s="18" t="s">
        <v>465</v>
      </c>
      <c r="BV61" s="18" t="str">
        <f t="shared" si="151"/>
        <v>NAF</v>
      </c>
      <c r="BW61" s="18" t="str">
        <f t="shared" si="152"/>
        <v>NAF</v>
      </c>
      <c r="BX61" s="18" t="str">
        <f t="shared" si="161"/>
        <v>NAF</v>
      </c>
      <c r="BY61" s="18"/>
      <c r="BZ61" s="18"/>
      <c r="CA61" s="18"/>
      <c r="CB61" s="18"/>
      <c r="CC61" s="18"/>
      <c r="CD61" s="18"/>
      <c r="CE61" s="18" t="s">
        <v>425</v>
      </c>
      <c r="CF61" s="18" t="s">
        <v>425</v>
      </c>
      <c r="CG61" s="18" t="s">
        <v>425</v>
      </c>
      <c r="CH61" s="18" t="str">
        <f t="shared" si="132"/>
        <v>AC</v>
      </c>
      <c r="CI61" s="18" t="str">
        <f t="shared" si="133"/>
        <v>AC</v>
      </c>
      <c r="CJ61" s="18" t="str">
        <f t="shared" si="134"/>
        <v>AC</v>
      </c>
      <c r="CK61" s="18"/>
      <c r="CL61" s="18"/>
      <c r="CM61" s="18"/>
      <c r="CN61" s="18"/>
      <c r="CO61" s="18"/>
      <c r="CP61" s="18"/>
      <c r="CQ61" s="18">
        <v>2001</v>
      </c>
      <c r="CR61" s="18" t="s">
        <v>429</v>
      </c>
      <c r="CS61" s="18" t="s">
        <v>429</v>
      </c>
      <c r="CT61" s="18"/>
      <c r="CU61" s="18" t="str">
        <f t="shared" si="135"/>
        <v>NM</v>
      </c>
      <c r="CV61" s="18" t="str">
        <f t="shared" si="136"/>
        <v>NM</v>
      </c>
      <c r="CW61" s="18"/>
      <c r="CX61" s="18"/>
      <c r="CY61" s="18"/>
      <c r="CZ61" s="18"/>
      <c r="DA61" s="18"/>
      <c r="DB61" s="18"/>
      <c r="DC61" s="18" t="s">
        <v>431</v>
      </c>
      <c r="DD61" s="18" t="s">
        <v>431</v>
      </c>
      <c r="DE61" s="18" t="s">
        <v>431</v>
      </c>
      <c r="DF61" s="18" t="str">
        <f t="shared" si="154"/>
        <v>MFSM 2000</v>
      </c>
      <c r="DG61" s="18" t="str">
        <f t="shared" si="155"/>
        <v>MFSM 2000</v>
      </c>
      <c r="DH61" s="18" t="str">
        <f t="shared" si="156"/>
        <v>MFSM 2000</v>
      </c>
      <c r="DI61" s="18"/>
      <c r="DJ61" s="18"/>
      <c r="DK61" s="18"/>
      <c r="DL61" s="18"/>
      <c r="DM61" s="18"/>
      <c r="DN61" s="18"/>
      <c r="DO61" s="18" t="str">
        <f>+VLOOKUP(B61,'[17]2016 data'!$B:$D,3,)</f>
        <v>SDDS Plus</v>
      </c>
      <c r="DP61" s="18" t="str">
        <f>+VLOOKUP(B61,'[18]2017 data'!$B:$D,3,)</f>
        <v>SSDS Plus</v>
      </c>
      <c r="DQ61" s="18" t="str">
        <f>+VLOOKUP(B61,'[19]2018 data'!$B:$D,3,)</f>
        <v>SSDS Plus</v>
      </c>
      <c r="DR61" s="18"/>
      <c r="DS61" s="18"/>
      <c r="DT61" s="18"/>
      <c r="DU61" s="18" t="str">
        <f>+VLOOKUP(B61,'[20]2016 data'!$B:$D,3,)</f>
        <v>Yes</v>
      </c>
      <c r="DV61" s="18" t="str">
        <f>+VLOOKUP(B61,'[21]2017 data'!$B:$D,3,)</f>
        <v>Yes</v>
      </c>
      <c r="DW61" s="18" t="str">
        <f>+VLOOKUP(B61,'[22]2018 data'!$B:$D,3,)</f>
        <v>Yes</v>
      </c>
      <c r="DX61" s="18"/>
      <c r="DY61" s="18"/>
      <c r="DZ61" s="18"/>
      <c r="EA61" s="18">
        <f>+VLOOKUP(B61,'[23]2016 data'!$B:$D,3,)</f>
        <v>0</v>
      </c>
      <c r="EB61" s="18">
        <f>+VLOOKUP(B61,'[24]2017 data'!$B:$D,3,)</f>
        <v>0</v>
      </c>
      <c r="EC61" s="18">
        <f>+VLOOKUP(B61,'[25]2018 data'!$B:$D,3,)</f>
        <v>0</v>
      </c>
      <c r="ED61" s="18"/>
      <c r="EE61" s="18"/>
      <c r="EF61" s="18"/>
    </row>
    <row r="62" spans="1:136" x14ac:dyDescent="0.25">
      <c r="A62" s="6">
        <f t="shared" si="147"/>
        <v>59</v>
      </c>
      <c r="B62" s="11" t="s">
        <v>264</v>
      </c>
      <c r="C62" s="29" t="s">
        <v>263</v>
      </c>
      <c r="D62" s="4" t="str">
        <f>+VLOOKUP(C62,'[1]OECD &amp; EU Countries'!$B:$F,5,)</f>
        <v>NA</v>
      </c>
      <c r="E62" s="18" t="str">
        <f>+VLOOKUP(B62,'[2]2016 data'!$B:$D,3,)</f>
        <v>SNA 1993</v>
      </c>
      <c r="F62" s="18" t="str">
        <f>+VLOOKUP(B62,'[3]2017 data'!$B:$D,3,)</f>
        <v>SNA 1993</v>
      </c>
      <c r="G62" s="18" t="str">
        <f>+VLOOKUP(B62,'[4]2018 data'!$B:$D,3,)</f>
        <v>SNA 1993</v>
      </c>
      <c r="H62" s="18" t="str">
        <f t="shared" si="159"/>
        <v>SNA 1993</v>
      </c>
      <c r="I62" s="18"/>
      <c r="J62" s="18"/>
      <c r="K62" s="18"/>
      <c r="L62" s="18"/>
      <c r="M62" s="18"/>
      <c r="N62" s="18"/>
      <c r="O62" s="18"/>
      <c r="P62" s="18"/>
      <c r="Q62" s="18">
        <f>+VLOOKUP(B62,'[5]2016 data'!$B:$D,3,)</f>
        <v>2001</v>
      </c>
      <c r="R62" s="18">
        <f>+VLOOKUP(B62,'[6]2017 data'!$B:$D,3,)</f>
        <v>2001</v>
      </c>
      <c r="S62" s="18">
        <f>+VLOOKUP(B62,'[7]2018 data'!$B:$D,3,)</f>
        <v>2001</v>
      </c>
      <c r="T62" s="18">
        <f t="shared" si="117"/>
        <v>2001</v>
      </c>
      <c r="U62" s="18">
        <f t="shared" si="160"/>
        <v>2001</v>
      </c>
      <c r="V62" s="18">
        <f t="shared" si="119"/>
        <v>2001</v>
      </c>
      <c r="W62" s="37">
        <f>+VLOOKUP(B62,'[5]2016 data'!$B:$AR,43,)</f>
        <v>2001</v>
      </c>
      <c r="X62" s="37">
        <f>+VLOOKUP(B62,'[6]2017 data'!$B:$AR,43,)</f>
        <v>2001</v>
      </c>
      <c r="Y62" s="37">
        <f>+VLOOKUP(B62,'[7]2018 data'!$B:$AR,43,)</f>
        <v>2001</v>
      </c>
      <c r="Z62" s="18"/>
      <c r="AA62" s="18"/>
      <c r="AB62" s="18"/>
      <c r="AC62" s="18"/>
      <c r="AD62" s="18" t="b">
        <f t="shared" si="120"/>
        <v>1</v>
      </c>
      <c r="AE62" s="18" t="b">
        <f t="shared" si="121"/>
        <v>1</v>
      </c>
      <c r="AF62" s="18" t="str">
        <f>+VLOOKUP(B62,'[8]2018 data'!$B:$D,3,)</f>
        <v>rev3</v>
      </c>
      <c r="AG62" s="18" t="str">
        <f>+VLOOKUP(B62,'[9]2017 data'!$B:$D,3,)</f>
        <v>rev3</v>
      </c>
      <c r="AH62" s="18" t="str">
        <f>+VLOOKUP(B62,'[10]2018 data'!$B:$D,3,)</f>
        <v>rev3</v>
      </c>
      <c r="AI62" s="18"/>
      <c r="AJ62" s="18" t="str">
        <f t="shared" si="157"/>
        <v>rev3</v>
      </c>
      <c r="AK62" s="18" t="str">
        <f t="shared" si="158"/>
        <v>rev3</v>
      </c>
      <c r="AL62" s="18"/>
      <c r="AM62" s="18"/>
      <c r="AN62" s="18"/>
      <c r="AO62" s="18"/>
      <c r="AP62" s="18"/>
      <c r="AQ62" s="18"/>
      <c r="AR62" s="18">
        <f>+VLOOKUP(B62,'[11]2016 data'!$B:$D,3,)</f>
        <v>2003</v>
      </c>
      <c r="AS62" s="18">
        <f>+VLOOKUP(B62,'[12]2017 data'!$B:$D,3,)</f>
        <v>2003</v>
      </c>
      <c r="AT62" s="18">
        <f>+VLOOKUP(B62,'[13]2018 data'!$B:$D,3,)</f>
        <v>2003</v>
      </c>
      <c r="AU62" s="46">
        <f t="shared" si="124"/>
        <v>2003</v>
      </c>
      <c r="AV62" s="46">
        <f t="shared" si="125"/>
        <v>2003</v>
      </c>
      <c r="AW62" s="46">
        <f t="shared" si="126"/>
        <v>2003</v>
      </c>
      <c r="AX62" s="18"/>
      <c r="AY62" s="18"/>
      <c r="AZ62" s="18"/>
      <c r="BA62" s="18"/>
      <c r="BB62" s="18"/>
      <c r="BC62" s="18"/>
      <c r="BD62" s="18"/>
      <c r="BE62" s="18"/>
      <c r="BF62" s="18"/>
      <c r="BG62" s="18" t="str">
        <f>+VLOOKUP(B62,'[14]2016 data'!$B:$D,3,)</f>
        <v>na</v>
      </c>
      <c r="BH62" s="18" t="str">
        <f>+VLOOKUP(B62,'[15]2017 data'!$B:$D,3,)</f>
        <v>NA</v>
      </c>
      <c r="BI62" s="18" t="str">
        <f>+VLOOKUP(B62,'[16]2018 data'!$B:$D,3,)</f>
        <v>NA</v>
      </c>
      <c r="BJ62" s="18"/>
      <c r="BK62" s="18" t="str">
        <f t="shared" si="127"/>
        <v>NA</v>
      </c>
      <c r="BL62" s="18" t="str">
        <f t="shared" si="128"/>
        <v>NA</v>
      </c>
      <c r="BM62" s="18"/>
      <c r="BN62" s="18"/>
      <c r="BO62" s="18"/>
      <c r="BP62" s="18"/>
      <c r="BQ62" s="18"/>
      <c r="BR62" s="18"/>
      <c r="BS62" s="18" t="s">
        <v>447</v>
      </c>
      <c r="BT62" s="18" t="s">
        <v>448</v>
      </c>
      <c r="BU62" s="18" t="s">
        <v>448</v>
      </c>
      <c r="BV62" s="18" t="str">
        <f t="shared" si="151"/>
        <v>na</v>
      </c>
      <c r="BW62" s="18" t="str">
        <f t="shared" si="152"/>
        <v>NA</v>
      </c>
      <c r="BX62" s="18" t="str">
        <f t="shared" si="161"/>
        <v>NA</v>
      </c>
      <c r="BY62" s="18"/>
      <c r="BZ62" s="18"/>
      <c r="CA62" s="18"/>
      <c r="CB62" s="18"/>
      <c r="CC62" s="18"/>
      <c r="CD62" s="18"/>
      <c r="CE62" s="18">
        <v>0</v>
      </c>
      <c r="CF62" s="18">
        <v>0</v>
      </c>
      <c r="CG62" s="18">
        <v>0</v>
      </c>
      <c r="CH62" s="18">
        <f t="shared" si="132"/>
        <v>0</v>
      </c>
      <c r="CI62" s="18">
        <f t="shared" si="133"/>
        <v>0</v>
      </c>
      <c r="CJ62" s="18">
        <f t="shared" si="134"/>
        <v>0</v>
      </c>
      <c r="CK62" s="18"/>
      <c r="CL62" s="18"/>
      <c r="CM62" s="18"/>
      <c r="CN62" s="18"/>
      <c r="CO62" s="18"/>
      <c r="CP62" s="18"/>
      <c r="CQ62" s="18">
        <v>2001</v>
      </c>
      <c r="CR62" s="18" t="s">
        <v>448</v>
      </c>
      <c r="CS62" s="18" t="s">
        <v>448</v>
      </c>
      <c r="CT62" s="18"/>
      <c r="CU62" s="18" t="str">
        <f t="shared" si="135"/>
        <v>NA</v>
      </c>
      <c r="CV62" s="18" t="str">
        <f t="shared" si="136"/>
        <v>NA</v>
      </c>
      <c r="CW62" s="18"/>
      <c r="CX62" s="18"/>
      <c r="CY62" s="18"/>
      <c r="CZ62" s="18"/>
      <c r="DA62" s="18"/>
      <c r="DB62" s="18"/>
      <c r="DC62" s="18" t="s">
        <v>431</v>
      </c>
      <c r="DD62" s="18" t="s">
        <v>431</v>
      </c>
      <c r="DE62" s="18" t="s">
        <v>484</v>
      </c>
      <c r="DF62" s="30" t="s">
        <v>431</v>
      </c>
      <c r="DG62" s="30" t="s">
        <v>431</v>
      </c>
      <c r="DH62" s="30" t="s">
        <v>431</v>
      </c>
      <c r="DI62" s="30" t="s">
        <v>433</v>
      </c>
      <c r="DJ62" s="30" t="s">
        <v>432</v>
      </c>
      <c r="DK62" s="30" t="s">
        <v>430</v>
      </c>
      <c r="DL62" s="18"/>
      <c r="DM62" s="18"/>
      <c r="DN62" s="18"/>
      <c r="DO62" s="18" t="str">
        <f>+VLOOKUP(B62,'[17]2016 data'!$B:$D,3,)</f>
        <v>e-GDDS</v>
      </c>
      <c r="DP62" s="18" t="str">
        <f>+VLOOKUP(B62,'[18]2017 data'!$B:$D,3,)</f>
        <v>e-GDDS</v>
      </c>
      <c r="DQ62" s="18" t="str">
        <f>+VLOOKUP(B62,'[19]2018 data'!$B:$D,3,)</f>
        <v>e-GDDS</v>
      </c>
      <c r="DR62" s="18"/>
      <c r="DS62" s="18"/>
      <c r="DT62" s="18"/>
      <c r="DU62" s="18">
        <f>+VLOOKUP(B62,'[20]2016 data'!$B:$D,3,)</f>
        <v>0</v>
      </c>
      <c r="DV62" s="18">
        <f>+VLOOKUP(B62,'[21]2017 data'!$B:$D,3,)</f>
        <v>0</v>
      </c>
      <c r="DW62" s="18">
        <f>+VLOOKUP(B62,'[22]2018 data'!$B:$D,3,)</f>
        <v>0</v>
      </c>
      <c r="DX62" s="18"/>
      <c r="DY62" s="18"/>
      <c r="DZ62" s="18"/>
      <c r="EA62" s="18">
        <f>+VLOOKUP(B62,'[23]2016 data'!$B:$D,3,)</f>
        <v>0</v>
      </c>
      <c r="EB62" s="18">
        <f>+VLOOKUP(B62,'[24]2017 data'!$B:$D,3,)</f>
        <v>0</v>
      </c>
      <c r="EC62" s="18">
        <f>+VLOOKUP(B62,'[25]2018 data'!$B:$D,3,)</f>
        <v>0</v>
      </c>
      <c r="ED62" s="18"/>
      <c r="EE62" s="18"/>
      <c r="EF62" s="18"/>
    </row>
    <row r="63" spans="1:136" x14ac:dyDescent="0.25">
      <c r="A63" s="6">
        <f t="shared" si="147"/>
        <v>60</v>
      </c>
      <c r="B63" s="9" t="s">
        <v>262</v>
      </c>
      <c r="C63" s="29" t="s">
        <v>261</v>
      </c>
      <c r="D63" s="4" t="str">
        <f>+VLOOKUP(C63,'[1]OECD &amp; EU Countries'!$B:$F,5,)</f>
        <v>NA</v>
      </c>
      <c r="E63" s="18" t="str">
        <f>+VLOOKUP(B63,'[2]2016 data'!$B:$D,3,)</f>
        <v>SNA 1993</v>
      </c>
      <c r="F63" s="18" t="str">
        <f>+VLOOKUP(B63,'[3]2017 data'!$B:$D,3,)</f>
        <v>SNA 2008</v>
      </c>
      <c r="G63" s="18" t="str">
        <f>+VLOOKUP(B63,'[4]2018 data'!$B:$D,3,)</f>
        <v>SNA 2008</v>
      </c>
      <c r="H63" s="18" t="str">
        <f t="shared" si="159"/>
        <v>SNA 1993</v>
      </c>
      <c r="I63" s="18"/>
      <c r="J63" s="18"/>
      <c r="K63" s="18"/>
      <c r="L63" s="18"/>
      <c r="M63" s="18"/>
      <c r="N63" s="18"/>
      <c r="O63" s="18"/>
      <c r="P63" s="18"/>
      <c r="Q63" s="18">
        <f>+VLOOKUP(B63,'[5]2016 data'!$B:$D,3,)</f>
        <v>2004</v>
      </c>
      <c r="R63" s="18">
        <f>+VLOOKUP(B63,'[6]2017 data'!$B:$D,3,)</f>
        <v>2004</v>
      </c>
      <c r="S63" s="18">
        <f>+VLOOKUP(B63,'[7]2018 data'!$B:$D,3,)</f>
        <v>2013</v>
      </c>
      <c r="T63" s="18">
        <f t="shared" si="117"/>
        <v>2004</v>
      </c>
      <c r="U63" s="18">
        <f t="shared" si="160"/>
        <v>2004</v>
      </c>
      <c r="V63" s="18">
        <f t="shared" si="119"/>
        <v>2013</v>
      </c>
      <c r="W63" s="37">
        <f>+VLOOKUP(B63,'[5]2016 data'!$B:$AR,43,)</f>
        <v>2004</v>
      </c>
      <c r="X63" s="37">
        <f>+VLOOKUP(B63,'[6]2017 data'!$B:$AR,43,)</f>
        <v>2004</v>
      </c>
      <c r="Y63" s="37">
        <f>+VLOOKUP(B63,'[7]2018 data'!$B:$AR,43,)</f>
        <v>2004</v>
      </c>
      <c r="Z63" s="18"/>
      <c r="AA63" s="18"/>
      <c r="AB63" s="18"/>
      <c r="AC63" s="18"/>
      <c r="AD63" s="18" t="b">
        <f t="shared" si="120"/>
        <v>1</v>
      </c>
      <c r="AE63" s="18" t="b">
        <f t="shared" si="121"/>
        <v>0</v>
      </c>
      <c r="AF63" s="18" t="str">
        <f>+VLOOKUP(B63,'[8]2018 data'!$B:$D,3,)</f>
        <v>rev3</v>
      </c>
      <c r="AG63" s="18" t="str">
        <f>+VLOOKUP(B63,'[9]2017 data'!$B:$D,3,)</f>
        <v>rev3</v>
      </c>
      <c r="AH63" s="18" t="str">
        <f>+VLOOKUP(B63,'[10]2018 data'!$B:$D,3,)</f>
        <v>rev3</v>
      </c>
      <c r="AI63" s="18"/>
      <c r="AJ63" s="18" t="str">
        <f t="shared" si="157"/>
        <v>rev3</v>
      </c>
      <c r="AK63" s="18" t="str">
        <f t="shared" si="158"/>
        <v>rev3</v>
      </c>
      <c r="AL63" s="18"/>
      <c r="AM63" s="18"/>
      <c r="AN63" s="18"/>
      <c r="AO63" s="18"/>
      <c r="AP63" s="18"/>
      <c r="AQ63" s="18"/>
      <c r="AR63" s="18">
        <f>+VLOOKUP(B63,'[11]2016 data'!$B:$D,3,)</f>
        <v>2004</v>
      </c>
      <c r="AS63" s="18">
        <f>+VLOOKUP(B63,'[12]2017 data'!$B:$D,3,)</f>
        <v>2004</v>
      </c>
      <c r="AT63" s="18">
        <f>+VLOOKUP(B63,'[13]2018 data'!$B:$D,3,)</f>
        <v>2004</v>
      </c>
      <c r="AU63" s="46">
        <f t="shared" si="124"/>
        <v>2004</v>
      </c>
      <c r="AV63" s="46">
        <f t="shared" si="125"/>
        <v>2004</v>
      </c>
      <c r="AW63" s="46">
        <f t="shared" si="126"/>
        <v>2004</v>
      </c>
      <c r="AX63" s="18"/>
      <c r="AY63" s="18"/>
      <c r="AZ63" s="18"/>
      <c r="BA63" s="18"/>
      <c r="BB63" s="18"/>
      <c r="BC63" s="18"/>
      <c r="BD63" s="18"/>
      <c r="BE63" s="18"/>
      <c r="BF63" s="18"/>
      <c r="BG63" s="18" t="str">
        <f>+VLOOKUP(B63,'[14]2016 data'!$B:$D,3,)</f>
        <v>na</v>
      </c>
      <c r="BH63" s="18" t="str">
        <f>+VLOOKUP(B63,'[15]2017 data'!$B:$D,3,)</f>
        <v>NA</v>
      </c>
      <c r="BI63" s="18" t="str">
        <f>+VLOOKUP(B63,'[16]2018 data'!$B:$D,3,)</f>
        <v>NA</v>
      </c>
      <c r="BJ63" s="18"/>
      <c r="BK63" s="18" t="str">
        <f t="shared" si="127"/>
        <v>NA</v>
      </c>
      <c r="BL63" s="18" t="str">
        <f t="shared" si="128"/>
        <v>NA</v>
      </c>
      <c r="BM63" s="18"/>
      <c r="BN63" s="18"/>
      <c r="BO63" s="18"/>
      <c r="BP63" s="18"/>
      <c r="BQ63" s="18"/>
      <c r="BR63" s="18"/>
      <c r="BS63" s="18" t="s">
        <v>447</v>
      </c>
      <c r="BT63" s="18" t="s">
        <v>448</v>
      </c>
      <c r="BU63" s="18" t="s">
        <v>448</v>
      </c>
      <c r="BV63" s="18" t="str">
        <f t="shared" si="151"/>
        <v>na</v>
      </c>
      <c r="BW63" s="18" t="str">
        <f t="shared" si="152"/>
        <v>NA</v>
      </c>
      <c r="BX63" s="18" t="str">
        <f t="shared" si="161"/>
        <v>NA</v>
      </c>
      <c r="BY63" s="18"/>
      <c r="BZ63" s="18"/>
      <c r="CA63" s="18"/>
      <c r="CB63" s="18"/>
      <c r="CC63" s="18"/>
      <c r="CD63" s="18"/>
      <c r="CE63" s="18" t="s">
        <v>478</v>
      </c>
      <c r="CF63" s="18" t="s">
        <v>478</v>
      </c>
      <c r="CG63" s="18" t="s">
        <v>478</v>
      </c>
      <c r="CH63" s="18" t="str">
        <f t="shared" si="132"/>
        <v>CA</v>
      </c>
      <c r="CI63" s="18" t="str">
        <f t="shared" si="133"/>
        <v>CA</v>
      </c>
      <c r="CJ63" s="18" t="str">
        <f t="shared" si="134"/>
        <v>CA</v>
      </c>
      <c r="CK63" s="18"/>
      <c r="CL63" s="18"/>
      <c r="CM63" s="18"/>
      <c r="CN63" s="18"/>
      <c r="CO63" s="18"/>
      <c r="CP63" s="18"/>
      <c r="CQ63" s="18">
        <v>2001</v>
      </c>
      <c r="CR63" s="18" t="s">
        <v>448</v>
      </c>
      <c r="CS63" s="18" t="s">
        <v>448</v>
      </c>
      <c r="CT63" s="18"/>
      <c r="CU63" s="18" t="str">
        <f t="shared" si="135"/>
        <v>NA</v>
      </c>
      <c r="CV63" s="18" t="str">
        <f t="shared" si="136"/>
        <v>NA</v>
      </c>
      <c r="CW63" s="18"/>
      <c r="CX63" s="18"/>
      <c r="CY63" s="18"/>
      <c r="CZ63" s="18"/>
      <c r="DA63" s="18"/>
      <c r="DB63" s="18"/>
      <c r="DC63" s="18">
        <v>0</v>
      </c>
      <c r="DD63" s="18" t="s">
        <v>485</v>
      </c>
      <c r="DE63" s="18" t="s">
        <v>485</v>
      </c>
      <c r="DF63" s="30" t="s">
        <v>431</v>
      </c>
      <c r="DG63" s="30" t="s">
        <v>431</v>
      </c>
      <c r="DH63" s="30" t="s">
        <v>431</v>
      </c>
      <c r="DI63" s="30" t="s">
        <v>433</v>
      </c>
      <c r="DJ63" s="30" t="s">
        <v>432</v>
      </c>
      <c r="DK63" s="30" t="s">
        <v>430</v>
      </c>
      <c r="DL63" s="18"/>
      <c r="DM63" s="18"/>
      <c r="DN63" s="18"/>
      <c r="DO63" s="18" t="str">
        <f>+VLOOKUP(B63,'[17]2016 data'!$B:$D,3,)</f>
        <v>e-GDDS</v>
      </c>
      <c r="DP63" s="18" t="str">
        <f>+VLOOKUP(B63,'[18]2017 data'!$B:$D,3,)</f>
        <v>e-GDDS</v>
      </c>
      <c r="DQ63" s="18" t="str">
        <f>+VLOOKUP(B63,'[19]2018 data'!$B:$D,3,)</f>
        <v>e-GDDS</v>
      </c>
      <c r="DR63" s="18"/>
      <c r="DS63" s="18"/>
      <c r="DT63" s="18"/>
      <c r="DU63" s="18">
        <f>+VLOOKUP(B63,'[20]2016 data'!$B:$D,3,)</f>
        <v>0</v>
      </c>
      <c r="DV63" s="18">
        <f>+VLOOKUP(B63,'[21]2017 data'!$B:$D,3,)</f>
        <v>0</v>
      </c>
      <c r="DW63" s="18">
        <f>+VLOOKUP(B63,'[22]2018 data'!$B:$D,3,)</f>
        <v>0</v>
      </c>
      <c r="DX63" s="18"/>
      <c r="DY63" s="18"/>
      <c r="DZ63" s="18"/>
      <c r="EA63" s="18">
        <f>+VLOOKUP(B63,'[23]2016 data'!$B:$D,3,)</f>
        <v>0</v>
      </c>
      <c r="EB63" s="18">
        <f>+VLOOKUP(B63,'[24]2017 data'!$B:$D,3,)</f>
        <v>0</v>
      </c>
      <c r="EC63" s="18">
        <f>+VLOOKUP(B63,'[25]2018 data'!$B:$D,3,)</f>
        <v>0</v>
      </c>
      <c r="ED63" s="18"/>
      <c r="EE63" s="18"/>
      <c r="EF63" s="18"/>
    </row>
    <row r="64" spans="1:136" x14ac:dyDescent="0.25">
      <c r="A64" s="6">
        <f t="shared" si="147"/>
        <v>61</v>
      </c>
      <c r="B64" s="9" t="s">
        <v>260</v>
      </c>
      <c r="C64" s="4" t="s">
        <v>259</v>
      </c>
      <c r="D64" s="4" t="str">
        <f>+VLOOKUP(C64,'[1]OECD &amp; EU Countries'!$B:$F,5,)</f>
        <v>NA</v>
      </c>
      <c r="E64" s="18" t="str">
        <f>+VLOOKUP(B64,'[2]2016 data'!$B:$D,3,)</f>
        <v>SNA 1993</v>
      </c>
      <c r="F64" s="18" t="str">
        <f>+VLOOKUP(B64,'[3]2017 data'!$B:$D,3,)</f>
        <v>SNA 1993</v>
      </c>
      <c r="G64" s="18" t="str">
        <f>+VLOOKUP(B64,'[4]2018 data'!$B:$D,3,)</f>
        <v>SNA 1993</v>
      </c>
      <c r="H64" s="18" t="str">
        <f t="shared" si="159"/>
        <v>SNA 1993</v>
      </c>
      <c r="I64" s="18"/>
      <c r="J64" s="18"/>
      <c r="K64" s="18"/>
      <c r="L64" s="18"/>
      <c r="M64" s="18"/>
      <c r="N64" s="18"/>
      <c r="O64" s="18"/>
      <c r="P64" s="18"/>
      <c r="Q64" s="18" t="str">
        <f>+VLOOKUP(B64,'[5]2016 data'!$B:$D,3,)</f>
        <v>Original chained constant price data are rescaled.</v>
      </c>
      <c r="R64" s="18" t="str">
        <f>+VLOOKUP(B64,'[6]2017 data'!$B:$D,3,)</f>
        <v>Original chained constant price data are rescaled.</v>
      </c>
      <c r="S64" s="18">
        <f>+VLOOKUP(B64,'[7]2018 data'!$B:$D,3,)</f>
        <v>2010</v>
      </c>
      <c r="T64" s="18" t="str">
        <f t="shared" si="117"/>
        <v>Original chained constant price data are rescaled.</v>
      </c>
      <c r="U64" s="18" t="str">
        <f t="shared" si="160"/>
        <v>Original chained constant price data are rescaled.</v>
      </c>
      <c r="V64" s="18">
        <f t="shared" si="119"/>
        <v>2010</v>
      </c>
      <c r="W64" s="37" t="str">
        <f>+VLOOKUP(B64,'[5]2016 data'!$B:$AR,43,)</f>
        <v>Original chained constant price data are rescaled.</v>
      </c>
      <c r="X64" s="37" t="str">
        <f>+VLOOKUP(B64,'[6]2017 data'!$B:$AR,43,)</f>
        <v>Original chained constant price data are rescaled.</v>
      </c>
      <c r="Y64" s="38">
        <f>+VLOOKUP(B64,'[7]2018 data'!$B:$AR,43,)</f>
        <v>1996</v>
      </c>
      <c r="Z64" s="18"/>
      <c r="AA64" s="18"/>
      <c r="AB64" s="18"/>
      <c r="AC64" s="18"/>
      <c r="AD64" s="18" t="b">
        <f>+Q64=R64</f>
        <v>1</v>
      </c>
      <c r="AE64" s="18" t="b">
        <f>+R64=S64</f>
        <v>0</v>
      </c>
      <c r="AF64" s="18" t="str">
        <f>+VLOOKUP(B64,'[8]2018 data'!$B:$D,3,)</f>
        <v>rev3</v>
      </c>
      <c r="AG64" s="18" t="str">
        <f>+VLOOKUP(B64,'[9]2017 data'!$B:$D,3,)</f>
        <v>Rev3</v>
      </c>
      <c r="AH64" s="18" t="str">
        <f>+VLOOKUP(B64,'[10]2018 data'!$B:$D,3,)</f>
        <v>Rev3</v>
      </c>
      <c r="AI64" s="18"/>
      <c r="AJ64" s="18" t="str">
        <f t="shared" si="157"/>
        <v>Rev3</v>
      </c>
      <c r="AK64" s="18" t="str">
        <f t="shared" si="158"/>
        <v>Rev3</v>
      </c>
      <c r="AL64" s="18"/>
      <c r="AM64" s="18"/>
      <c r="AN64" s="18"/>
      <c r="AO64" s="18"/>
      <c r="AP64" s="18"/>
      <c r="AQ64" s="18"/>
      <c r="AR64" s="18">
        <f>+VLOOKUP(B64,'[11]2016 data'!$B:$D,3,)</f>
        <v>2015</v>
      </c>
      <c r="AS64" s="18">
        <f>+VLOOKUP(B64,'[12]2017 data'!$B:$D,3,)</f>
        <v>2016</v>
      </c>
      <c r="AT64" s="18">
        <f>+VLOOKUP(B64,'[13]2018 data'!$B:$D,3,)</f>
        <v>2016</v>
      </c>
      <c r="AU64" s="46">
        <f t="shared" si="124"/>
        <v>2015</v>
      </c>
      <c r="AV64" s="46">
        <f t="shared" si="125"/>
        <v>2016</v>
      </c>
      <c r="AW64" s="46">
        <f t="shared" si="126"/>
        <v>2016</v>
      </c>
      <c r="AX64" s="18"/>
      <c r="AY64" s="18"/>
      <c r="AZ64" s="18"/>
      <c r="BA64" s="18"/>
      <c r="BB64" s="18"/>
      <c r="BC64" s="18"/>
      <c r="BD64" s="18"/>
      <c r="BE64" s="18"/>
      <c r="BF64" s="18"/>
      <c r="BG64" s="18" t="str">
        <f>+VLOOKUP(B64,'[14]2016 data'!$B:$D,3,)</f>
        <v>COICOP</v>
      </c>
      <c r="BH64" s="18" t="str">
        <f>+VLOOKUP(B64,'[15]2017 data'!$B:$D,3,)</f>
        <v>COICOP</v>
      </c>
      <c r="BI64" s="18" t="str">
        <f>+VLOOKUP(B64,'[16]2018 data'!$B:$D,3,)</f>
        <v>COICOP</v>
      </c>
      <c r="BJ64" s="18"/>
      <c r="BK64" s="18" t="str">
        <f t="shared" si="127"/>
        <v>COICOP</v>
      </c>
      <c r="BL64" s="18" t="str">
        <f t="shared" si="128"/>
        <v>COICOP</v>
      </c>
      <c r="BM64" s="18"/>
      <c r="BN64" s="18"/>
      <c r="BO64" s="18"/>
      <c r="BP64" s="18"/>
      <c r="BQ64" s="18"/>
      <c r="BR64" s="18"/>
      <c r="BS64" s="18" t="s">
        <v>436</v>
      </c>
      <c r="BT64" s="18" t="s">
        <v>436</v>
      </c>
      <c r="BU64" s="18" t="s">
        <v>436</v>
      </c>
      <c r="BV64" s="18" t="str">
        <f t="shared" si="151"/>
        <v>ICSE-93</v>
      </c>
      <c r="BW64" s="18" t="str">
        <f t="shared" si="152"/>
        <v>ICSE-93</v>
      </c>
      <c r="BX64" s="18" t="str">
        <f t="shared" si="161"/>
        <v>ICSE-93</v>
      </c>
      <c r="BY64" s="18"/>
      <c r="BZ64" s="18"/>
      <c r="CA64" s="18"/>
      <c r="CB64" s="18"/>
      <c r="CC64" s="18"/>
      <c r="CD64" s="18"/>
      <c r="CE64" s="18" t="s">
        <v>478</v>
      </c>
      <c r="CF64" s="18" t="s">
        <v>478</v>
      </c>
      <c r="CG64" s="18" t="s">
        <v>478</v>
      </c>
      <c r="CH64" s="18" t="str">
        <f t="shared" si="132"/>
        <v>CA</v>
      </c>
      <c r="CI64" s="18" t="str">
        <f t="shared" si="133"/>
        <v>CA</v>
      </c>
      <c r="CJ64" s="18" t="str">
        <f t="shared" si="134"/>
        <v>CA</v>
      </c>
      <c r="CK64" s="18"/>
      <c r="CL64" s="18"/>
      <c r="CM64" s="18"/>
      <c r="CN64" s="18"/>
      <c r="CO64" s="18"/>
      <c r="CP64" s="18"/>
      <c r="CQ64" s="18">
        <v>2001</v>
      </c>
      <c r="CR64" s="18" t="s">
        <v>429</v>
      </c>
      <c r="CS64" s="18" t="s">
        <v>429</v>
      </c>
      <c r="CT64" s="18"/>
      <c r="CU64" s="18" t="str">
        <f t="shared" si="135"/>
        <v>NM</v>
      </c>
      <c r="CV64" s="18" t="str">
        <f t="shared" si="136"/>
        <v>NM</v>
      </c>
      <c r="CW64" s="18"/>
      <c r="CX64" s="18"/>
      <c r="CY64" s="18"/>
      <c r="CZ64" s="18"/>
      <c r="DA64" s="18"/>
      <c r="DB64" s="18"/>
      <c r="DC64" s="18" t="s">
        <v>431</v>
      </c>
      <c r="DD64" s="18" t="s">
        <v>431</v>
      </c>
      <c r="DE64" s="18" t="s">
        <v>431</v>
      </c>
      <c r="DF64" s="18" t="str">
        <f t="shared" ref="DF64:DF79" si="162">+DC64</f>
        <v>MFSM 2000</v>
      </c>
      <c r="DG64" s="18" t="str">
        <f t="shared" ref="DG64:DG79" si="163">+DD64</f>
        <v>MFSM 2000</v>
      </c>
      <c r="DH64" s="18" t="str">
        <f t="shared" ref="DH64:DH79" si="164">+DE64</f>
        <v>MFSM 2000</v>
      </c>
      <c r="DI64" s="18"/>
      <c r="DJ64" s="18"/>
      <c r="DK64" s="18"/>
      <c r="DL64" s="18"/>
      <c r="DM64" s="18"/>
      <c r="DN64" s="18"/>
      <c r="DO64" s="18" t="str">
        <f>+VLOOKUP(B64,'[17]2016 data'!$B:$D,3,)</f>
        <v>SDDS</v>
      </c>
      <c r="DP64" s="18" t="str">
        <f>+VLOOKUP(B64,'[18]2017 data'!$B:$D,3,)</f>
        <v>SDDS</v>
      </c>
      <c r="DQ64" s="18" t="str">
        <f>+VLOOKUP(B64,'[19]2018 data'!$B:$D,3,)</f>
        <v>SDDS</v>
      </c>
      <c r="DR64" s="18"/>
      <c r="DS64" s="18"/>
      <c r="DT64" s="18"/>
      <c r="DU64" s="18" t="str">
        <f>+VLOOKUP(B64,'[20]2016 data'!$B:$D,3,)</f>
        <v>Yes</v>
      </c>
      <c r="DV64" s="18" t="str">
        <f>+VLOOKUP(B64,'[21]2017 data'!$B:$D,3,)</f>
        <v>Yes</v>
      </c>
      <c r="DW64" s="18" t="str">
        <f>+VLOOKUP(B64,'[22]2018 data'!$B:$D,3,)</f>
        <v>Yes</v>
      </c>
      <c r="DX64" s="18"/>
      <c r="DY64" s="18"/>
      <c r="DZ64" s="18"/>
      <c r="EA64" s="18">
        <f>+VLOOKUP(B64,'[23]2016 data'!$B:$D,3,)</f>
        <v>0</v>
      </c>
      <c r="EB64" s="18">
        <f>+VLOOKUP(B64,'[24]2017 data'!$B:$D,3,)</f>
        <v>0</v>
      </c>
      <c r="EC64" s="18">
        <f>+VLOOKUP(B64,'[25]2018 data'!$B:$D,3,)</f>
        <v>0</v>
      </c>
      <c r="ED64" s="18"/>
      <c r="EE64" s="18"/>
      <c r="EF64" s="18"/>
    </row>
    <row r="65" spans="1:136" x14ac:dyDescent="0.25">
      <c r="A65" s="6">
        <f t="shared" si="147"/>
        <v>62</v>
      </c>
      <c r="B65" s="9" t="s">
        <v>258</v>
      </c>
      <c r="C65" s="4" t="s">
        <v>257</v>
      </c>
      <c r="D65" s="4" t="str">
        <f>+VLOOKUP(C65,'[1]OECD &amp; EU Countries'!$B:$F,5,)</f>
        <v>OECD/EU</v>
      </c>
      <c r="E65" s="18" t="str">
        <f>+VLOOKUP(B65,'[2]2016 data'!$B:$D,3,)</f>
        <v>ESA 2010</v>
      </c>
      <c r="F65" s="18" t="str">
        <f>+VLOOKUP(B65,'[3]2017 data'!$B:$D,3,)</f>
        <v>SNA 2008</v>
      </c>
      <c r="G65" s="18" t="str">
        <f>+VLOOKUP(B65,'[4]2018 data'!$B:$D,3,)</f>
        <v>SNA 2008</v>
      </c>
      <c r="H65" s="18" t="str">
        <f t="shared" si="159"/>
        <v>ESA 2010</v>
      </c>
      <c r="I65" s="18"/>
      <c r="J65" s="18"/>
      <c r="K65" s="18"/>
      <c r="L65" s="18"/>
      <c r="M65" s="18"/>
      <c r="N65" s="18"/>
      <c r="O65" s="18"/>
      <c r="P65" s="18"/>
      <c r="Q65" s="18" t="str">
        <f>+VLOOKUP(B65,'[5]2016 data'!$B:$D,3,)</f>
        <v>Original chained constant price data are rescaled.</v>
      </c>
      <c r="R65" s="18" t="str">
        <f>+VLOOKUP(B65,'[6]2017 data'!$B:$D,3,)</f>
        <v>Original chained constant price data are rescaled.</v>
      </c>
      <c r="S65" s="18" t="str">
        <f>+VLOOKUP(B65,'[7]2018 data'!$B:$D,3,)</f>
        <v>Original chained constant price data are rescaled.</v>
      </c>
      <c r="T65" s="18" t="str">
        <f t="shared" si="117"/>
        <v>Original chained constant price data are rescaled.</v>
      </c>
      <c r="U65" s="18" t="str">
        <f t="shared" si="160"/>
        <v>Original chained constant price data are rescaled.</v>
      </c>
      <c r="V65" s="18" t="str">
        <f t="shared" si="119"/>
        <v>Original chained constant price data are rescaled.</v>
      </c>
      <c r="W65" s="37" t="str">
        <f>+VLOOKUP(B65,'[5]2016 data'!$B:$AR,43,)</f>
        <v>Original chained constant price data are rescaled.</v>
      </c>
      <c r="X65" s="37" t="str">
        <f>+VLOOKUP(B65,'[6]2017 data'!$B:$AR,43,)</f>
        <v>Original chained constant price data are rescaled.</v>
      </c>
      <c r="Y65" s="37" t="str">
        <f>+VLOOKUP(B65,'[7]2018 data'!$B:$AR,43,)</f>
        <v>Original chained constant price data are rescaled.</v>
      </c>
      <c r="Z65" s="18"/>
      <c r="AA65" s="18"/>
      <c r="AB65" s="18"/>
      <c r="AC65" s="18"/>
      <c r="AD65" s="18" t="b">
        <f t="shared" ref="AD65:AD128" si="165">+Q65=R65</f>
        <v>1</v>
      </c>
      <c r="AE65" s="18" t="b">
        <f t="shared" ref="AE65:AE128" si="166">+R65=S65</f>
        <v>1</v>
      </c>
      <c r="AF65" s="18" t="str">
        <f>+VLOOKUP(B65,'[8]2018 data'!$B:$D,3,)</f>
        <v>rev4</v>
      </c>
      <c r="AG65" s="18" t="str">
        <f>+VLOOKUP(B65,'[9]2017 data'!$B:$D,3,)</f>
        <v>Rev4</v>
      </c>
      <c r="AH65" s="18" t="str">
        <f>+VLOOKUP(B65,'[10]2018 data'!$B:$D,3,)</f>
        <v>Rev4</v>
      </c>
      <c r="AI65" s="18"/>
      <c r="AJ65" s="18" t="str">
        <f t="shared" si="157"/>
        <v>Rev4</v>
      </c>
      <c r="AK65" s="18" t="str">
        <f t="shared" si="158"/>
        <v>Rev4</v>
      </c>
      <c r="AL65" s="18"/>
      <c r="AM65" s="18"/>
      <c r="AN65" s="18"/>
      <c r="AO65" s="18"/>
      <c r="AP65" s="18"/>
      <c r="AQ65" s="18"/>
      <c r="AR65" s="18">
        <f>+VLOOKUP(B65,'[11]2016 data'!$B:$D,3,)</f>
        <v>2013</v>
      </c>
      <c r="AS65" s="18">
        <f>+VLOOKUP(B65,'[12]2017 data'!$B:$D,3,)</f>
        <v>2010</v>
      </c>
      <c r="AT65" s="18">
        <f>+VLOOKUP(B65,'[13]2018 data'!$B:$D,3,)</f>
        <v>2010</v>
      </c>
      <c r="AU65" s="46">
        <f t="shared" si="124"/>
        <v>2013</v>
      </c>
      <c r="AV65" s="46">
        <f t="shared" si="125"/>
        <v>2010</v>
      </c>
      <c r="AW65" s="46">
        <f t="shared" si="126"/>
        <v>2010</v>
      </c>
      <c r="AX65" s="18"/>
      <c r="AY65" s="18"/>
      <c r="AZ65" s="18"/>
      <c r="BA65" s="18"/>
      <c r="BB65" s="18"/>
      <c r="BC65" s="18"/>
      <c r="BD65" s="18"/>
      <c r="BE65" s="18"/>
      <c r="BF65" s="18"/>
      <c r="BG65" s="18" t="str">
        <f>+VLOOKUP(B65,'[14]2016 data'!$B:$D,3,)</f>
        <v>COICOP</v>
      </c>
      <c r="BH65" s="18" t="str">
        <f>+VLOOKUP(B65,'[15]2017 data'!$B:$D,3,)</f>
        <v>COICOP</v>
      </c>
      <c r="BI65" s="18" t="str">
        <f>+VLOOKUP(B65,'[16]2018 data'!$B:$D,3,)</f>
        <v>COICOP</v>
      </c>
      <c r="BJ65" s="18"/>
      <c r="BK65" s="18" t="str">
        <f t="shared" si="127"/>
        <v>COICOP</v>
      </c>
      <c r="BL65" s="18" t="str">
        <f t="shared" si="128"/>
        <v>COICOP</v>
      </c>
      <c r="BM65" s="18"/>
      <c r="BN65" s="18"/>
      <c r="BO65" s="18"/>
      <c r="BP65" s="18"/>
      <c r="BQ65" s="18"/>
      <c r="BR65" s="18"/>
      <c r="BS65" s="18" t="s">
        <v>445</v>
      </c>
      <c r="BT65" s="18" t="s">
        <v>460</v>
      </c>
      <c r="BU65" s="18" t="s">
        <v>460</v>
      </c>
      <c r="BV65" s="18" t="str">
        <f t="shared" si="151"/>
        <v>NACE Rev2</v>
      </c>
      <c r="BW65" s="18" t="str">
        <f t="shared" si="152"/>
        <v>ISCO-08</v>
      </c>
      <c r="BX65" s="18" t="str">
        <f t="shared" si="161"/>
        <v>ISCO-08</v>
      </c>
      <c r="BY65" s="18"/>
      <c r="BZ65" s="18"/>
      <c r="CA65" s="18"/>
      <c r="CB65" s="18"/>
      <c r="CC65" s="18"/>
      <c r="CD65" s="18"/>
      <c r="CE65" s="18" t="s">
        <v>425</v>
      </c>
      <c r="CF65" s="18" t="s">
        <v>425</v>
      </c>
      <c r="CG65" s="18" t="s">
        <v>425</v>
      </c>
      <c r="CH65" s="18" t="str">
        <f t="shared" si="132"/>
        <v>AC</v>
      </c>
      <c r="CI65" s="18" t="str">
        <f t="shared" si="133"/>
        <v>AC</v>
      </c>
      <c r="CJ65" s="18" t="str">
        <f t="shared" si="134"/>
        <v>AC</v>
      </c>
      <c r="CK65" s="18"/>
      <c r="CL65" s="18"/>
      <c r="CM65" s="18"/>
      <c r="CN65" s="18"/>
      <c r="CO65" s="18"/>
      <c r="CP65" s="18"/>
      <c r="CQ65" s="18">
        <v>2001</v>
      </c>
      <c r="CR65" s="18" t="s">
        <v>427</v>
      </c>
      <c r="CS65" s="18" t="s">
        <v>427</v>
      </c>
      <c r="CT65" s="18"/>
      <c r="CU65" s="18" t="str">
        <f t="shared" si="135"/>
        <v>ESA 2010</v>
      </c>
      <c r="CV65" s="18" t="str">
        <f t="shared" si="136"/>
        <v>ESA 2010</v>
      </c>
      <c r="CW65" s="18"/>
      <c r="CX65" s="18"/>
      <c r="CY65" s="18"/>
      <c r="CZ65" s="18"/>
      <c r="DA65" s="18"/>
      <c r="DB65" s="18"/>
      <c r="DC65" s="18" t="s">
        <v>431</v>
      </c>
      <c r="DD65" s="18" t="s">
        <v>431</v>
      </c>
      <c r="DE65" s="18" t="s">
        <v>431</v>
      </c>
      <c r="DF65" s="18" t="str">
        <f t="shared" si="162"/>
        <v>MFSM 2000</v>
      </c>
      <c r="DG65" s="18" t="str">
        <f t="shared" si="163"/>
        <v>MFSM 2000</v>
      </c>
      <c r="DH65" s="18" t="str">
        <f t="shared" si="164"/>
        <v>MFSM 2000</v>
      </c>
      <c r="DI65" s="18"/>
      <c r="DJ65" s="18"/>
      <c r="DK65" s="18"/>
      <c r="DL65" s="18"/>
      <c r="DM65" s="18"/>
      <c r="DN65" s="18"/>
      <c r="DO65" s="18" t="str">
        <f>+VLOOKUP(B65,'[17]2016 data'!$B:$D,3,)</f>
        <v>SDDS Plus</v>
      </c>
      <c r="DP65" s="18" t="str">
        <f>+VLOOKUP(B65,'[18]2017 data'!$B:$D,3,)</f>
        <v>SSDS Plus</v>
      </c>
      <c r="DQ65" s="18" t="str">
        <f>+VLOOKUP(B65,'[19]2018 data'!$B:$D,3,)</f>
        <v>SSDS Plus</v>
      </c>
      <c r="DR65" s="18"/>
      <c r="DS65" s="18"/>
      <c r="DT65" s="18"/>
      <c r="DU65" s="18" t="str">
        <f>+VLOOKUP(B65,'[20]2016 data'!$B:$D,3,)</f>
        <v>Yes</v>
      </c>
      <c r="DV65" s="18" t="str">
        <f>+VLOOKUP(B65,'[21]2017 data'!$B:$D,3,)</f>
        <v>Yes</v>
      </c>
      <c r="DW65" s="18" t="str">
        <f>+VLOOKUP(B65,'[22]2018 data'!$B:$D,3,)</f>
        <v>Yes</v>
      </c>
      <c r="DX65" s="18"/>
      <c r="DY65" s="18"/>
      <c r="DZ65" s="18"/>
      <c r="EA65" s="18" t="str">
        <f>+VLOOKUP(B65,'[23]2016 data'!$B:$D,3,)</f>
        <v>yes</v>
      </c>
      <c r="EB65" s="18" t="str">
        <f>+VLOOKUP(B65,'[24]2017 data'!$B:$D,3,)</f>
        <v>yes</v>
      </c>
      <c r="EC65" s="18" t="str">
        <f>+VLOOKUP(B65,'[25]2018 data'!$B:$D,3,)</f>
        <v>yes</v>
      </c>
      <c r="ED65" s="18"/>
      <c r="EE65" s="18"/>
      <c r="EF65" s="18"/>
    </row>
    <row r="66" spans="1:136" x14ac:dyDescent="0.25">
      <c r="A66" s="6">
        <f t="shared" si="147"/>
        <v>63</v>
      </c>
      <c r="B66" s="9" t="s">
        <v>256</v>
      </c>
      <c r="C66" s="4" t="s">
        <v>255</v>
      </c>
      <c r="D66" s="4" t="str">
        <f>+VLOOKUP(C66,'[1]OECD &amp; EU Countries'!$B:$F,5,)</f>
        <v>NA</v>
      </c>
      <c r="E66" s="18" t="str">
        <f>+VLOOKUP(B66,'[2]2016 data'!$B:$D,3,)</f>
        <v>SNA 1993</v>
      </c>
      <c r="F66" s="18" t="str">
        <f>+VLOOKUP(B66,'[3]2017 data'!$B:$D,3,)</f>
        <v>SNA 2008</v>
      </c>
      <c r="G66" s="18" t="str">
        <f>+VLOOKUP(B66,'[4]2018 data'!$B:$D,3,)</f>
        <v>SNA 2008</v>
      </c>
      <c r="H66" s="18" t="str">
        <f t="shared" si="159"/>
        <v>SNA 1993</v>
      </c>
      <c r="I66" s="18"/>
      <c r="J66" s="18"/>
      <c r="K66" s="18"/>
      <c r="L66" s="18"/>
      <c r="M66" s="18"/>
      <c r="N66" s="18"/>
      <c r="O66" s="18"/>
      <c r="P66" s="18"/>
      <c r="Q66" s="18">
        <f>+VLOOKUP(B66,'[5]2016 data'!$B:$D,3,)</f>
        <v>2006</v>
      </c>
      <c r="R66" s="18">
        <f>+VLOOKUP(B66,'[6]2017 data'!$B:$D,3,)</f>
        <v>2006</v>
      </c>
      <c r="S66" s="18">
        <f>+VLOOKUP(B66,'[7]2018 data'!$B:$D,3,)</f>
        <v>2013</v>
      </c>
      <c r="T66" s="18">
        <f t="shared" si="117"/>
        <v>2006</v>
      </c>
      <c r="U66" s="18">
        <f t="shared" si="160"/>
        <v>2006</v>
      </c>
      <c r="V66" s="18">
        <f t="shared" si="119"/>
        <v>2013</v>
      </c>
      <c r="W66" s="37">
        <f>+VLOOKUP(B66,'[5]2016 data'!$B:$AR,43,)</f>
        <v>2006</v>
      </c>
      <c r="X66" s="37">
        <f>+VLOOKUP(B66,'[6]2017 data'!$B:$AR,43,)</f>
        <v>2006</v>
      </c>
      <c r="Y66" s="37">
        <f>+VLOOKUP(B66,'[7]2018 data'!$B:$AR,43,)</f>
        <v>2006</v>
      </c>
      <c r="Z66" s="18"/>
      <c r="AA66" s="18"/>
      <c r="AB66" s="18"/>
      <c r="AC66" s="18"/>
      <c r="AD66" s="18" t="b">
        <f t="shared" si="165"/>
        <v>1</v>
      </c>
      <c r="AE66" s="18" t="b">
        <f t="shared" si="166"/>
        <v>0</v>
      </c>
      <c r="AF66" s="18" t="str">
        <f>+VLOOKUP(B66,'[8]2018 data'!$B:$D,3,)</f>
        <v>rev4</v>
      </c>
      <c r="AG66" s="18" t="str">
        <f>+VLOOKUP(B66,'[9]2017 data'!$B:$D,3,)</f>
        <v>Rev4</v>
      </c>
      <c r="AH66" s="18" t="str">
        <f>+VLOOKUP(B66,'[10]2018 data'!$B:$D,3,)</f>
        <v>Rev4</v>
      </c>
      <c r="AI66" s="18"/>
      <c r="AJ66" s="18" t="str">
        <f t="shared" si="157"/>
        <v>Rev4</v>
      </c>
      <c r="AK66" s="18" t="str">
        <f t="shared" si="158"/>
        <v>Rev4</v>
      </c>
      <c r="AL66" s="18"/>
      <c r="AM66" s="18"/>
      <c r="AN66" s="18"/>
      <c r="AO66" s="18"/>
      <c r="AP66" s="18"/>
      <c r="AQ66" s="18"/>
      <c r="AR66" s="18">
        <f>+VLOOKUP(B66,'[11]2016 data'!$B:$D,3,)</f>
        <v>2006</v>
      </c>
      <c r="AS66" s="18">
        <f>+VLOOKUP(B66,'[12]2017 data'!$B:$D,3,)</f>
        <v>2006</v>
      </c>
      <c r="AT66" s="18">
        <f>+VLOOKUP(B66,'[13]2018 data'!$B:$D,3,)</f>
        <v>2006</v>
      </c>
      <c r="AU66" s="46">
        <f t="shared" si="124"/>
        <v>2006</v>
      </c>
      <c r="AV66" s="46">
        <f t="shared" si="125"/>
        <v>2006</v>
      </c>
      <c r="AW66" s="46">
        <f t="shared" si="126"/>
        <v>2006</v>
      </c>
      <c r="AX66" s="18"/>
      <c r="AY66" s="18"/>
      <c r="AZ66" s="18"/>
      <c r="BA66" s="18"/>
      <c r="BB66" s="18"/>
      <c r="BC66" s="18"/>
      <c r="BD66" s="18"/>
      <c r="BE66" s="18"/>
      <c r="BF66" s="18"/>
      <c r="BG66" s="18" t="str">
        <f>+VLOOKUP(B66,'[14]2016 data'!$B:$D,3,)</f>
        <v>COICOP</v>
      </c>
      <c r="BH66" s="18" t="str">
        <f>+VLOOKUP(B66,'[15]2017 data'!$B:$D,3,)</f>
        <v>COICOP</v>
      </c>
      <c r="BI66" s="18" t="str">
        <f>+VLOOKUP(B66,'[16]2018 data'!$B:$D,3,)</f>
        <v>COICOP</v>
      </c>
      <c r="BJ66" s="18"/>
      <c r="BK66" s="18" t="str">
        <f t="shared" si="127"/>
        <v>COICOP</v>
      </c>
      <c r="BL66" s="18" t="str">
        <f t="shared" si="128"/>
        <v>COICOP</v>
      </c>
      <c r="BM66" s="18"/>
      <c r="BN66" s="18"/>
      <c r="BO66" s="18"/>
      <c r="BP66" s="18"/>
      <c r="BQ66" s="18"/>
      <c r="BR66" s="18"/>
      <c r="BS66" s="18" t="s">
        <v>447</v>
      </c>
      <c r="BT66" s="18" t="s">
        <v>448</v>
      </c>
      <c r="BU66" s="18" t="s">
        <v>448</v>
      </c>
      <c r="BV66" s="18" t="str">
        <f t="shared" si="151"/>
        <v>na</v>
      </c>
      <c r="BW66" s="18" t="str">
        <f t="shared" si="152"/>
        <v>NA</v>
      </c>
      <c r="BX66" s="18" t="str">
        <f t="shared" si="161"/>
        <v>NA</v>
      </c>
      <c r="BY66" s="18"/>
      <c r="BZ66" s="18"/>
      <c r="CA66" s="18"/>
      <c r="CB66" s="18"/>
      <c r="CC66" s="18"/>
      <c r="CD66" s="18"/>
      <c r="CE66" s="18" t="s">
        <v>448</v>
      </c>
      <c r="CF66" s="18" t="s">
        <v>478</v>
      </c>
      <c r="CG66" s="18" t="s">
        <v>478</v>
      </c>
      <c r="CH66" s="18" t="str">
        <f t="shared" si="132"/>
        <v>NA</v>
      </c>
      <c r="CI66" s="18" t="str">
        <f t="shared" si="133"/>
        <v>CA</v>
      </c>
      <c r="CJ66" s="18" t="str">
        <f t="shared" si="134"/>
        <v>CA</v>
      </c>
      <c r="CK66" s="18"/>
      <c r="CL66" s="18"/>
      <c r="CM66" s="18"/>
      <c r="CN66" s="18"/>
      <c r="CO66" s="18"/>
      <c r="CP66" s="18"/>
      <c r="CQ66" s="18">
        <v>2001</v>
      </c>
      <c r="CR66" s="18" t="s">
        <v>429</v>
      </c>
      <c r="CS66" s="18" t="s">
        <v>429</v>
      </c>
      <c r="CT66" s="18"/>
      <c r="CU66" s="18" t="str">
        <f t="shared" si="135"/>
        <v>NM</v>
      </c>
      <c r="CV66" s="18" t="str">
        <f t="shared" si="136"/>
        <v>NM</v>
      </c>
      <c r="CW66" s="18"/>
      <c r="CX66" s="18"/>
      <c r="CY66" s="18"/>
      <c r="CZ66" s="18"/>
      <c r="DA66" s="18"/>
      <c r="DB66" s="18"/>
      <c r="DC66" s="18" t="s">
        <v>431</v>
      </c>
      <c r="DD66" s="18" t="s">
        <v>431</v>
      </c>
      <c r="DE66" s="18" t="s">
        <v>431</v>
      </c>
      <c r="DF66" s="18" t="str">
        <f t="shared" si="162"/>
        <v>MFSM 2000</v>
      </c>
      <c r="DG66" s="18" t="str">
        <f t="shared" si="163"/>
        <v>MFSM 2000</v>
      </c>
      <c r="DH66" s="18" t="str">
        <f t="shared" si="164"/>
        <v>MFSM 2000</v>
      </c>
      <c r="DI66" s="18"/>
      <c r="DJ66" s="18"/>
      <c r="DK66" s="18"/>
      <c r="DL66" s="18"/>
      <c r="DM66" s="18"/>
      <c r="DN66" s="18"/>
      <c r="DO66" s="18" t="str">
        <f>+VLOOKUP(B66,'[17]2016 data'!$B:$D,3,)</f>
        <v>e-GDDS</v>
      </c>
      <c r="DP66" s="18" t="str">
        <f>+VLOOKUP(B66,'[18]2017 data'!$B:$D,3,)</f>
        <v>e-GDDS</v>
      </c>
      <c r="DQ66" s="18" t="str">
        <f>+VLOOKUP(B66,'[19]2018 data'!$B:$D,3,)</f>
        <v>e-GDDS</v>
      </c>
      <c r="DR66" s="18"/>
      <c r="DS66" s="18"/>
      <c r="DT66" s="18"/>
      <c r="DU66" s="18">
        <f>+VLOOKUP(B66,'[20]2016 data'!$B:$D,3,)</f>
        <v>0</v>
      </c>
      <c r="DV66" s="18">
        <f>+VLOOKUP(B66,'[21]2017 data'!$B:$D,3,)</f>
        <v>0</v>
      </c>
      <c r="DW66" s="18">
        <f>+VLOOKUP(B66,'[22]2018 data'!$B:$D,3,)</f>
        <v>0</v>
      </c>
      <c r="DX66" s="18"/>
      <c r="DY66" s="18"/>
      <c r="DZ66" s="18"/>
      <c r="EA66" s="18">
        <f>+VLOOKUP(B66,'[23]2016 data'!$B:$D,3,)</f>
        <v>0</v>
      </c>
      <c r="EB66" s="18">
        <f>+VLOOKUP(B66,'[24]2017 data'!$B:$D,3,)</f>
        <v>0</v>
      </c>
      <c r="EC66" s="18">
        <f>+VLOOKUP(B66,'[25]2018 data'!$B:$D,3,)</f>
        <v>0</v>
      </c>
      <c r="ED66" s="18"/>
      <c r="EE66" s="18"/>
      <c r="EF66" s="18"/>
    </row>
    <row r="67" spans="1:136" x14ac:dyDescent="0.25">
      <c r="A67" s="6">
        <f t="shared" si="147"/>
        <v>64</v>
      </c>
      <c r="B67" s="9" t="s">
        <v>254</v>
      </c>
      <c r="C67" s="4" t="s">
        <v>253</v>
      </c>
      <c r="D67" s="4" t="str">
        <f>+VLOOKUP(C67,'[1]OECD &amp; EU Countries'!$B:$F,5,)</f>
        <v>OECD/EU</v>
      </c>
      <c r="E67" s="18" t="str">
        <f>+VLOOKUP(B67,'[2]2016 data'!$B:$D,3,)</f>
        <v>ESA 2010</v>
      </c>
      <c r="F67" s="18" t="str">
        <f>+VLOOKUP(B67,'[3]2017 data'!$B:$D,3,)</f>
        <v>SNA 2008</v>
      </c>
      <c r="G67" s="18" t="str">
        <f>+VLOOKUP(B67,'[4]2018 data'!$B:$D,3,)</f>
        <v>SNA 2008</v>
      </c>
      <c r="H67" s="18" t="str">
        <f t="shared" si="159"/>
        <v>ESA 2010</v>
      </c>
      <c r="I67" s="18"/>
      <c r="J67" s="18"/>
      <c r="K67" s="18"/>
      <c r="L67" s="18"/>
      <c r="M67" s="18"/>
      <c r="N67" s="18"/>
      <c r="O67" s="18"/>
      <c r="P67" s="18"/>
      <c r="Q67" s="18" t="str">
        <f>+VLOOKUP(B67,'[5]2016 data'!$B:$D,3,)</f>
        <v>Original chained constant price data are rescaled.</v>
      </c>
      <c r="R67" s="18" t="str">
        <f>+VLOOKUP(B67,'[6]2017 data'!$B:$D,3,)</f>
        <v>Original chained constant price data are rescaled.</v>
      </c>
      <c r="S67" s="18" t="str">
        <f>+VLOOKUP(B67,'[7]2018 data'!$B:$D,3,)</f>
        <v>Original chained constant price data are rescaled.</v>
      </c>
      <c r="T67" s="18" t="str">
        <f t="shared" si="117"/>
        <v>Original chained constant price data are rescaled.</v>
      </c>
      <c r="U67" s="18" t="str">
        <f t="shared" si="160"/>
        <v>Original chained constant price data are rescaled.</v>
      </c>
      <c r="V67" s="18" t="str">
        <f t="shared" si="119"/>
        <v>Original chained constant price data are rescaled.</v>
      </c>
      <c r="W67" s="37" t="str">
        <f>+VLOOKUP(B67,'[5]2016 data'!$B:$AR,43,)</f>
        <v>Original chained constant price data are rescaled.</v>
      </c>
      <c r="X67" s="37" t="str">
        <f>+VLOOKUP(B67,'[6]2017 data'!$B:$AR,43,)</f>
        <v>Original chained constant price data are rescaled.</v>
      </c>
      <c r="Y67" s="37" t="str">
        <f>+VLOOKUP(B67,'[7]2018 data'!$B:$AR,43,)</f>
        <v>Original chained constant price data are rescaled.</v>
      </c>
      <c r="Z67" s="18"/>
      <c r="AA67" s="18"/>
      <c r="AB67" s="18"/>
      <c r="AC67" s="18"/>
      <c r="AD67" s="18" t="b">
        <f t="shared" si="165"/>
        <v>1</v>
      </c>
      <c r="AE67" s="18" t="b">
        <f t="shared" si="166"/>
        <v>1</v>
      </c>
      <c r="AF67" s="18" t="str">
        <f>+VLOOKUP(B67,'[8]2018 data'!$B:$D,3,)</f>
        <v>rev4</v>
      </c>
      <c r="AG67" s="18" t="str">
        <f>+VLOOKUP(B67,'[9]2017 data'!$B:$D,3,)</f>
        <v>Rev4</v>
      </c>
      <c r="AH67" s="18" t="str">
        <f>+VLOOKUP(B67,'[10]2018 data'!$B:$D,3,)</f>
        <v>Rev4</v>
      </c>
      <c r="AI67" s="18"/>
      <c r="AJ67" s="18" t="str">
        <f t="shared" si="157"/>
        <v>Rev4</v>
      </c>
      <c r="AK67" s="18" t="str">
        <f t="shared" si="158"/>
        <v>Rev4</v>
      </c>
      <c r="AL67" s="18"/>
      <c r="AM67" s="18"/>
      <c r="AN67" s="18"/>
      <c r="AO67" s="18"/>
      <c r="AP67" s="18"/>
      <c r="AQ67" s="18"/>
      <c r="AR67" s="18">
        <f>+VLOOKUP(B67,'[11]2016 data'!$B:$D,3,)</f>
        <v>2012</v>
      </c>
      <c r="AS67" s="18">
        <f>+VLOOKUP(B67,'[12]2017 data'!$B:$D,3,)</f>
        <v>2012</v>
      </c>
      <c r="AT67" s="18">
        <f>+VLOOKUP(B67,'[13]2018 data'!$B:$D,3,)</f>
        <v>2012</v>
      </c>
      <c r="AU67" s="46">
        <f t="shared" si="124"/>
        <v>2012</v>
      </c>
      <c r="AV67" s="46">
        <f t="shared" si="125"/>
        <v>2012</v>
      </c>
      <c r="AW67" s="46">
        <f t="shared" si="126"/>
        <v>2012</v>
      </c>
      <c r="AX67" s="18"/>
      <c r="AY67" s="18"/>
      <c r="AZ67" s="18"/>
      <c r="BA67" s="18"/>
      <c r="BB67" s="18"/>
      <c r="BC67" s="18"/>
      <c r="BD67" s="18"/>
      <c r="BE67" s="18"/>
      <c r="BF67" s="18"/>
      <c r="BG67" s="18" t="str">
        <f>+VLOOKUP(B67,'[14]2016 data'!$B:$D,3,)</f>
        <v>COICOP</v>
      </c>
      <c r="BH67" s="18" t="str">
        <f>+VLOOKUP(B67,'[15]2017 data'!$B:$D,3,)</f>
        <v>COICOP</v>
      </c>
      <c r="BI67" s="18" t="str">
        <f>+VLOOKUP(B67,'[16]2018 data'!$B:$D,3,)</f>
        <v>COICOP</v>
      </c>
      <c r="BJ67" s="18"/>
      <c r="BK67" s="18" t="str">
        <f t="shared" si="127"/>
        <v>COICOP</v>
      </c>
      <c r="BL67" s="18" t="str">
        <f t="shared" si="128"/>
        <v>COICOP</v>
      </c>
      <c r="BM67" s="18"/>
      <c r="BN67" s="18"/>
      <c r="BO67" s="18"/>
      <c r="BP67" s="18"/>
      <c r="BQ67" s="18"/>
      <c r="BR67" s="18"/>
      <c r="BS67" s="18">
        <v>0</v>
      </c>
      <c r="BT67" s="18" t="s">
        <v>460</v>
      </c>
      <c r="BU67" s="18" t="s">
        <v>460</v>
      </c>
      <c r="BV67" s="18">
        <f t="shared" si="151"/>
        <v>0</v>
      </c>
      <c r="BW67" s="18" t="str">
        <f t="shared" si="152"/>
        <v>ISCO-08</v>
      </c>
      <c r="BX67" s="18" t="str">
        <f t="shared" si="161"/>
        <v>ISCO-08</v>
      </c>
      <c r="BY67" s="18"/>
      <c r="BZ67" s="18"/>
      <c r="CA67" s="18"/>
      <c r="CB67" s="18"/>
      <c r="CC67" s="18"/>
      <c r="CD67" s="18"/>
      <c r="CE67" s="18" t="s">
        <v>425</v>
      </c>
      <c r="CF67" s="18" t="s">
        <v>425</v>
      </c>
      <c r="CG67" s="18" t="s">
        <v>425</v>
      </c>
      <c r="CH67" s="18" t="str">
        <f t="shared" si="132"/>
        <v>AC</v>
      </c>
      <c r="CI67" s="18" t="str">
        <f t="shared" si="133"/>
        <v>AC</v>
      </c>
      <c r="CJ67" s="18" t="str">
        <f t="shared" si="134"/>
        <v>AC</v>
      </c>
      <c r="CK67" s="18"/>
      <c r="CL67" s="18"/>
      <c r="CM67" s="18"/>
      <c r="CN67" s="18"/>
      <c r="CO67" s="18"/>
      <c r="CP67" s="18"/>
      <c r="CQ67" s="18">
        <v>2014</v>
      </c>
      <c r="CR67" s="18" t="s">
        <v>427</v>
      </c>
      <c r="CS67" s="18" t="s">
        <v>427</v>
      </c>
      <c r="CT67" s="18"/>
      <c r="CU67" s="18" t="str">
        <f t="shared" si="135"/>
        <v>ESA 2010</v>
      </c>
      <c r="CV67" s="18" t="str">
        <f t="shared" si="136"/>
        <v>ESA 2010</v>
      </c>
      <c r="CW67" s="18"/>
      <c r="CX67" s="18"/>
      <c r="CY67" s="18"/>
      <c r="CZ67" s="18"/>
      <c r="DA67" s="18"/>
      <c r="DB67" s="18"/>
      <c r="DC67" s="18" t="s">
        <v>431</v>
      </c>
      <c r="DD67" s="18" t="s">
        <v>431</v>
      </c>
      <c r="DE67" s="18" t="s">
        <v>431</v>
      </c>
      <c r="DF67" s="18" t="str">
        <f t="shared" si="162"/>
        <v>MFSM 2000</v>
      </c>
      <c r="DG67" s="18" t="str">
        <f t="shared" si="163"/>
        <v>MFSM 2000</v>
      </c>
      <c r="DH67" s="18" t="str">
        <f t="shared" si="164"/>
        <v>MFSM 2000</v>
      </c>
      <c r="DI67" s="18"/>
      <c r="DJ67" s="18"/>
      <c r="DK67" s="18"/>
      <c r="DL67" s="18"/>
      <c r="DM67" s="18"/>
      <c r="DN67" s="18"/>
      <c r="DO67" s="18" t="str">
        <f>+VLOOKUP(B67,'[17]2016 data'!$B:$D,3,)</f>
        <v>SDDS</v>
      </c>
      <c r="DP67" s="18" t="str">
        <f>+VLOOKUP(B67,'[18]2017 data'!$B:$D,3,)</f>
        <v>SDDS</v>
      </c>
      <c r="DQ67" s="18" t="str">
        <f>+VLOOKUP(B67,'[19]2018 data'!$B:$D,3,)</f>
        <v>SDDS</v>
      </c>
      <c r="DR67" s="18"/>
      <c r="DS67" s="18"/>
      <c r="DT67" s="18"/>
      <c r="DU67" s="18" t="str">
        <f>+VLOOKUP(B67,'[20]2016 data'!$B:$D,3,)</f>
        <v>Yes</v>
      </c>
      <c r="DV67" s="18" t="str">
        <f>+VLOOKUP(B67,'[21]2017 data'!$B:$D,3,)</f>
        <v>Yes</v>
      </c>
      <c r="DW67" s="18" t="str">
        <f>+VLOOKUP(B67,'[22]2018 data'!$B:$D,3,)</f>
        <v>Yes</v>
      </c>
      <c r="DX67" s="18"/>
      <c r="DY67" s="18"/>
      <c r="DZ67" s="18"/>
      <c r="EA67" s="18">
        <f>+VLOOKUP(B67,'[23]2016 data'!$B:$D,3,)</f>
        <v>0</v>
      </c>
      <c r="EB67" s="18">
        <f>+VLOOKUP(B67,'[24]2017 data'!$B:$D,3,)</f>
        <v>0</v>
      </c>
      <c r="EC67" s="18">
        <f>+VLOOKUP(B67,'[25]2018 data'!$B:$D,3,)</f>
        <v>0</v>
      </c>
      <c r="ED67" s="18"/>
      <c r="EE67" s="18"/>
      <c r="EF67" s="18"/>
    </row>
    <row r="68" spans="1:136" x14ac:dyDescent="0.25">
      <c r="A68" s="6">
        <f t="shared" si="147"/>
        <v>65</v>
      </c>
      <c r="B68" s="7" t="s">
        <v>252</v>
      </c>
      <c r="C68" s="4" t="s">
        <v>251</v>
      </c>
      <c r="D68" s="4" t="str">
        <f>+VLOOKUP(C68,'[1]OECD &amp; EU Countries'!$B:$F,5,)</f>
        <v>NA</v>
      </c>
      <c r="E68" s="18" t="str">
        <f>+VLOOKUP(B68,'[2]2016 data'!$B:$D,3,)</f>
        <v>SNA 1993</v>
      </c>
      <c r="F68" s="18" t="str">
        <f>+VLOOKUP(B68,'[3]2017 data'!$B:$D,3,)</f>
        <v>SNA 1993</v>
      </c>
      <c r="G68" s="18" t="str">
        <f>+VLOOKUP(B68,'[4]2018 data'!$B:$D,3,)</f>
        <v>SNA 1993</v>
      </c>
      <c r="H68" s="18" t="str">
        <f t="shared" si="159"/>
        <v>SNA 1993</v>
      </c>
      <c r="I68" s="18"/>
      <c r="J68" s="18"/>
      <c r="K68" s="18"/>
      <c r="L68" s="18"/>
      <c r="M68" s="18"/>
      <c r="N68" s="18"/>
      <c r="O68" s="18"/>
      <c r="P68" s="18"/>
      <c r="Q68" s="18">
        <f>+VLOOKUP(B68,'[5]2016 data'!$B:$D,3,)</f>
        <v>2006</v>
      </c>
      <c r="R68" s="18">
        <f>+VLOOKUP(B68,'[6]2017 data'!$B:$D,3,)</f>
        <v>2006</v>
      </c>
      <c r="S68" s="18">
        <f>+VLOOKUP(B68,'[7]2018 data'!$B:$D,3,)</f>
        <v>2006</v>
      </c>
      <c r="T68" s="18">
        <f t="shared" si="117"/>
        <v>2006</v>
      </c>
      <c r="U68" s="18">
        <f t="shared" si="160"/>
        <v>2006</v>
      </c>
      <c r="V68" s="18">
        <f t="shared" si="119"/>
        <v>2006</v>
      </c>
      <c r="W68" s="37">
        <f>+VLOOKUP(B68,'[5]2016 data'!$B:$AR,43,)</f>
        <v>2006</v>
      </c>
      <c r="X68" s="37">
        <f>+VLOOKUP(B68,'[6]2017 data'!$B:$AR,43,)</f>
        <v>2006</v>
      </c>
      <c r="Y68" s="37">
        <f>+VLOOKUP(B68,'[7]2018 data'!$B:$AR,43,)</f>
        <v>2006</v>
      </c>
      <c r="Z68" s="18"/>
      <c r="AA68" s="18"/>
      <c r="AB68" s="18"/>
      <c r="AC68" s="18"/>
      <c r="AD68" s="18" t="b">
        <f t="shared" si="165"/>
        <v>1</v>
      </c>
      <c r="AE68" s="18" t="b">
        <f t="shared" si="166"/>
        <v>1</v>
      </c>
      <c r="AF68" s="18" t="str">
        <f>+VLOOKUP(B68,'[8]2018 data'!$B:$D,3,)</f>
        <v>rev3</v>
      </c>
      <c r="AG68" s="18" t="str">
        <f>+VLOOKUP(B68,'[9]2017 data'!$B:$D,3,)</f>
        <v>rev3</v>
      </c>
      <c r="AH68" s="18" t="str">
        <f>+VLOOKUP(B68,'[10]2018 data'!$B:$D,3,)</f>
        <v>rev3</v>
      </c>
      <c r="AI68" s="18"/>
      <c r="AJ68" s="18" t="str">
        <f t="shared" si="157"/>
        <v>rev3</v>
      </c>
      <c r="AK68" s="18" t="str">
        <f t="shared" si="158"/>
        <v>rev3</v>
      </c>
      <c r="AL68" s="18"/>
      <c r="AM68" s="18"/>
      <c r="AN68" s="18"/>
      <c r="AO68" s="18"/>
      <c r="AP68" s="18"/>
      <c r="AQ68" s="18"/>
      <c r="AR68" s="18">
        <f>+VLOOKUP(B68,'[11]2016 data'!$B:$D,3,)</f>
        <v>1998</v>
      </c>
      <c r="AS68" s="18">
        <f>+VLOOKUP(B68,'[12]2017 data'!$B:$D,3,)</f>
        <v>2008</v>
      </c>
      <c r="AT68" s="18">
        <f>+VLOOKUP(B68,'[13]2018 data'!$B:$D,3,)</f>
        <v>2008</v>
      </c>
      <c r="AU68" s="46">
        <f t="shared" si="124"/>
        <v>1998</v>
      </c>
      <c r="AV68" s="46">
        <f t="shared" si="125"/>
        <v>2008</v>
      </c>
      <c r="AW68" s="46">
        <f t="shared" si="126"/>
        <v>2008</v>
      </c>
      <c r="AX68" s="18"/>
      <c r="AY68" s="18"/>
      <c r="AZ68" s="18"/>
      <c r="BA68" s="18"/>
      <c r="BB68" s="18"/>
      <c r="BC68" s="18"/>
      <c r="BD68" s="18"/>
      <c r="BE68" s="18"/>
      <c r="BF68" s="18"/>
      <c r="BG68" s="18" t="str">
        <f>+VLOOKUP(B68,'[14]2016 data'!$B:$D,3,)</f>
        <v>na</v>
      </c>
      <c r="BH68" s="18" t="str">
        <f>+VLOOKUP(B68,'[15]2017 data'!$B:$D,3,)</f>
        <v>NA</v>
      </c>
      <c r="BI68" s="18" t="str">
        <f>+VLOOKUP(B68,'[16]2018 data'!$B:$D,3,)</f>
        <v>NA</v>
      </c>
      <c r="BJ68" s="18"/>
      <c r="BK68" s="18" t="str">
        <f t="shared" si="127"/>
        <v>NA</v>
      </c>
      <c r="BL68" s="18" t="str">
        <f t="shared" si="128"/>
        <v>NA</v>
      </c>
      <c r="BM68" s="18"/>
      <c r="BN68" s="18"/>
      <c r="BO68" s="18"/>
      <c r="BP68" s="18"/>
      <c r="BQ68" s="18"/>
      <c r="BR68" s="18"/>
      <c r="BS68" s="18" t="s">
        <v>447</v>
      </c>
      <c r="BT68" s="18" t="s">
        <v>448</v>
      </c>
      <c r="BU68" s="18" t="s">
        <v>448</v>
      </c>
      <c r="BV68" s="18" t="str">
        <f t="shared" si="151"/>
        <v>na</v>
      </c>
      <c r="BW68" s="18" t="str">
        <f t="shared" si="152"/>
        <v>NA</v>
      </c>
      <c r="BX68" s="18" t="str">
        <f t="shared" si="161"/>
        <v>NA</v>
      </c>
      <c r="BY68" s="18"/>
      <c r="BZ68" s="18"/>
      <c r="CA68" s="18"/>
      <c r="CB68" s="18"/>
      <c r="CC68" s="18"/>
      <c r="CD68" s="18"/>
      <c r="CE68" s="18" t="s">
        <v>448</v>
      </c>
      <c r="CF68" s="18" t="s">
        <v>448</v>
      </c>
      <c r="CG68" s="18" t="s">
        <v>448</v>
      </c>
      <c r="CH68" s="18" t="str">
        <f t="shared" si="132"/>
        <v>NA</v>
      </c>
      <c r="CI68" s="18" t="str">
        <f t="shared" si="133"/>
        <v>NA</v>
      </c>
      <c r="CJ68" s="18" t="str">
        <f t="shared" si="134"/>
        <v>NA</v>
      </c>
      <c r="CK68" s="18"/>
      <c r="CL68" s="18"/>
      <c r="CM68" s="18"/>
      <c r="CN68" s="18"/>
      <c r="CO68" s="18"/>
      <c r="CP68" s="18"/>
      <c r="CQ68" s="18">
        <v>2001</v>
      </c>
      <c r="CR68" s="18" t="s">
        <v>429</v>
      </c>
      <c r="CS68" s="18" t="s">
        <v>429</v>
      </c>
      <c r="CT68" s="18"/>
      <c r="CU68" s="18" t="str">
        <f t="shared" si="135"/>
        <v>NM</v>
      </c>
      <c r="CV68" s="18" t="str">
        <f t="shared" si="136"/>
        <v>NM</v>
      </c>
      <c r="CW68" s="18"/>
      <c r="CX68" s="18"/>
      <c r="CY68" s="18"/>
      <c r="CZ68" s="18"/>
      <c r="DA68" s="18"/>
      <c r="DB68" s="18"/>
      <c r="DC68" s="18" t="s">
        <v>431</v>
      </c>
      <c r="DD68" s="18" t="s">
        <v>431</v>
      </c>
      <c r="DE68" s="18" t="s">
        <v>431</v>
      </c>
      <c r="DF68" s="18" t="str">
        <f t="shared" si="162"/>
        <v>MFSM 2000</v>
      </c>
      <c r="DG68" s="18" t="str">
        <f t="shared" si="163"/>
        <v>MFSM 2000</v>
      </c>
      <c r="DH68" s="18" t="str">
        <f t="shared" si="164"/>
        <v>MFSM 2000</v>
      </c>
      <c r="DI68" s="18"/>
      <c r="DJ68" s="18"/>
      <c r="DK68" s="18"/>
      <c r="DL68" s="18"/>
      <c r="DM68" s="18"/>
      <c r="DN68" s="18"/>
      <c r="DO68" s="18" t="str">
        <f>+VLOOKUP(B68,'[17]2016 data'!$B:$D,3,)</f>
        <v>e-GDDS</v>
      </c>
      <c r="DP68" s="18" t="str">
        <f>+VLOOKUP(B68,'[18]2017 data'!$B:$D,3,)</f>
        <v>e-GDDS</v>
      </c>
      <c r="DQ68" s="18" t="str">
        <f>+VLOOKUP(B68,'[19]2018 data'!$B:$D,3,)</f>
        <v>e-GDDS</v>
      </c>
      <c r="DR68" s="18"/>
      <c r="DS68" s="18"/>
      <c r="DT68" s="18"/>
      <c r="DU68" s="18" t="str">
        <f>+VLOOKUP(B68,'[20]2016 data'!$B:$D,3,)</f>
        <v>Yes</v>
      </c>
      <c r="DV68" s="18" t="str">
        <f>+VLOOKUP(B68,'[21]2017 data'!$B:$D,3,)</f>
        <v>Yes</v>
      </c>
      <c r="DW68" s="18" t="str">
        <f>+VLOOKUP(B68,'[22]2018 data'!$B:$D,3,)</f>
        <v>Yes</v>
      </c>
      <c r="DX68" s="18"/>
      <c r="DY68" s="18"/>
      <c r="DZ68" s="18"/>
      <c r="EA68" s="18">
        <f>+VLOOKUP(B68,'[23]2016 data'!$B:$D,3,)</f>
        <v>0</v>
      </c>
      <c r="EB68" s="18">
        <f>+VLOOKUP(B68,'[24]2017 data'!$B:$D,3,)</f>
        <v>0</v>
      </c>
      <c r="EC68" s="18">
        <f>+VLOOKUP(B68,'[25]2018 data'!$B:$D,3,)</f>
        <v>0</v>
      </c>
      <c r="ED68" s="18"/>
      <c r="EE68" s="18"/>
      <c r="EF68" s="18"/>
    </row>
    <row r="69" spans="1:136" x14ac:dyDescent="0.25">
      <c r="A69" s="6">
        <f t="shared" ref="A69:A100" si="167">1+A68</f>
        <v>66</v>
      </c>
      <c r="B69" s="11" t="s">
        <v>250</v>
      </c>
      <c r="C69" s="4" t="s">
        <v>249</v>
      </c>
      <c r="D69" s="4" t="str">
        <f>+VLOOKUP(C69,'[1]OECD &amp; EU Countries'!$B:$F,5,)</f>
        <v>NA</v>
      </c>
      <c r="E69" s="18" t="str">
        <f>+VLOOKUP(B69,'[2]2016 data'!$B:$D,3,)</f>
        <v>SNA 1993</v>
      </c>
      <c r="F69" s="18" t="str">
        <f>+VLOOKUP(B69,'[3]2017 data'!$B:$D,3,)</f>
        <v>SNA 1993</v>
      </c>
      <c r="G69" s="18" t="str">
        <f>+VLOOKUP(B69,'[4]2018 data'!$B:$D,3,)</f>
        <v>SNA 1993</v>
      </c>
      <c r="H69" s="18" t="str">
        <f t="shared" si="159"/>
        <v>SNA 1993</v>
      </c>
      <c r="I69" s="18"/>
      <c r="J69" s="18"/>
      <c r="K69" s="18"/>
      <c r="L69" s="18"/>
      <c r="M69" s="18"/>
      <c r="N69" s="18"/>
      <c r="O69" s="18"/>
      <c r="P69" s="18"/>
      <c r="Q69" s="18">
        <f>+VLOOKUP(B69,'[5]2016 data'!$B:$D,3,)</f>
        <v>2001</v>
      </c>
      <c r="R69" s="18">
        <f>+VLOOKUP(B69,'[6]2017 data'!$B:$D,3,)</f>
        <v>2001</v>
      </c>
      <c r="S69" s="18" t="str">
        <f>+VLOOKUP(B69,'[7]2018 data'!$B:$D,3,)</f>
        <v>Original chained constant price data are rescaled.</v>
      </c>
      <c r="T69" s="18">
        <f t="shared" ref="T69:T103" si="168">+Q69</f>
        <v>2001</v>
      </c>
      <c r="U69" s="18">
        <f t="shared" si="160"/>
        <v>2001</v>
      </c>
      <c r="V69" s="18" t="str">
        <f t="shared" ref="V69:V97" si="169">+S69</f>
        <v>Original chained constant price data are rescaled.</v>
      </c>
      <c r="W69" s="37">
        <f>+VLOOKUP(B69,'[5]2016 data'!$B:$AR,43,)</f>
        <v>2001</v>
      </c>
      <c r="X69" s="37">
        <f>+VLOOKUP(B69,'[6]2017 data'!$B:$AR,43,)</f>
        <v>2001</v>
      </c>
      <c r="Y69" s="37">
        <f>+VLOOKUP(B69,'[7]2018 data'!$B:$AR,43,)</f>
        <v>2001</v>
      </c>
      <c r="Z69" s="18"/>
      <c r="AA69" s="18"/>
      <c r="AB69" s="18"/>
      <c r="AC69" s="18"/>
      <c r="AD69" s="18" t="b">
        <f t="shared" si="165"/>
        <v>1</v>
      </c>
      <c r="AE69" s="18" t="b">
        <f t="shared" si="166"/>
        <v>0</v>
      </c>
      <c r="AF69" s="18" t="str">
        <f>+VLOOKUP(B69,'[8]2018 data'!$B:$D,3,)</f>
        <v>rev3</v>
      </c>
      <c r="AG69" s="18" t="str">
        <f>+VLOOKUP(B69,'[9]2017 data'!$B:$D,3,)</f>
        <v>rev3</v>
      </c>
      <c r="AH69" s="18" t="str">
        <f>+VLOOKUP(B69,'[10]2018 data'!$B:$D,3,)</f>
        <v>rev3</v>
      </c>
      <c r="AI69" s="18"/>
      <c r="AJ69" s="18" t="str">
        <f t="shared" si="157"/>
        <v>rev3</v>
      </c>
      <c r="AK69" s="18" t="str">
        <f t="shared" si="158"/>
        <v>rev3</v>
      </c>
      <c r="AL69" s="18"/>
      <c r="AM69" s="18"/>
      <c r="AN69" s="18"/>
      <c r="AO69" s="18"/>
      <c r="AP69" s="18"/>
      <c r="AQ69" s="18"/>
      <c r="AR69" s="18">
        <f>+VLOOKUP(B69,'[11]2016 data'!$B:$D,3,)</f>
        <v>2010</v>
      </c>
      <c r="AS69" s="18">
        <f>+VLOOKUP(B69,'[12]2017 data'!$B:$D,3,)</f>
        <v>2010</v>
      </c>
      <c r="AT69" s="18">
        <f>+VLOOKUP(B69,'[13]2018 data'!$B:$D,3,)</f>
        <v>2010</v>
      </c>
      <c r="AU69" s="46">
        <f t="shared" ref="AU69:AU114" si="170">+AR69</f>
        <v>2010</v>
      </c>
      <c r="AV69" s="46">
        <f t="shared" ref="AV69:AV114" si="171">+AS69</f>
        <v>2010</v>
      </c>
      <c r="AW69" s="46">
        <f t="shared" ref="AW69:AW114" si="172">+AT69</f>
        <v>2010</v>
      </c>
      <c r="AX69" s="18"/>
      <c r="AY69" s="18"/>
      <c r="AZ69" s="18"/>
      <c r="BA69" s="18"/>
      <c r="BB69" s="18"/>
      <c r="BC69" s="18"/>
      <c r="BD69" s="18"/>
      <c r="BE69" s="18"/>
      <c r="BF69" s="18"/>
      <c r="BG69" s="18" t="str">
        <f>+VLOOKUP(B69,'[14]2016 data'!$B:$D,3,)</f>
        <v>na</v>
      </c>
      <c r="BH69" s="18" t="str">
        <f>+VLOOKUP(B69,'[15]2017 data'!$B:$D,3,)</f>
        <v>NA</v>
      </c>
      <c r="BI69" s="18" t="str">
        <f>+VLOOKUP(B69,'[16]2018 data'!$B:$D,3,)</f>
        <v>NA</v>
      </c>
      <c r="BJ69" s="18"/>
      <c r="BK69" s="18" t="str">
        <f t="shared" ref="BK69:BK132" si="173">+BH69</f>
        <v>NA</v>
      </c>
      <c r="BL69" s="18" t="str">
        <f t="shared" ref="BL69:BL132" si="174">+BI69</f>
        <v>NA</v>
      </c>
      <c r="BM69" s="18"/>
      <c r="BN69" s="18"/>
      <c r="BO69" s="18"/>
      <c r="BP69" s="18"/>
      <c r="BQ69" s="18"/>
      <c r="BR69" s="18"/>
      <c r="BS69" s="18" t="s">
        <v>447</v>
      </c>
      <c r="BT69" s="18" t="s">
        <v>448</v>
      </c>
      <c r="BU69" s="18" t="s">
        <v>448</v>
      </c>
      <c r="BV69" s="18" t="str">
        <f t="shared" si="151"/>
        <v>na</v>
      </c>
      <c r="BW69" s="18" t="str">
        <f t="shared" si="152"/>
        <v>NA</v>
      </c>
      <c r="BX69" s="18" t="str">
        <f t="shared" si="161"/>
        <v>NA</v>
      </c>
      <c r="BY69" s="18"/>
      <c r="BZ69" s="18"/>
      <c r="CA69" s="18"/>
      <c r="CB69" s="18"/>
      <c r="CC69" s="18"/>
      <c r="CD69" s="18"/>
      <c r="CE69" s="18" t="s">
        <v>448</v>
      </c>
      <c r="CF69" s="18" t="s">
        <v>448</v>
      </c>
      <c r="CG69" s="18" t="s">
        <v>448</v>
      </c>
      <c r="CH69" s="18" t="str">
        <f t="shared" ref="CH69:CH132" si="175">+CE69</f>
        <v>NA</v>
      </c>
      <c r="CI69" s="18" t="str">
        <f t="shared" ref="CI69:CI132" si="176">+CF69</f>
        <v>NA</v>
      </c>
      <c r="CJ69" s="18" t="str">
        <f t="shared" ref="CJ69:CJ132" si="177">+CG69</f>
        <v>NA</v>
      </c>
      <c r="CK69" s="18"/>
      <c r="CL69" s="18"/>
      <c r="CM69" s="18"/>
      <c r="CN69" s="18"/>
      <c r="CO69" s="18"/>
      <c r="CP69" s="18"/>
      <c r="CQ69" s="18">
        <v>1986</v>
      </c>
      <c r="CR69" s="18">
        <v>2001</v>
      </c>
      <c r="CS69" s="18">
        <v>2001</v>
      </c>
      <c r="CT69" s="18"/>
      <c r="CU69" s="18">
        <f t="shared" ref="CU69:CU99" si="178">+CR69</f>
        <v>2001</v>
      </c>
      <c r="CV69" s="18">
        <f t="shared" ref="CV69:CV99" si="179">+CS69</f>
        <v>2001</v>
      </c>
      <c r="CW69" s="18"/>
      <c r="CX69" s="18"/>
      <c r="CY69" s="18"/>
      <c r="CZ69" s="18"/>
      <c r="DA69" s="18"/>
      <c r="DB69" s="18"/>
      <c r="DC69" s="18" t="s">
        <v>431</v>
      </c>
      <c r="DD69" s="18" t="s">
        <v>431</v>
      </c>
      <c r="DE69" s="18" t="s">
        <v>431</v>
      </c>
      <c r="DF69" s="18" t="str">
        <f t="shared" si="162"/>
        <v>MFSM 2000</v>
      </c>
      <c r="DG69" s="18" t="str">
        <f t="shared" si="163"/>
        <v>MFSM 2000</v>
      </c>
      <c r="DH69" s="18" t="str">
        <f t="shared" si="164"/>
        <v>MFSM 2000</v>
      </c>
      <c r="DI69" s="18"/>
      <c r="DJ69" s="18"/>
      <c r="DK69" s="18"/>
      <c r="DL69" s="18"/>
      <c r="DM69" s="18"/>
      <c r="DN69" s="18"/>
      <c r="DO69" s="18" t="str">
        <f>+VLOOKUP(B69,'[17]2016 data'!$B:$D,3,)</f>
        <v>e-GDDS</v>
      </c>
      <c r="DP69" s="18" t="str">
        <f>+VLOOKUP(B69,'[18]2017 data'!$B:$D,3,)</f>
        <v>e-GDDS</v>
      </c>
      <c r="DQ69" s="18" t="str">
        <f>+VLOOKUP(B69,'[19]2018 data'!$B:$D,3,)</f>
        <v>e-GDDS</v>
      </c>
      <c r="DR69" s="18"/>
      <c r="DS69" s="18"/>
      <c r="DT69" s="18"/>
      <c r="DU69" s="18" t="str">
        <f>+VLOOKUP(B69,'[20]2016 data'!$B:$D,3,)</f>
        <v>Yes</v>
      </c>
      <c r="DV69" s="18" t="str">
        <f>+VLOOKUP(B69,'[21]2017 data'!$B:$D,3,)</f>
        <v>Yes</v>
      </c>
      <c r="DW69" s="18" t="str">
        <f>+VLOOKUP(B69,'[22]2018 data'!$B:$D,3,)</f>
        <v>Yes</v>
      </c>
      <c r="DX69" s="18"/>
      <c r="DY69" s="18"/>
      <c r="DZ69" s="18"/>
      <c r="EA69" s="18">
        <f>+VLOOKUP(B69,'[23]2016 data'!$B:$D,3,)</f>
        <v>0</v>
      </c>
      <c r="EB69" s="18">
        <f>+VLOOKUP(B69,'[24]2017 data'!$B:$D,3,)</f>
        <v>0</v>
      </c>
      <c r="EC69" s="18">
        <f>+VLOOKUP(B69,'[25]2018 data'!$B:$D,3,)</f>
        <v>0</v>
      </c>
      <c r="ED69" s="18"/>
      <c r="EE69" s="18"/>
      <c r="EF69" s="18"/>
    </row>
    <row r="70" spans="1:136" x14ac:dyDescent="0.25">
      <c r="A70" s="6">
        <f t="shared" si="167"/>
        <v>67</v>
      </c>
      <c r="B70" s="9" t="s">
        <v>248</v>
      </c>
      <c r="C70" s="4" t="s">
        <v>247</v>
      </c>
      <c r="D70" s="4" t="str">
        <f>+VLOOKUP(C70,'[1]OECD &amp; EU Countries'!$B:$F,5,)</f>
        <v>NA</v>
      </c>
      <c r="E70" s="18" t="str">
        <f>+VLOOKUP(B70,'[2]2016 data'!$B:$D,3,)</f>
        <v>SNA 1993</v>
      </c>
      <c r="F70" s="18" t="str">
        <f>+VLOOKUP(B70,'[3]2017 data'!$B:$D,3,)</f>
        <v>SNA 2008</v>
      </c>
      <c r="G70" s="18" t="str">
        <f>+VLOOKUP(B70,'[4]2018 data'!$B:$D,3,)</f>
        <v>SNA 2008</v>
      </c>
      <c r="H70" s="18" t="str">
        <f t="shared" si="159"/>
        <v>SNA 1993</v>
      </c>
      <c r="I70" s="18"/>
      <c r="J70" s="18"/>
      <c r="K70" s="18"/>
      <c r="L70" s="18"/>
      <c r="M70" s="18"/>
      <c r="N70" s="18"/>
      <c r="O70" s="18"/>
      <c r="P70" s="18"/>
      <c r="Q70" s="18">
        <f>+VLOOKUP(B70,'[5]2016 data'!$B:$D,3,)</f>
        <v>2003</v>
      </c>
      <c r="R70" s="18">
        <f>+VLOOKUP(B70,'[6]2017 data'!$B:$D,3,)</f>
        <v>2003</v>
      </c>
      <c r="S70" s="18">
        <f>+VLOOKUP(B70,'[7]2018 data'!$B:$D,3,)</f>
        <v>2010</v>
      </c>
      <c r="T70" s="18">
        <f t="shared" si="168"/>
        <v>2003</v>
      </c>
      <c r="U70" s="18">
        <f t="shared" si="160"/>
        <v>2003</v>
      </c>
      <c r="V70" s="18">
        <f t="shared" si="169"/>
        <v>2010</v>
      </c>
      <c r="W70" s="37">
        <f>+VLOOKUP(B70,'[5]2016 data'!$B:$AR,43,)</f>
        <v>2003</v>
      </c>
      <c r="X70" s="37">
        <f>+VLOOKUP(B70,'[6]2017 data'!$B:$AR,43,)</f>
        <v>2003</v>
      </c>
      <c r="Y70" s="37">
        <f>+VLOOKUP(B70,'[7]2018 data'!$B:$AR,43,)</f>
        <v>2003</v>
      </c>
      <c r="Z70" s="18"/>
      <c r="AA70" s="18"/>
      <c r="AB70" s="18"/>
      <c r="AC70" s="18"/>
      <c r="AD70" s="18" t="b">
        <f t="shared" si="165"/>
        <v>1</v>
      </c>
      <c r="AE70" s="18" t="b">
        <f t="shared" si="166"/>
        <v>0</v>
      </c>
      <c r="AF70" s="18" t="str">
        <f>+VLOOKUP(B70,'[8]2018 data'!$B:$D,3,)</f>
        <v>ISIC rev2</v>
      </c>
      <c r="AG70" s="18" t="str">
        <f>+VLOOKUP(B70,'[9]2017 data'!$B:$D,3,)</f>
        <v>ISIC rev2</v>
      </c>
      <c r="AH70" s="18" t="str">
        <f>+VLOOKUP(B70,'[10]2018 data'!$B:$D,3,)</f>
        <v>ISIC rev2</v>
      </c>
      <c r="AI70" s="18"/>
      <c r="AJ70" s="18" t="str">
        <f t="shared" si="157"/>
        <v>ISIC rev2</v>
      </c>
      <c r="AK70" s="18" t="str">
        <f t="shared" si="158"/>
        <v>ISIC rev2</v>
      </c>
      <c r="AL70" s="18"/>
      <c r="AM70" s="18"/>
      <c r="AN70" s="18"/>
      <c r="AO70" s="18"/>
      <c r="AP70" s="18"/>
      <c r="AQ70" s="18"/>
      <c r="AR70" s="18">
        <f>+VLOOKUP(B70,'[11]2016 data'!$B:$D,3,)</f>
        <v>1991</v>
      </c>
      <c r="AS70" s="18">
        <f>+VLOOKUP(B70,'[12]2017 data'!$B:$D,3,)</f>
        <v>2003</v>
      </c>
      <c r="AT70" s="18">
        <f>+VLOOKUP(B70,'[13]2018 data'!$B:$D,3,)</f>
        <v>2003</v>
      </c>
      <c r="AU70" s="46">
        <f t="shared" si="170"/>
        <v>1991</v>
      </c>
      <c r="AV70" s="46">
        <f t="shared" si="171"/>
        <v>2003</v>
      </c>
      <c r="AW70" s="46">
        <f t="shared" si="172"/>
        <v>2003</v>
      </c>
      <c r="AX70" s="18"/>
      <c r="AY70" s="18"/>
      <c r="AZ70" s="18"/>
      <c r="BA70" s="18"/>
      <c r="BB70" s="18"/>
      <c r="BC70" s="18"/>
      <c r="BD70" s="18"/>
      <c r="BE70" s="18"/>
      <c r="BF70" s="18"/>
      <c r="BG70" s="18" t="str">
        <f>+VLOOKUP(B70,'[14]2016 data'!$B:$D,3,)</f>
        <v>na</v>
      </c>
      <c r="BH70" s="18" t="str">
        <f>+VLOOKUP(B70,'[15]2017 data'!$B:$D,3,)</f>
        <v>NA</v>
      </c>
      <c r="BI70" s="18" t="str">
        <f>+VLOOKUP(B70,'[16]2018 data'!$B:$D,3,)</f>
        <v>NA</v>
      </c>
      <c r="BJ70" s="18"/>
      <c r="BK70" s="18" t="str">
        <f t="shared" si="173"/>
        <v>NA</v>
      </c>
      <c r="BL70" s="18" t="str">
        <f t="shared" si="174"/>
        <v>NA</v>
      </c>
      <c r="BM70" s="18"/>
      <c r="BN70" s="18"/>
      <c r="BO70" s="18"/>
      <c r="BP70" s="18"/>
      <c r="BQ70" s="18"/>
      <c r="BR70" s="18"/>
      <c r="BS70" s="18" t="s">
        <v>447</v>
      </c>
      <c r="BT70" s="18" t="s">
        <v>448</v>
      </c>
      <c r="BU70" s="18" t="s">
        <v>448</v>
      </c>
      <c r="BV70" s="18" t="str">
        <f t="shared" si="151"/>
        <v>na</v>
      </c>
      <c r="BW70" s="18" t="str">
        <f t="shared" si="152"/>
        <v>NA</v>
      </c>
      <c r="BX70" s="18" t="str">
        <f t="shared" si="161"/>
        <v>NA</v>
      </c>
      <c r="BY70" s="18"/>
      <c r="BZ70" s="18"/>
      <c r="CA70" s="18"/>
      <c r="CB70" s="18"/>
      <c r="CC70" s="18"/>
      <c r="CD70" s="18"/>
      <c r="CE70" s="18">
        <v>0</v>
      </c>
      <c r="CF70" s="18">
        <v>0</v>
      </c>
      <c r="CG70" s="18">
        <v>0</v>
      </c>
      <c r="CH70" s="18">
        <f t="shared" si="175"/>
        <v>0</v>
      </c>
      <c r="CI70" s="18">
        <f t="shared" si="176"/>
        <v>0</v>
      </c>
      <c r="CJ70" s="18">
        <f t="shared" si="177"/>
        <v>0</v>
      </c>
      <c r="CK70" s="18"/>
      <c r="CL70" s="18"/>
      <c r="CM70" s="18"/>
      <c r="CN70" s="18"/>
      <c r="CO70" s="18"/>
      <c r="CP70" s="18"/>
      <c r="CQ70" s="18">
        <v>2001</v>
      </c>
      <c r="CR70" s="18" t="s">
        <v>448</v>
      </c>
      <c r="CS70" s="18" t="s">
        <v>448</v>
      </c>
      <c r="CT70" s="18"/>
      <c r="CU70" s="18" t="str">
        <f t="shared" si="178"/>
        <v>NA</v>
      </c>
      <c r="CV70" s="18" t="str">
        <f t="shared" si="179"/>
        <v>NA</v>
      </c>
      <c r="CW70" s="18"/>
      <c r="CX70" s="18"/>
      <c r="CY70" s="18"/>
      <c r="CZ70" s="18"/>
      <c r="DA70" s="18"/>
      <c r="DB70" s="18"/>
      <c r="DC70" s="18">
        <v>0</v>
      </c>
      <c r="DD70" s="18" t="s">
        <v>429</v>
      </c>
      <c r="DE70" s="18" t="s">
        <v>429</v>
      </c>
      <c r="DF70" s="18">
        <f t="shared" si="162"/>
        <v>0</v>
      </c>
      <c r="DG70" s="18" t="str">
        <f t="shared" si="163"/>
        <v>NM</v>
      </c>
      <c r="DH70" s="18" t="str">
        <f t="shared" si="164"/>
        <v>NM</v>
      </c>
      <c r="DI70" s="18"/>
      <c r="DJ70" s="18"/>
      <c r="DK70" s="18"/>
      <c r="DL70" s="18"/>
      <c r="DM70" s="18"/>
      <c r="DN70" s="18"/>
      <c r="DO70" s="18" t="str">
        <f>+VLOOKUP(B70,'[17]2016 data'!$B:$D,3,)</f>
        <v>e-GDDS</v>
      </c>
      <c r="DP70" s="18" t="str">
        <f>+VLOOKUP(B70,'[18]2017 data'!$B:$D,3,)</f>
        <v>e-GDDS</v>
      </c>
      <c r="DQ70" s="18" t="str">
        <f>+VLOOKUP(B70,'[19]2018 data'!$B:$D,3,)</f>
        <v>e-GDDS</v>
      </c>
      <c r="DR70" s="18"/>
      <c r="DS70" s="18"/>
      <c r="DT70" s="18"/>
      <c r="DU70" s="18">
        <f>+VLOOKUP(B70,'[20]2016 data'!$B:$D,3,)</f>
        <v>0</v>
      </c>
      <c r="DV70" s="18">
        <f>+VLOOKUP(B70,'[21]2017 data'!$B:$D,3,)</f>
        <v>0</v>
      </c>
      <c r="DW70" s="18">
        <f>+VLOOKUP(B70,'[22]2018 data'!$B:$D,3,)</f>
        <v>0</v>
      </c>
      <c r="DX70" s="18"/>
      <c r="DY70" s="18"/>
      <c r="DZ70" s="18"/>
      <c r="EA70" s="18">
        <f>+VLOOKUP(B70,'[23]2016 data'!$B:$D,3,)</f>
        <v>0</v>
      </c>
      <c r="EB70" s="18">
        <f>+VLOOKUP(B70,'[24]2017 data'!$B:$D,3,)</f>
        <v>0</v>
      </c>
      <c r="EC70" s="18">
        <f>+VLOOKUP(B70,'[25]2018 data'!$B:$D,3,)</f>
        <v>0</v>
      </c>
      <c r="ED70" s="18"/>
      <c r="EE70" s="18"/>
      <c r="EF70" s="18"/>
    </row>
    <row r="71" spans="1:136" x14ac:dyDescent="0.25">
      <c r="A71" s="6">
        <f t="shared" si="167"/>
        <v>68</v>
      </c>
      <c r="B71" s="9" t="s">
        <v>246</v>
      </c>
      <c r="C71" s="4" t="s">
        <v>245</v>
      </c>
      <c r="D71" s="4" t="str">
        <f>+VLOOKUP(C71,'[1]OECD &amp; EU Countries'!$B:$F,5,)</f>
        <v>NA</v>
      </c>
      <c r="E71" s="18" t="str">
        <f>+VLOOKUP(B71,'[2]2016 data'!$B:$D,3,)</f>
        <v>SNA 1993</v>
      </c>
      <c r="F71" s="18" t="str">
        <f>+VLOOKUP(B71,'[3]2017 data'!$B:$D,3,)</f>
        <v>SNA 1993</v>
      </c>
      <c r="G71" s="18" t="str">
        <f>+VLOOKUP(B71,'[4]2018 data'!$B:$D,3,)</f>
        <v>SNA 1993</v>
      </c>
      <c r="H71" s="18" t="str">
        <f t="shared" si="159"/>
        <v>SNA 1993</v>
      </c>
      <c r="I71" s="18"/>
      <c r="J71" s="18"/>
      <c r="K71" s="18"/>
      <c r="L71" s="18"/>
      <c r="M71" s="18"/>
      <c r="N71" s="18"/>
      <c r="O71" s="18"/>
      <c r="P71" s="18"/>
      <c r="Q71" s="18">
        <f>+VLOOKUP(B71,'[5]2016 data'!$B:$D,3,)</f>
        <v>2005</v>
      </c>
      <c r="R71" s="18">
        <f>+VLOOKUP(B71,'[6]2017 data'!$B:$D,3,)</f>
        <v>2005</v>
      </c>
      <c r="S71" s="18">
        <f>+VLOOKUP(B71,'[7]2018 data'!$B:$D,3,)</f>
        <v>2005</v>
      </c>
      <c r="T71" s="18">
        <f t="shared" si="168"/>
        <v>2005</v>
      </c>
      <c r="U71" s="18">
        <f t="shared" si="160"/>
        <v>2005</v>
      </c>
      <c r="V71" s="18">
        <f t="shared" si="169"/>
        <v>2005</v>
      </c>
      <c r="W71" s="37">
        <f>+VLOOKUP(B71,'[5]2016 data'!$B:$AR,43,)</f>
        <v>2005</v>
      </c>
      <c r="X71" s="37">
        <f>+VLOOKUP(B71,'[6]2017 data'!$B:$AR,43,)</f>
        <v>2005</v>
      </c>
      <c r="Y71" s="37">
        <f>+VLOOKUP(B71,'[7]2018 data'!$B:$AR,43,)</f>
        <v>2005</v>
      </c>
      <c r="Z71" s="18"/>
      <c r="AA71" s="18"/>
      <c r="AB71" s="18"/>
      <c r="AC71" s="18"/>
      <c r="AD71" s="18" t="b">
        <f t="shared" si="165"/>
        <v>1</v>
      </c>
      <c r="AE71" s="18" t="b">
        <f t="shared" si="166"/>
        <v>1</v>
      </c>
      <c r="AF71" s="18" t="str">
        <f>+VLOOKUP(B71,'[8]2018 data'!$B:$D,3,)</f>
        <v>ISIC rev2</v>
      </c>
      <c r="AG71" s="18" t="str">
        <f>+VLOOKUP(B71,'[9]2017 data'!$B:$D,3,)</f>
        <v>ISIC rev2</v>
      </c>
      <c r="AH71" s="18" t="str">
        <f>+VLOOKUP(B71,'[10]2018 data'!$B:$D,3,)</f>
        <v>ISIC rev2</v>
      </c>
      <c r="AI71" s="18"/>
      <c r="AJ71" s="18" t="str">
        <f t="shared" si="157"/>
        <v>ISIC rev2</v>
      </c>
      <c r="AK71" s="18" t="str">
        <f t="shared" si="158"/>
        <v>ISIC rev2</v>
      </c>
      <c r="AL71" s="18"/>
      <c r="AM71" s="18"/>
      <c r="AN71" s="18"/>
      <c r="AO71" s="18"/>
      <c r="AP71" s="18"/>
      <c r="AQ71" s="18"/>
      <c r="AR71" s="18">
        <f>+VLOOKUP(B71,'[11]2016 data'!$B:$D,3,)</f>
        <v>2009</v>
      </c>
      <c r="AS71" s="18">
        <f>+VLOOKUP(B71,'[12]2017 data'!$B:$D,3,)</f>
        <v>2009</v>
      </c>
      <c r="AT71" s="18">
        <f>+VLOOKUP(B71,'[13]2018 data'!$B:$D,3,)</f>
        <v>2009</v>
      </c>
      <c r="AU71" s="46">
        <f t="shared" si="170"/>
        <v>2009</v>
      </c>
      <c r="AV71" s="46">
        <f t="shared" si="171"/>
        <v>2009</v>
      </c>
      <c r="AW71" s="46">
        <f t="shared" si="172"/>
        <v>2009</v>
      </c>
      <c r="AX71" s="18"/>
      <c r="AY71" s="18"/>
      <c r="AZ71" s="18"/>
      <c r="BA71" s="18"/>
      <c r="BB71" s="18"/>
      <c r="BC71" s="18"/>
      <c r="BD71" s="18"/>
      <c r="BE71" s="18"/>
      <c r="BF71" s="18"/>
      <c r="BG71" s="18" t="str">
        <f>+VLOOKUP(B71,'[14]2016 data'!$B:$D,3,)</f>
        <v>na</v>
      </c>
      <c r="BH71" s="18" t="str">
        <f>+VLOOKUP(B71,'[15]2017 data'!$B:$D,3,)</f>
        <v>NA</v>
      </c>
      <c r="BI71" s="18" t="str">
        <f>+VLOOKUP(B71,'[16]2018 data'!$B:$D,3,)</f>
        <v>NA</v>
      </c>
      <c r="BJ71" s="18"/>
      <c r="BK71" s="18" t="str">
        <f t="shared" si="173"/>
        <v>NA</v>
      </c>
      <c r="BL71" s="18" t="str">
        <f t="shared" si="174"/>
        <v>NA</v>
      </c>
      <c r="BM71" s="18"/>
      <c r="BN71" s="18"/>
      <c r="BO71" s="18"/>
      <c r="BP71" s="18"/>
      <c r="BQ71" s="18"/>
      <c r="BR71" s="18"/>
      <c r="BS71" s="18" t="s">
        <v>447</v>
      </c>
      <c r="BT71" s="18" t="s">
        <v>448</v>
      </c>
      <c r="BU71" s="18" t="s">
        <v>448</v>
      </c>
      <c r="BV71" s="18" t="str">
        <f t="shared" si="151"/>
        <v>na</v>
      </c>
      <c r="BW71" s="18" t="str">
        <f t="shared" si="152"/>
        <v>NA</v>
      </c>
      <c r="BX71" s="18" t="str">
        <f t="shared" si="161"/>
        <v>NA</v>
      </c>
      <c r="BY71" s="18"/>
      <c r="BZ71" s="18"/>
      <c r="CA71" s="18"/>
      <c r="CB71" s="18"/>
      <c r="CC71" s="18"/>
      <c r="CD71" s="18"/>
      <c r="CE71" s="18">
        <v>0</v>
      </c>
      <c r="CF71" s="18">
        <v>0</v>
      </c>
      <c r="CG71" s="18">
        <v>0</v>
      </c>
      <c r="CH71" s="18">
        <f t="shared" si="175"/>
        <v>0</v>
      </c>
      <c r="CI71" s="18">
        <f t="shared" si="176"/>
        <v>0</v>
      </c>
      <c r="CJ71" s="18">
        <f t="shared" si="177"/>
        <v>0</v>
      </c>
      <c r="CK71" s="18"/>
      <c r="CL71" s="18"/>
      <c r="CM71" s="18"/>
      <c r="CN71" s="18"/>
      <c r="CO71" s="18"/>
      <c r="CP71" s="18"/>
      <c r="CQ71" s="18">
        <v>2001</v>
      </c>
      <c r="CR71" s="18" t="s">
        <v>448</v>
      </c>
      <c r="CS71" s="18" t="s">
        <v>448</v>
      </c>
      <c r="CT71" s="18"/>
      <c r="CU71" s="18" t="str">
        <f t="shared" si="178"/>
        <v>NA</v>
      </c>
      <c r="CV71" s="18" t="str">
        <f t="shared" si="179"/>
        <v>NA</v>
      </c>
      <c r="CW71" s="18"/>
      <c r="CX71" s="18"/>
      <c r="CY71" s="18"/>
      <c r="CZ71" s="18"/>
      <c r="DA71" s="18"/>
      <c r="DB71" s="18"/>
      <c r="DC71" s="18">
        <v>0</v>
      </c>
      <c r="DD71" s="18" t="s">
        <v>431</v>
      </c>
      <c r="DE71" s="18" t="s">
        <v>431</v>
      </c>
      <c r="DF71" s="18">
        <f t="shared" si="162"/>
        <v>0</v>
      </c>
      <c r="DG71" s="18" t="str">
        <f t="shared" si="163"/>
        <v>MFSM 2000</v>
      </c>
      <c r="DH71" s="18" t="str">
        <f t="shared" si="164"/>
        <v>MFSM 2000</v>
      </c>
      <c r="DI71" s="18"/>
      <c r="DJ71" s="18"/>
      <c r="DK71" s="18"/>
      <c r="DL71" s="18"/>
      <c r="DM71" s="18"/>
      <c r="DN71" s="18"/>
      <c r="DO71" s="18" t="str">
        <f>+VLOOKUP(B71,'[17]2016 data'!$B:$D,3,)</f>
        <v>e-GDDS</v>
      </c>
      <c r="DP71" s="18" t="str">
        <f>+VLOOKUP(B71,'[18]2017 data'!$B:$D,3,)</f>
        <v>e-GDDS</v>
      </c>
      <c r="DQ71" s="18" t="str">
        <f>+VLOOKUP(B71,'[19]2018 data'!$B:$D,3,)</f>
        <v>e-GDDS</v>
      </c>
      <c r="DR71" s="18"/>
      <c r="DS71" s="18"/>
      <c r="DT71" s="18"/>
      <c r="DU71" s="18">
        <f>+VLOOKUP(B71,'[20]2016 data'!$B:$D,3,)</f>
        <v>0</v>
      </c>
      <c r="DV71" s="18">
        <f>+VLOOKUP(B71,'[21]2017 data'!$B:$D,3,)</f>
        <v>0</v>
      </c>
      <c r="DW71" s="18">
        <f>+VLOOKUP(B71,'[22]2018 data'!$B:$D,3,)</f>
        <v>0</v>
      </c>
      <c r="DX71" s="18"/>
      <c r="DY71" s="18"/>
      <c r="DZ71" s="18"/>
      <c r="EA71" s="18">
        <f>+VLOOKUP(B71,'[23]2016 data'!$B:$D,3,)</f>
        <v>0</v>
      </c>
      <c r="EB71" s="18">
        <f>+VLOOKUP(B71,'[24]2017 data'!$B:$D,3,)</f>
        <v>0</v>
      </c>
      <c r="EC71" s="18">
        <f>+VLOOKUP(B71,'[25]2018 data'!$B:$D,3,)</f>
        <v>0</v>
      </c>
      <c r="ED71" s="18"/>
      <c r="EE71" s="18"/>
      <c r="EF71" s="18"/>
    </row>
    <row r="72" spans="1:136" x14ac:dyDescent="0.25">
      <c r="A72" s="6">
        <f t="shared" si="167"/>
        <v>69</v>
      </c>
      <c r="B72" s="9" t="s">
        <v>244</v>
      </c>
      <c r="C72" s="4" t="s">
        <v>243</v>
      </c>
      <c r="D72" s="4" t="str">
        <f>+VLOOKUP(C72,'[1]OECD &amp; EU Countries'!$B:$F,5,)</f>
        <v>NA</v>
      </c>
      <c r="E72" s="18" t="str">
        <f>+VLOOKUP(B72,'[2]2016 data'!$B:$D,3,)</f>
        <v>SNA 1993</v>
      </c>
      <c r="F72" s="18" t="str">
        <f>+VLOOKUP(B72,'[3]2017 data'!$B:$D,3,)</f>
        <v>SNA 1993</v>
      </c>
      <c r="G72" s="18" t="str">
        <f>+VLOOKUP(B72,'[4]2018 data'!$B:$D,3,)</f>
        <v>SNA 1993</v>
      </c>
      <c r="H72" s="18" t="str">
        <f t="shared" si="159"/>
        <v>SNA 1993</v>
      </c>
      <c r="I72" s="18"/>
      <c r="J72" s="18"/>
      <c r="K72" s="18"/>
      <c r="L72" s="18"/>
      <c r="M72" s="18"/>
      <c r="N72" s="18"/>
      <c r="O72" s="18"/>
      <c r="P72" s="18"/>
      <c r="Q72" s="18">
        <f>+VLOOKUP(B72,'[5]2016 data'!$B:$D,3,)</f>
        <v>2006</v>
      </c>
      <c r="R72" s="18">
        <f>+VLOOKUP(B72,'[6]2017 data'!$B:$D,3,)</f>
        <v>2006</v>
      </c>
      <c r="S72" s="18">
        <f>+VLOOKUP(B72,'[7]2018 data'!$B:$D,3,)</f>
        <v>2006</v>
      </c>
      <c r="T72" s="18">
        <f t="shared" si="168"/>
        <v>2006</v>
      </c>
      <c r="U72" s="18">
        <f t="shared" si="160"/>
        <v>2006</v>
      </c>
      <c r="V72" s="18">
        <f t="shared" si="169"/>
        <v>2006</v>
      </c>
      <c r="W72" s="37">
        <f>+VLOOKUP(B72,'[5]2016 data'!$B:$AR,43,)</f>
        <v>2006</v>
      </c>
      <c r="X72" s="37">
        <f>+VLOOKUP(B72,'[6]2017 data'!$B:$AR,43,)</f>
        <v>2006</v>
      </c>
      <c r="Y72" s="37">
        <f>+VLOOKUP(B72,'[7]2018 data'!$B:$AR,43,)</f>
        <v>2006</v>
      </c>
      <c r="Z72" s="18"/>
      <c r="AA72" s="18"/>
      <c r="AB72" s="18"/>
      <c r="AC72" s="18"/>
      <c r="AD72" s="18" t="b">
        <f t="shared" si="165"/>
        <v>1</v>
      </c>
      <c r="AE72" s="18" t="b">
        <f t="shared" si="166"/>
        <v>1</v>
      </c>
      <c r="AF72" s="18" t="str">
        <f>+VLOOKUP(B72,'[8]2018 data'!$B:$D,3,)</f>
        <v>rev4</v>
      </c>
      <c r="AG72" s="18" t="str">
        <f>+VLOOKUP(B72,'[9]2017 data'!$B:$D,3,)</f>
        <v>rev4</v>
      </c>
      <c r="AH72" s="18" t="str">
        <f>+VLOOKUP(B72,'[10]2018 data'!$B:$D,3,)</f>
        <v>rev4</v>
      </c>
      <c r="AI72" s="18"/>
      <c r="AJ72" s="18" t="str">
        <f t="shared" si="157"/>
        <v>rev4</v>
      </c>
      <c r="AK72" s="18" t="str">
        <f t="shared" si="158"/>
        <v>rev4</v>
      </c>
      <c r="AL72" s="18"/>
      <c r="AM72" s="18"/>
      <c r="AN72" s="18"/>
      <c r="AO72" s="18"/>
      <c r="AP72" s="18"/>
      <c r="AQ72" s="18"/>
      <c r="AR72" s="18">
        <f>+VLOOKUP(B72,'[11]2016 data'!$B:$D,3,)</f>
        <v>2006</v>
      </c>
      <c r="AS72" s="18">
        <f>+VLOOKUP(B72,'[12]2017 data'!$B:$D,3,)</f>
        <v>2006</v>
      </c>
      <c r="AT72" s="18">
        <f>+VLOOKUP(B72,'[13]2018 data'!$B:$D,3,)</f>
        <v>2006</v>
      </c>
      <c r="AU72" s="46">
        <f t="shared" si="170"/>
        <v>2006</v>
      </c>
      <c r="AV72" s="46">
        <f t="shared" si="171"/>
        <v>2006</v>
      </c>
      <c r="AW72" s="46">
        <f t="shared" si="172"/>
        <v>2006</v>
      </c>
      <c r="AX72" s="18"/>
      <c r="AY72" s="18"/>
      <c r="AZ72" s="18"/>
      <c r="BA72" s="18"/>
      <c r="BB72" s="18"/>
      <c r="BC72" s="18"/>
      <c r="BD72" s="18"/>
      <c r="BE72" s="18"/>
      <c r="BF72" s="18"/>
      <c r="BG72" s="18" t="str">
        <f>+VLOOKUP(B72,'[14]2016 data'!$B:$D,3,)</f>
        <v>na</v>
      </c>
      <c r="BH72" s="18" t="str">
        <f>+VLOOKUP(B72,'[15]2017 data'!$B:$D,3,)</f>
        <v>NA</v>
      </c>
      <c r="BI72" s="18" t="str">
        <f>+VLOOKUP(B72,'[16]2018 data'!$B:$D,3,)</f>
        <v>NA</v>
      </c>
      <c r="BJ72" s="18"/>
      <c r="BK72" s="18" t="str">
        <f t="shared" si="173"/>
        <v>NA</v>
      </c>
      <c r="BL72" s="18" t="str">
        <f t="shared" si="174"/>
        <v>NA</v>
      </c>
      <c r="BM72" s="18"/>
      <c r="BN72" s="18"/>
      <c r="BO72" s="18"/>
      <c r="BP72" s="18"/>
      <c r="BQ72" s="18"/>
      <c r="BR72" s="18"/>
      <c r="BS72" s="18" t="s">
        <v>447</v>
      </c>
      <c r="BT72" s="18" t="s">
        <v>448</v>
      </c>
      <c r="BU72" s="18" t="s">
        <v>448</v>
      </c>
      <c r="BV72" s="18" t="str">
        <f t="shared" si="151"/>
        <v>na</v>
      </c>
      <c r="BW72" s="18" t="str">
        <f t="shared" si="152"/>
        <v>NA</v>
      </c>
      <c r="BX72" s="18" t="str">
        <f t="shared" si="161"/>
        <v>NA</v>
      </c>
      <c r="BY72" s="18"/>
      <c r="BZ72" s="18"/>
      <c r="CA72" s="18"/>
      <c r="CB72" s="18"/>
      <c r="CC72" s="18"/>
      <c r="CD72" s="18"/>
      <c r="CE72" s="18">
        <v>0</v>
      </c>
      <c r="CF72" s="18">
        <v>0</v>
      </c>
      <c r="CG72" s="18">
        <v>0</v>
      </c>
      <c r="CH72" s="18">
        <f t="shared" si="175"/>
        <v>0</v>
      </c>
      <c r="CI72" s="18">
        <f t="shared" si="176"/>
        <v>0</v>
      </c>
      <c r="CJ72" s="18">
        <f t="shared" si="177"/>
        <v>0</v>
      </c>
      <c r="CK72" s="18"/>
      <c r="CL72" s="18"/>
      <c r="CM72" s="18"/>
      <c r="CN72" s="18"/>
      <c r="CO72" s="18"/>
      <c r="CP72" s="18"/>
      <c r="CQ72" s="18">
        <v>2001</v>
      </c>
      <c r="CR72" s="18" t="s">
        <v>448</v>
      </c>
      <c r="CS72" s="18" t="s">
        <v>448</v>
      </c>
      <c r="CT72" s="18"/>
      <c r="CU72" s="18" t="str">
        <f t="shared" si="178"/>
        <v>NA</v>
      </c>
      <c r="CV72" s="18" t="str">
        <f t="shared" si="179"/>
        <v>NA</v>
      </c>
      <c r="CW72" s="18"/>
      <c r="CX72" s="18"/>
      <c r="CY72" s="18"/>
      <c r="CZ72" s="18"/>
      <c r="DA72" s="18"/>
      <c r="DB72" s="18"/>
      <c r="DC72" s="18" t="s">
        <v>431</v>
      </c>
      <c r="DD72" s="18" t="s">
        <v>431</v>
      </c>
      <c r="DE72" s="18" t="s">
        <v>431</v>
      </c>
      <c r="DF72" s="18" t="str">
        <f t="shared" si="162"/>
        <v>MFSM 2000</v>
      </c>
      <c r="DG72" s="18" t="str">
        <f t="shared" si="163"/>
        <v>MFSM 2000</v>
      </c>
      <c r="DH72" s="18" t="str">
        <f t="shared" si="164"/>
        <v>MFSM 2000</v>
      </c>
      <c r="DI72" s="18"/>
      <c r="DJ72" s="18"/>
      <c r="DK72" s="18"/>
      <c r="DL72" s="18"/>
      <c r="DM72" s="18"/>
      <c r="DN72" s="18"/>
      <c r="DO72" s="18" t="str">
        <f>+VLOOKUP(B72,'[17]2016 data'!$B:$D,3,)</f>
        <v>e-GDDS</v>
      </c>
      <c r="DP72" s="18" t="str">
        <f>+VLOOKUP(B72,'[18]2017 data'!$B:$D,3,)</f>
        <v>e-GDDS</v>
      </c>
      <c r="DQ72" s="18" t="str">
        <f>+VLOOKUP(B72,'[19]2018 data'!$B:$D,3,)</f>
        <v>e-GDDS</v>
      </c>
      <c r="DR72" s="18"/>
      <c r="DS72" s="18"/>
      <c r="DT72" s="18"/>
      <c r="DU72" s="18">
        <f>+VLOOKUP(B72,'[20]2016 data'!$B:$D,3,)</f>
        <v>0</v>
      </c>
      <c r="DV72" s="18">
        <f>+VLOOKUP(B72,'[21]2017 data'!$B:$D,3,)</f>
        <v>0</v>
      </c>
      <c r="DW72" s="18">
        <f>+VLOOKUP(B72,'[22]2018 data'!$B:$D,3,)</f>
        <v>0</v>
      </c>
      <c r="DX72" s="18"/>
      <c r="DY72" s="18"/>
      <c r="DZ72" s="18"/>
      <c r="EA72" s="18">
        <f>+VLOOKUP(B72,'[23]2016 data'!$B:$D,3,)</f>
        <v>0</v>
      </c>
      <c r="EB72" s="18">
        <f>+VLOOKUP(B72,'[24]2017 data'!$B:$D,3,)</f>
        <v>0</v>
      </c>
      <c r="EC72" s="18">
        <f>+VLOOKUP(B72,'[25]2018 data'!$B:$D,3,)</f>
        <v>0</v>
      </c>
      <c r="ED72" s="18"/>
      <c r="EE72" s="18"/>
      <c r="EF72" s="18"/>
    </row>
    <row r="73" spans="1:136" x14ac:dyDescent="0.25">
      <c r="A73" s="6">
        <f t="shared" si="167"/>
        <v>70</v>
      </c>
      <c r="B73" s="9" t="s">
        <v>242</v>
      </c>
      <c r="C73" s="29" t="s">
        <v>241</v>
      </c>
      <c r="D73" s="4" t="str">
        <f>+VLOOKUP(C73,'[1]OECD &amp; EU Countries'!$B:$F,5,)</f>
        <v>NA</v>
      </c>
      <c r="E73" s="10" t="str">
        <f>+VLOOKUP(B73,'[2]2016 data'!$B:$D,3,)</f>
        <v>SNA 1968</v>
      </c>
      <c r="F73" s="10" t="str">
        <f>+VLOOKUP(B73,'[3]2017 data'!$B:$D,3,)</f>
        <v>SNA 1968</v>
      </c>
      <c r="G73" s="10" t="str">
        <f>+VLOOKUP(B73,'[4]2018 data'!$B:$D,3,)</f>
        <v>SNA 1968</v>
      </c>
      <c r="H73" s="30" t="s">
        <v>438</v>
      </c>
      <c r="I73" s="18"/>
      <c r="J73" s="18"/>
      <c r="K73" s="30" t="s">
        <v>439</v>
      </c>
      <c r="L73" s="10"/>
      <c r="M73" s="10"/>
      <c r="N73" s="18"/>
      <c r="O73" s="18"/>
      <c r="P73" s="18"/>
      <c r="Q73" s="18">
        <f>+VLOOKUP(B73,'[5]2016 data'!$B:$D,3,)</f>
        <v>1987</v>
      </c>
      <c r="R73" s="18" t="str">
        <f>+VLOOKUP(B73,'[6]2017 data'!$B:$D,3,)</f>
        <v>1986/87</v>
      </c>
      <c r="S73" s="18">
        <f>+VLOOKUP(B73,'[7]2018 data'!$B:$D,3,)</f>
        <v>1987</v>
      </c>
      <c r="T73" s="18">
        <f t="shared" si="168"/>
        <v>1987</v>
      </c>
      <c r="U73" s="18" t="str">
        <f t="shared" si="160"/>
        <v>1986/87</v>
      </c>
      <c r="V73" s="18">
        <f t="shared" si="169"/>
        <v>1987</v>
      </c>
      <c r="W73" s="37">
        <f>+VLOOKUP(B73,'[5]2016 data'!$B:$AR,43,)</f>
        <v>1987</v>
      </c>
      <c r="X73" s="37">
        <f>+VLOOKUP(B73,'[6]2017 data'!$B:$AR,43,)</f>
        <v>1987</v>
      </c>
      <c r="Y73" s="37">
        <f>+VLOOKUP(B73,'[7]2018 data'!$B:$AR,43,)</f>
        <v>1987</v>
      </c>
      <c r="Z73" s="18"/>
      <c r="AA73" s="18"/>
      <c r="AB73" s="18"/>
      <c r="AC73" s="18"/>
      <c r="AD73" s="18" t="b">
        <f t="shared" si="165"/>
        <v>0</v>
      </c>
      <c r="AE73" s="18" t="b">
        <f t="shared" si="166"/>
        <v>0</v>
      </c>
      <c r="AF73" s="18" t="str">
        <f>+VLOOKUP(B73,'[8]2018 data'!$B:$D,3,)</f>
        <v>na</v>
      </c>
      <c r="AG73" s="18" t="str">
        <f>+VLOOKUP(B73,'[9]2017 data'!$B:$D,3,)</f>
        <v>NA</v>
      </c>
      <c r="AH73" s="18" t="str">
        <f>+VLOOKUP(B73,'[10]2018 data'!$B:$D,3,)</f>
        <v>NA</v>
      </c>
      <c r="AI73" s="18"/>
      <c r="AJ73" s="18" t="str">
        <f t="shared" si="157"/>
        <v>NA</v>
      </c>
      <c r="AK73" s="18" t="str">
        <f t="shared" si="158"/>
        <v>NA</v>
      </c>
      <c r="AL73" s="18"/>
      <c r="AM73" s="18"/>
      <c r="AN73" s="18"/>
      <c r="AO73" s="18"/>
      <c r="AP73" s="18"/>
      <c r="AQ73" s="18"/>
      <c r="AR73" s="18">
        <f>+VLOOKUP(B73,'[11]2016 data'!$B:$D,3,)</f>
        <v>2004</v>
      </c>
      <c r="AS73" s="18">
        <f>+VLOOKUP(B73,'[12]2017 data'!$B:$D,3,)</f>
        <v>2004</v>
      </c>
      <c r="AT73" s="18">
        <f>+VLOOKUP(B73,'[13]2018 data'!$B:$D,3,)</f>
        <v>2004</v>
      </c>
      <c r="AU73" s="46">
        <f t="shared" si="170"/>
        <v>2004</v>
      </c>
      <c r="AV73" s="46">
        <f t="shared" si="171"/>
        <v>2004</v>
      </c>
      <c r="AW73" s="46">
        <f t="shared" si="172"/>
        <v>2004</v>
      </c>
      <c r="AX73" s="18"/>
      <c r="AY73" s="18"/>
      <c r="AZ73" s="18"/>
      <c r="BA73" s="18"/>
      <c r="BB73" s="18"/>
      <c r="BC73" s="18"/>
      <c r="BD73" s="18"/>
      <c r="BE73" s="18"/>
      <c r="BF73" s="18"/>
      <c r="BG73" s="18" t="str">
        <f>+VLOOKUP(B73,'[14]2016 data'!$B:$D,3,)</f>
        <v>COICOP</v>
      </c>
      <c r="BH73" s="18" t="str">
        <f>+VLOOKUP(B73,'[15]2017 data'!$B:$D,3,)</f>
        <v>COICOP</v>
      </c>
      <c r="BI73" s="18" t="str">
        <f>+VLOOKUP(B73,'[16]2018 data'!$B:$D,3,)</f>
        <v>COICOP</v>
      </c>
      <c r="BJ73" s="18"/>
      <c r="BK73" s="18" t="str">
        <f t="shared" si="173"/>
        <v>COICOP</v>
      </c>
      <c r="BL73" s="18" t="str">
        <f t="shared" si="174"/>
        <v>COICOP</v>
      </c>
      <c r="BM73" s="18"/>
      <c r="BN73" s="18"/>
      <c r="BO73" s="18"/>
      <c r="BP73" s="18"/>
      <c r="BQ73" s="18"/>
      <c r="BR73" s="18"/>
      <c r="BS73" s="18" t="s">
        <v>447</v>
      </c>
      <c r="BT73" s="18" t="s">
        <v>448</v>
      </c>
      <c r="BU73" s="18" t="s">
        <v>448</v>
      </c>
      <c r="BV73" s="18" t="str">
        <f t="shared" si="151"/>
        <v>na</v>
      </c>
      <c r="BW73" s="18" t="str">
        <f t="shared" si="152"/>
        <v>NA</v>
      </c>
      <c r="BX73" s="18" t="str">
        <f t="shared" si="161"/>
        <v>NA</v>
      </c>
      <c r="BY73" s="18"/>
      <c r="BZ73" s="18"/>
      <c r="CA73" s="18"/>
      <c r="CB73" s="18"/>
      <c r="CC73" s="18"/>
      <c r="CD73" s="18"/>
      <c r="CE73" s="18">
        <v>0</v>
      </c>
      <c r="CF73" s="18">
        <v>0</v>
      </c>
      <c r="CG73" s="18">
        <v>0</v>
      </c>
      <c r="CH73" s="18">
        <f t="shared" si="175"/>
        <v>0</v>
      </c>
      <c r="CI73" s="18">
        <f t="shared" si="176"/>
        <v>0</v>
      </c>
      <c r="CJ73" s="18">
        <f t="shared" si="177"/>
        <v>0</v>
      </c>
      <c r="CK73" s="18"/>
      <c r="CL73" s="18"/>
      <c r="CM73" s="18"/>
      <c r="CN73" s="18"/>
      <c r="CO73" s="18"/>
      <c r="CP73" s="18"/>
      <c r="CQ73" s="18">
        <v>2001</v>
      </c>
      <c r="CR73" s="18" t="s">
        <v>448</v>
      </c>
      <c r="CS73" s="18" t="s">
        <v>448</v>
      </c>
      <c r="CT73" s="18"/>
      <c r="CU73" s="18" t="str">
        <f t="shared" si="178"/>
        <v>NA</v>
      </c>
      <c r="CV73" s="18" t="str">
        <f t="shared" si="179"/>
        <v>NA</v>
      </c>
      <c r="CW73" s="18"/>
      <c r="CX73" s="18"/>
      <c r="CY73" s="18"/>
      <c r="CZ73" s="18"/>
      <c r="DA73" s="18"/>
      <c r="DB73" s="18"/>
      <c r="DC73" s="18" t="s">
        <v>431</v>
      </c>
      <c r="DD73" s="18" t="s">
        <v>431</v>
      </c>
      <c r="DE73" s="18" t="s">
        <v>431</v>
      </c>
      <c r="DF73" s="18" t="str">
        <f t="shared" si="162"/>
        <v>MFSM 2000</v>
      </c>
      <c r="DG73" s="18" t="str">
        <f t="shared" si="163"/>
        <v>MFSM 2000</v>
      </c>
      <c r="DH73" s="18" t="str">
        <f t="shared" si="164"/>
        <v>MFSM 2000</v>
      </c>
      <c r="DI73" s="18"/>
      <c r="DJ73" s="18"/>
      <c r="DK73" s="18"/>
      <c r="DL73" s="18"/>
      <c r="DM73" s="18"/>
      <c r="DN73" s="18"/>
      <c r="DO73" s="18" t="str">
        <f>+VLOOKUP(B73,'[17]2016 data'!$B:$D,3,)</f>
        <v>e-GDDS</v>
      </c>
      <c r="DP73" s="18" t="str">
        <f>+VLOOKUP(B73,'[18]2017 data'!$B:$D,3,)</f>
        <v>e-GDDS</v>
      </c>
      <c r="DQ73" s="18" t="str">
        <f>+VLOOKUP(B73,'[19]2018 data'!$B:$D,3,)</f>
        <v>e-GDDS</v>
      </c>
      <c r="DR73" s="18"/>
      <c r="DS73" s="18"/>
      <c r="DT73" s="18"/>
      <c r="DU73" s="18">
        <f>+VLOOKUP(B73,'[20]2016 data'!$B:$D,3,)</f>
        <v>0</v>
      </c>
      <c r="DV73" s="18">
        <f>+VLOOKUP(B73,'[21]2017 data'!$B:$D,3,)</f>
        <v>0</v>
      </c>
      <c r="DW73" s="18">
        <f>+VLOOKUP(B73,'[22]2018 data'!$B:$D,3,)</f>
        <v>0</v>
      </c>
      <c r="DX73" s="18"/>
      <c r="DY73" s="18"/>
      <c r="DZ73" s="18"/>
      <c r="EA73" s="18">
        <f>+VLOOKUP(B73,'[23]2016 data'!$B:$D,3,)</f>
        <v>0</v>
      </c>
      <c r="EB73" s="18">
        <f>+VLOOKUP(B73,'[24]2017 data'!$B:$D,3,)</f>
        <v>0</v>
      </c>
      <c r="EC73" s="18">
        <f>+VLOOKUP(B73,'[25]2018 data'!$B:$D,3,)</f>
        <v>0</v>
      </c>
      <c r="ED73" s="18"/>
      <c r="EE73" s="18"/>
      <c r="EF73" s="18"/>
    </row>
    <row r="74" spans="1:136" x14ac:dyDescent="0.25">
      <c r="A74" s="6">
        <f t="shared" si="167"/>
        <v>71</v>
      </c>
      <c r="B74" s="9" t="s">
        <v>240</v>
      </c>
      <c r="C74" s="4" t="s">
        <v>239</v>
      </c>
      <c r="D74" s="4" t="str">
        <f>+VLOOKUP(C74,'[1]OECD &amp; EU Countries'!$B:$F,5,)</f>
        <v>NA</v>
      </c>
      <c r="E74" s="18" t="str">
        <f>+VLOOKUP(B74,'[2]2016 data'!$B:$D,3,)</f>
        <v>SNA 1993</v>
      </c>
      <c r="F74" s="18" t="str">
        <f>+VLOOKUP(B74,'[3]2017 data'!$B:$D,3,)</f>
        <v>SNA 1993</v>
      </c>
      <c r="G74" s="18" t="str">
        <f>+VLOOKUP(B74,'[4]2018 data'!$B:$D,3,)</f>
        <v>SNA 1993</v>
      </c>
      <c r="H74" s="18" t="str">
        <f t="shared" ref="H74:H88" si="180">+E74</f>
        <v>SNA 1993</v>
      </c>
      <c r="I74" s="18"/>
      <c r="J74" s="18"/>
      <c r="K74" s="18"/>
      <c r="L74" s="18"/>
      <c r="M74" s="18"/>
      <c r="N74" s="18"/>
      <c r="O74" s="18"/>
      <c r="P74" s="18"/>
      <c r="Q74" s="18">
        <f>+VLOOKUP(B74,'[5]2016 data'!$B:$D,3,)</f>
        <v>2000</v>
      </c>
      <c r="R74" s="18">
        <f>+VLOOKUP(B74,'[6]2017 data'!$B:$D,3,)</f>
        <v>2000</v>
      </c>
      <c r="S74" s="18">
        <f>+VLOOKUP(B74,'[7]2018 data'!$B:$D,3,)</f>
        <v>2000</v>
      </c>
      <c r="T74" s="18">
        <f t="shared" si="168"/>
        <v>2000</v>
      </c>
      <c r="U74" s="18">
        <f t="shared" si="160"/>
        <v>2000</v>
      </c>
      <c r="V74" s="18">
        <f t="shared" si="169"/>
        <v>2000</v>
      </c>
      <c r="W74" s="37">
        <f>+VLOOKUP(B74,'[5]2016 data'!$B:$AR,43,)</f>
        <v>2000</v>
      </c>
      <c r="X74" s="37">
        <f>+VLOOKUP(B74,'[6]2017 data'!$B:$AR,43,)</f>
        <v>2000</v>
      </c>
      <c r="Y74" s="37">
        <f>+VLOOKUP(B74,'[7]2018 data'!$B:$AR,43,)</f>
        <v>2000</v>
      </c>
      <c r="Z74" s="18"/>
      <c r="AA74" s="18"/>
      <c r="AB74" s="18"/>
      <c r="AC74" s="18"/>
      <c r="AD74" s="18" t="b">
        <f t="shared" si="165"/>
        <v>1</v>
      </c>
      <c r="AE74" s="18" t="b">
        <f t="shared" si="166"/>
        <v>1</v>
      </c>
      <c r="AF74" s="18" t="str">
        <f>+VLOOKUP(B74,'[8]2018 data'!$B:$D,3,)</f>
        <v>rev3</v>
      </c>
      <c r="AG74" s="18" t="str">
        <f>+VLOOKUP(B74,'[9]2017 data'!$B:$D,3,)</f>
        <v>Rev3</v>
      </c>
      <c r="AH74" s="18" t="str">
        <f>+VLOOKUP(B74,'[10]2018 data'!$B:$D,3,)</f>
        <v>Rev3</v>
      </c>
      <c r="AI74" s="18"/>
      <c r="AJ74" s="18" t="str">
        <f t="shared" si="157"/>
        <v>Rev3</v>
      </c>
      <c r="AK74" s="18" t="str">
        <f t="shared" si="158"/>
        <v>Rev3</v>
      </c>
      <c r="AL74" s="18"/>
      <c r="AM74" s="18"/>
      <c r="AN74" s="18"/>
      <c r="AO74" s="18"/>
      <c r="AP74" s="18"/>
      <c r="AQ74" s="18"/>
      <c r="AR74" s="18">
        <f>+VLOOKUP(B74,'[11]2016 data'!$B:$D,3,)</f>
        <v>1999</v>
      </c>
      <c r="AS74" s="18">
        <f>+VLOOKUP(B74,'[12]2017 data'!$B:$D,3,)</f>
        <v>1999</v>
      </c>
      <c r="AT74" s="18">
        <f>+VLOOKUP(B74,'[13]2018 data'!$B:$D,3,)</f>
        <v>1999</v>
      </c>
      <c r="AU74" s="46">
        <f t="shared" si="170"/>
        <v>1999</v>
      </c>
      <c r="AV74" s="46">
        <f t="shared" si="171"/>
        <v>1999</v>
      </c>
      <c r="AW74" s="46">
        <f t="shared" si="172"/>
        <v>1999</v>
      </c>
      <c r="AX74" s="18"/>
      <c r="AY74" s="18"/>
      <c r="AZ74" s="18"/>
      <c r="BA74" s="18"/>
      <c r="BB74" s="18"/>
      <c r="BC74" s="18"/>
      <c r="BD74" s="18"/>
      <c r="BE74" s="18"/>
      <c r="BF74" s="18"/>
      <c r="BG74" s="18" t="str">
        <f>+VLOOKUP(B74,'[14]2016 data'!$B:$D,3,)</f>
        <v>COICOP</v>
      </c>
      <c r="BH74" s="18" t="str">
        <f>+VLOOKUP(B74,'[15]2017 data'!$B:$D,3,)</f>
        <v>COICOP</v>
      </c>
      <c r="BI74" s="18" t="str">
        <f>+VLOOKUP(B74,'[16]2018 data'!$B:$D,3,)</f>
        <v>COICOP</v>
      </c>
      <c r="BJ74" s="18"/>
      <c r="BK74" s="18" t="str">
        <f t="shared" si="173"/>
        <v>COICOP</v>
      </c>
      <c r="BL74" s="18" t="str">
        <f t="shared" si="174"/>
        <v>COICOP</v>
      </c>
      <c r="BM74" s="18"/>
      <c r="BN74" s="18"/>
      <c r="BO74" s="18"/>
      <c r="BP74" s="18"/>
      <c r="BQ74" s="18"/>
      <c r="BR74" s="18"/>
      <c r="BS74" s="18" t="s">
        <v>447</v>
      </c>
      <c r="BT74" s="18" t="s">
        <v>448</v>
      </c>
      <c r="BU74" s="18" t="s">
        <v>448</v>
      </c>
      <c r="BV74" s="18" t="str">
        <f t="shared" si="151"/>
        <v>na</v>
      </c>
      <c r="BW74" s="18" t="str">
        <f t="shared" si="152"/>
        <v>NA</v>
      </c>
      <c r="BX74" s="18" t="str">
        <f t="shared" si="161"/>
        <v>NA</v>
      </c>
      <c r="BY74" s="18"/>
      <c r="BZ74" s="18"/>
      <c r="CA74" s="18"/>
      <c r="CB74" s="18"/>
      <c r="CC74" s="18"/>
      <c r="CD74" s="18"/>
      <c r="CE74" s="18" t="s">
        <v>425</v>
      </c>
      <c r="CF74" s="18" t="s">
        <v>425</v>
      </c>
      <c r="CG74" s="18" t="s">
        <v>425</v>
      </c>
      <c r="CH74" s="18" t="str">
        <f t="shared" si="175"/>
        <v>AC</v>
      </c>
      <c r="CI74" s="18" t="str">
        <f t="shared" si="176"/>
        <v>AC</v>
      </c>
      <c r="CJ74" s="18" t="str">
        <f t="shared" si="177"/>
        <v>AC</v>
      </c>
      <c r="CK74" s="18"/>
      <c r="CL74" s="18"/>
      <c r="CM74" s="18"/>
      <c r="CN74" s="18"/>
      <c r="CO74" s="18"/>
      <c r="CP74" s="18"/>
      <c r="CQ74" s="18">
        <v>1986</v>
      </c>
      <c r="CR74" s="18" t="s">
        <v>429</v>
      </c>
      <c r="CS74" s="18" t="s">
        <v>429</v>
      </c>
      <c r="CT74" s="18"/>
      <c r="CU74" s="18" t="str">
        <f t="shared" si="178"/>
        <v>NM</v>
      </c>
      <c r="CV74" s="18" t="str">
        <f t="shared" si="179"/>
        <v>NM</v>
      </c>
      <c r="CW74" s="18"/>
      <c r="CX74" s="18"/>
      <c r="CY74" s="18"/>
      <c r="CZ74" s="18"/>
      <c r="DA74" s="18"/>
      <c r="DB74" s="18"/>
      <c r="DC74" s="18" t="s">
        <v>431</v>
      </c>
      <c r="DD74" s="18" t="s">
        <v>431</v>
      </c>
      <c r="DE74" s="18" t="s">
        <v>431</v>
      </c>
      <c r="DF74" s="18" t="str">
        <f t="shared" si="162"/>
        <v>MFSM 2000</v>
      </c>
      <c r="DG74" s="18" t="str">
        <f t="shared" si="163"/>
        <v>MFSM 2000</v>
      </c>
      <c r="DH74" s="18" t="str">
        <f t="shared" si="164"/>
        <v>MFSM 2000</v>
      </c>
      <c r="DI74" s="18"/>
      <c r="DJ74" s="18"/>
      <c r="DK74" s="18"/>
      <c r="DL74" s="18"/>
      <c r="DM74" s="18"/>
      <c r="DN74" s="18"/>
      <c r="DO74" s="18" t="str">
        <f>+VLOOKUP(B74,'[17]2016 data'!$B:$D,3,)</f>
        <v>e-GDDS</v>
      </c>
      <c r="DP74" s="18" t="str">
        <f>+VLOOKUP(B74,'[18]2017 data'!$B:$D,3,)</f>
        <v>e-GDDS</v>
      </c>
      <c r="DQ74" s="18" t="str">
        <f>+VLOOKUP(B74,'[19]2018 data'!$B:$D,3,)</f>
        <v>e-GDDS</v>
      </c>
      <c r="DR74" s="18"/>
      <c r="DS74" s="18"/>
      <c r="DT74" s="18"/>
      <c r="DU74" s="18">
        <f>+VLOOKUP(B74,'[20]2016 data'!$B:$D,3,)</f>
        <v>0</v>
      </c>
      <c r="DV74" s="18">
        <f>+VLOOKUP(B74,'[21]2017 data'!$B:$D,3,)</f>
        <v>0</v>
      </c>
      <c r="DW74" s="18">
        <f>+VLOOKUP(B74,'[22]2018 data'!$B:$D,3,)</f>
        <v>0</v>
      </c>
      <c r="DX74" s="18"/>
      <c r="DY74" s="18"/>
      <c r="DZ74" s="18"/>
      <c r="EA74" s="18">
        <f>+VLOOKUP(B74,'[23]2016 data'!$B:$D,3,)</f>
        <v>0</v>
      </c>
      <c r="EB74" s="18">
        <f>+VLOOKUP(B74,'[24]2017 data'!$B:$D,3,)</f>
        <v>0</v>
      </c>
      <c r="EC74" s="18">
        <f>+VLOOKUP(B74,'[25]2018 data'!$B:$D,3,)</f>
        <v>0</v>
      </c>
      <c r="ED74" s="18"/>
      <c r="EE74" s="18"/>
      <c r="EF74" s="18"/>
    </row>
    <row r="75" spans="1:136" x14ac:dyDescent="0.25">
      <c r="A75" s="6">
        <f t="shared" si="167"/>
        <v>72</v>
      </c>
      <c r="B75" s="9" t="s">
        <v>238</v>
      </c>
      <c r="C75" s="4" t="s">
        <v>237</v>
      </c>
      <c r="D75" s="4" t="str">
        <f>+VLOOKUP(C75,'[1]OECD &amp; EU Countries'!$B:$F,5,)</f>
        <v>OECD/EU</v>
      </c>
      <c r="E75" s="18" t="str">
        <f>+VLOOKUP(B75,'[2]2016 data'!$B:$D,3,)</f>
        <v>ESA 2010</v>
      </c>
      <c r="F75" s="18" t="str">
        <f>+VLOOKUP(B75,'[3]2017 data'!$B:$D,3,)</f>
        <v>SNA 2008</v>
      </c>
      <c r="G75" s="18" t="str">
        <f>+VLOOKUP(B75,'[4]2018 data'!$B:$D,3,)</f>
        <v>SNA 2008</v>
      </c>
      <c r="H75" s="18" t="str">
        <f t="shared" si="180"/>
        <v>ESA 2010</v>
      </c>
      <c r="I75" s="18"/>
      <c r="J75" s="18"/>
      <c r="K75" s="18"/>
      <c r="L75" s="18"/>
      <c r="M75" s="18"/>
      <c r="N75" s="18"/>
      <c r="O75" s="18"/>
      <c r="P75" s="18"/>
      <c r="Q75" s="18" t="str">
        <f>+VLOOKUP(B75,'[5]2016 data'!$B:$D,3,)</f>
        <v>Original chained constant price data are rescaled.</v>
      </c>
      <c r="R75" s="18" t="str">
        <f>+VLOOKUP(B75,'[6]2017 data'!$B:$D,3,)</f>
        <v>Original chained constant price data are rescaled.</v>
      </c>
      <c r="S75" s="18" t="str">
        <f>+VLOOKUP(B75,'[7]2018 data'!$B:$D,3,)</f>
        <v>Original chained constant price data are rescaled.</v>
      </c>
      <c r="T75" s="18" t="str">
        <f t="shared" si="168"/>
        <v>Original chained constant price data are rescaled.</v>
      </c>
      <c r="U75" s="18" t="str">
        <f t="shared" si="160"/>
        <v>Original chained constant price data are rescaled.</v>
      </c>
      <c r="V75" s="18" t="str">
        <f t="shared" si="169"/>
        <v>Original chained constant price data are rescaled.</v>
      </c>
      <c r="W75" s="37" t="str">
        <f>+VLOOKUP(B75,'[5]2016 data'!$B:$AR,43,)</f>
        <v>Original chained constant price data are rescaled.</v>
      </c>
      <c r="X75" s="37" t="str">
        <f>+VLOOKUP(B75,'[6]2017 data'!$B:$AR,43,)</f>
        <v>Original chained constant price data are rescaled.</v>
      </c>
      <c r="Y75" s="37" t="str">
        <f>+VLOOKUP(B75,'[7]2018 data'!$B:$AR,43,)</f>
        <v>Original chained constant price data are rescaled.</v>
      </c>
      <c r="Z75" s="18"/>
      <c r="AA75" s="18"/>
      <c r="AB75" s="18"/>
      <c r="AC75" s="18"/>
      <c r="AD75" s="18" t="b">
        <f t="shared" si="165"/>
        <v>1</v>
      </c>
      <c r="AE75" s="18" t="b">
        <f t="shared" si="166"/>
        <v>1</v>
      </c>
      <c r="AF75" s="18" t="str">
        <f>+VLOOKUP(B75,'[8]2018 data'!$B:$D,3,)</f>
        <v>rev4</v>
      </c>
      <c r="AG75" s="18" t="str">
        <f>+VLOOKUP(B75,'[9]2017 data'!$B:$D,3,)</f>
        <v>Rev4</v>
      </c>
      <c r="AH75" s="18" t="str">
        <f>+VLOOKUP(B75,'[10]2018 data'!$B:$D,3,)</f>
        <v>Rev4</v>
      </c>
      <c r="AI75" s="18"/>
      <c r="AJ75" s="18" t="str">
        <f t="shared" si="157"/>
        <v>Rev4</v>
      </c>
      <c r="AK75" s="18" t="str">
        <f t="shared" si="158"/>
        <v>Rev4</v>
      </c>
      <c r="AL75" s="18"/>
      <c r="AM75" s="18"/>
      <c r="AN75" s="18"/>
      <c r="AO75" s="18"/>
      <c r="AP75" s="18"/>
      <c r="AQ75" s="18"/>
      <c r="AR75" s="18" t="str">
        <f>+VLOOKUP(B75,'[11]2016 data'!$B:$D,3,)</f>
        <v>annual chained</v>
      </c>
      <c r="AS75" s="18" t="str">
        <f>+VLOOKUP(B75,'[12]2017 data'!$B:$D,3,)</f>
        <v>annual chained</v>
      </c>
      <c r="AT75" s="18" t="str">
        <f>+VLOOKUP(B75,'[13]2018 data'!$B:$D,3,)</f>
        <v>annual chained</v>
      </c>
      <c r="AU75" s="46" t="str">
        <f t="shared" si="170"/>
        <v>annual chained</v>
      </c>
      <c r="AV75" s="34" t="s">
        <v>499</v>
      </c>
      <c r="AW75" s="34" t="s">
        <v>499</v>
      </c>
      <c r="AX75" s="34"/>
      <c r="AY75" s="34"/>
      <c r="AZ75" s="34"/>
      <c r="BA75" s="18"/>
      <c r="BB75" s="18"/>
      <c r="BC75" s="18"/>
      <c r="BD75" s="18"/>
      <c r="BE75" s="18"/>
      <c r="BF75" s="18"/>
      <c r="BG75" s="18" t="str">
        <f>+VLOOKUP(B75,'[14]2016 data'!$B:$D,3,)</f>
        <v>COICOP</v>
      </c>
      <c r="BH75" s="18" t="str">
        <f>+VLOOKUP(B75,'[15]2017 data'!$B:$D,3,)</f>
        <v>COICOP</v>
      </c>
      <c r="BI75" s="18" t="str">
        <f>+VLOOKUP(B75,'[16]2018 data'!$B:$D,3,)</f>
        <v>COICOP</v>
      </c>
      <c r="BJ75" s="18"/>
      <c r="BK75" s="18" t="str">
        <f t="shared" si="173"/>
        <v>COICOP</v>
      </c>
      <c r="BL75" s="18" t="str">
        <f t="shared" si="174"/>
        <v>COICOP</v>
      </c>
      <c r="BM75" s="18"/>
      <c r="BN75" s="18"/>
      <c r="BO75" s="18"/>
      <c r="BP75" s="18"/>
      <c r="BQ75" s="18"/>
      <c r="BR75" s="18"/>
      <c r="BS75" s="18" t="s">
        <v>436</v>
      </c>
      <c r="BT75" s="18" t="s">
        <v>436</v>
      </c>
      <c r="BU75" s="18" t="s">
        <v>436</v>
      </c>
      <c r="BV75" s="18" t="str">
        <f t="shared" si="151"/>
        <v>ICSE-93</v>
      </c>
      <c r="BW75" s="18" t="str">
        <f t="shared" si="152"/>
        <v>ICSE-93</v>
      </c>
      <c r="BX75" s="18" t="str">
        <f t="shared" si="161"/>
        <v>ICSE-93</v>
      </c>
      <c r="BY75" s="18"/>
      <c r="BZ75" s="18"/>
      <c r="CA75" s="18"/>
      <c r="CB75" s="18"/>
      <c r="CC75" s="18"/>
      <c r="CD75" s="18"/>
      <c r="CE75" s="18" t="s">
        <v>425</v>
      </c>
      <c r="CF75" s="18" t="s">
        <v>425</v>
      </c>
      <c r="CG75" s="18" t="s">
        <v>425</v>
      </c>
      <c r="CH75" s="18" t="str">
        <f t="shared" si="175"/>
        <v>AC</v>
      </c>
      <c r="CI75" s="18" t="str">
        <f t="shared" si="176"/>
        <v>AC</v>
      </c>
      <c r="CJ75" s="18" t="str">
        <f t="shared" si="177"/>
        <v>AC</v>
      </c>
      <c r="CK75" s="18"/>
      <c r="CL75" s="18"/>
      <c r="CM75" s="18"/>
      <c r="CN75" s="18"/>
      <c r="CO75" s="18"/>
      <c r="CP75" s="18"/>
      <c r="CQ75" s="18" t="s">
        <v>427</v>
      </c>
      <c r="CR75" s="18" t="s">
        <v>427</v>
      </c>
      <c r="CS75" s="18" t="s">
        <v>427</v>
      </c>
      <c r="CT75" s="18"/>
      <c r="CU75" s="18" t="str">
        <f t="shared" si="178"/>
        <v>ESA 2010</v>
      </c>
      <c r="CV75" s="18" t="str">
        <f t="shared" si="179"/>
        <v>ESA 2010</v>
      </c>
      <c r="CW75" s="18"/>
      <c r="CX75" s="18"/>
      <c r="CY75" s="18"/>
      <c r="CZ75" s="18"/>
      <c r="DA75" s="18"/>
      <c r="DB75" s="18"/>
      <c r="DC75" s="18" t="s">
        <v>431</v>
      </c>
      <c r="DD75" s="18" t="s">
        <v>431</v>
      </c>
      <c r="DE75" s="18" t="s">
        <v>431</v>
      </c>
      <c r="DF75" s="18" t="str">
        <f t="shared" si="162"/>
        <v>MFSM 2000</v>
      </c>
      <c r="DG75" s="18" t="str">
        <f t="shared" si="163"/>
        <v>MFSM 2000</v>
      </c>
      <c r="DH75" s="18" t="str">
        <f t="shared" si="164"/>
        <v>MFSM 2000</v>
      </c>
      <c r="DI75" s="18"/>
      <c r="DJ75" s="18"/>
      <c r="DK75" s="18"/>
      <c r="DL75" s="18"/>
      <c r="DM75" s="18"/>
      <c r="DN75" s="18"/>
      <c r="DO75" s="18" t="str">
        <f>+VLOOKUP(B75,'[17]2016 data'!$B:$D,3,)</f>
        <v>SDDS</v>
      </c>
      <c r="DP75" s="18" t="str">
        <f>+VLOOKUP(B75,'[18]2017 data'!$B:$D,3,)</f>
        <v>SDDS</v>
      </c>
      <c r="DQ75" s="18" t="str">
        <f>+VLOOKUP(B75,'[19]2018 data'!$B:$D,3,)</f>
        <v>SDDS</v>
      </c>
      <c r="DR75" s="18"/>
      <c r="DS75" s="18"/>
      <c r="DT75" s="18"/>
      <c r="DU75" s="18" t="str">
        <f>+VLOOKUP(B75,'[20]2016 data'!$B:$D,3,)</f>
        <v>Yes</v>
      </c>
      <c r="DV75" s="18" t="str">
        <f>+VLOOKUP(B75,'[21]2017 data'!$B:$D,3,)</f>
        <v>Yes</v>
      </c>
      <c r="DW75" s="18" t="str">
        <f>+VLOOKUP(B75,'[22]2018 data'!$B:$D,3,)</f>
        <v>Yes</v>
      </c>
      <c r="DX75" s="18"/>
      <c r="DY75" s="18"/>
      <c r="DZ75" s="18"/>
      <c r="EA75" s="18">
        <f>+VLOOKUP(B75,'[23]2016 data'!$B:$D,3,)</f>
        <v>0</v>
      </c>
      <c r="EB75" s="18">
        <f>+VLOOKUP(B75,'[24]2017 data'!$B:$D,3,)</f>
        <v>0</v>
      </c>
      <c r="EC75" s="18">
        <f>+VLOOKUP(B75,'[25]2018 data'!$B:$D,3,)</f>
        <v>0</v>
      </c>
      <c r="ED75" s="18"/>
      <c r="EE75" s="18"/>
      <c r="EF75" s="18"/>
    </row>
    <row r="76" spans="1:136" x14ac:dyDescent="0.25">
      <c r="A76" s="6">
        <f t="shared" si="167"/>
        <v>73</v>
      </c>
      <c r="B76" s="9" t="s">
        <v>236</v>
      </c>
      <c r="C76" s="4" t="s">
        <v>235</v>
      </c>
      <c r="D76" s="4" t="str">
        <f>+VLOOKUP(C76,'[1]OECD &amp; EU Countries'!$B:$F,5,)</f>
        <v>OECD/EU</v>
      </c>
      <c r="E76" s="18" t="str">
        <f>+VLOOKUP(B76,'[2]2016 data'!$B:$D,3,)</f>
        <v>ESA 2010</v>
      </c>
      <c r="F76" s="18" t="str">
        <f>+VLOOKUP(B76,'[3]2017 data'!$B:$D,3,)</f>
        <v>SNA 2008</v>
      </c>
      <c r="G76" s="18" t="str">
        <f>+VLOOKUP(B76,'[4]2018 data'!$B:$D,3,)</f>
        <v>SNA 2008</v>
      </c>
      <c r="H76" s="18" t="str">
        <f t="shared" si="180"/>
        <v>ESA 2010</v>
      </c>
      <c r="I76" s="18"/>
      <c r="J76" s="18"/>
      <c r="K76" s="18"/>
      <c r="L76" s="18"/>
      <c r="M76" s="18"/>
      <c r="N76" s="18"/>
      <c r="O76" s="18"/>
      <c r="P76" s="18"/>
      <c r="Q76" s="18" t="str">
        <f>+VLOOKUP(B76,'[5]2016 data'!$B:$D,3,)</f>
        <v>Original chained constant price data are rescaled.</v>
      </c>
      <c r="R76" s="18" t="str">
        <f>+VLOOKUP(B76,'[6]2017 data'!$B:$D,3,)</f>
        <v>Original chained constant price data are rescaled.</v>
      </c>
      <c r="S76" s="18" t="str">
        <f>+VLOOKUP(B76,'[7]2018 data'!$B:$D,3,)</f>
        <v>Original chained constant price data are rescaled.</v>
      </c>
      <c r="T76" s="18" t="str">
        <f t="shared" si="168"/>
        <v>Original chained constant price data are rescaled.</v>
      </c>
      <c r="U76" s="18" t="str">
        <f t="shared" si="160"/>
        <v>Original chained constant price data are rescaled.</v>
      </c>
      <c r="V76" s="18" t="str">
        <f t="shared" si="169"/>
        <v>Original chained constant price data are rescaled.</v>
      </c>
      <c r="W76" s="37" t="str">
        <f>+VLOOKUP(B76,'[5]2016 data'!$B:$AR,43,)</f>
        <v>Original chained constant price data are rescaled.</v>
      </c>
      <c r="X76" s="37" t="str">
        <f>+VLOOKUP(B76,'[6]2017 data'!$B:$AR,43,)</f>
        <v>Original chained constant price data are rescaled.</v>
      </c>
      <c r="Y76" s="37" t="str">
        <f>+VLOOKUP(B76,'[7]2018 data'!$B:$AR,43,)</f>
        <v>Original chained constant price data are rescaled.</v>
      </c>
      <c r="Z76" s="18"/>
      <c r="AA76" s="18"/>
      <c r="AB76" s="18"/>
      <c r="AC76" s="18"/>
      <c r="AD76" s="18" t="b">
        <f t="shared" si="165"/>
        <v>1</v>
      </c>
      <c r="AE76" s="18" t="b">
        <f t="shared" si="166"/>
        <v>1</v>
      </c>
      <c r="AF76" s="18" t="str">
        <f>+VLOOKUP(B76,'[8]2018 data'!$B:$D,3,)</f>
        <v>nace rev1</v>
      </c>
      <c r="AG76" s="18" t="str">
        <f>+VLOOKUP(B76,'[9]2017 data'!$B:$D,3,)</f>
        <v>nace rev1</v>
      </c>
      <c r="AH76" s="18" t="str">
        <f>+VLOOKUP(B76,'[10]2018 data'!$B:$D,3,)</f>
        <v>nace rev1</v>
      </c>
      <c r="AI76" s="18"/>
      <c r="AJ76" s="18" t="str">
        <f t="shared" si="157"/>
        <v>nace rev1</v>
      </c>
      <c r="AK76" s="18" t="str">
        <f t="shared" si="158"/>
        <v>nace rev1</v>
      </c>
      <c r="AL76" s="18"/>
      <c r="AM76" s="18"/>
      <c r="AN76" s="18"/>
      <c r="AO76" s="18"/>
      <c r="AP76" s="18"/>
      <c r="AQ76" s="18"/>
      <c r="AR76" s="18" t="str">
        <f>+VLOOKUP(B76,'[11]2016 data'!$B:$D,3,)</f>
        <v>annual chained</v>
      </c>
      <c r="AS76" s="18" t="str">
        <f>+VLOOKUP(B76,'[12]2017 data'!$B:$D,3,)</f>
        <v>annual chained</v>
      </c>
      <c r="AT76" s="18" t="str">
        <f>+VLOOKUP(B76,'[13]2018 data'!$B:$D,3,)</f>
        <v>annual chained</v>
      </c>
      <c r="AU76" s="46" t="str">
        <f t="shared" si="170"/>
        <v>annual chained</v>
      </c>
      <c r="AV76" s="34" t="s">
        <v>499</v>
      </c>
      <c r="AW76" s="34" t="s">
        <v>499</v>
      </c>
      <c r="AX76" s="34"/>
      <c r="AY76" s="34"/>
      <c r="AZ76" s="34"/>
      <c r="BA76" s="18"/>
      <c r="BB76" s="18"/>
      <c r="BC76" s="18"/>
      <c r="BD76" s="18"/>
      <c r="BE76" s="18"/>
      <c r="BF76" s="18"/>
      <c r="BG76" s="18" t="str">
        <f>+VLOOKUP(B76,'[14]2016 data'!$B:$D,3,)</f>
        <v>COICOP</v>
      </c>
      <c r="BH76" s="18" t="str">
        <f>+VLOOKUP(B76,'[15]2017 data'!$B:$D,3,)</f>
        <v>COICOP</v>
      </c>
      <c r="BI76" s="18" t="str">
        <f>+VLOOKUP(B76,'[16]2018 data'!$B:$D,3,)</f>
        <v>COICOP</v>
      </c>
      <c r="BJ76" s="18"/>
      <c r="BK76" s="18" t="str">
        <f t="shared" si="173"/>
        <v>COICOP</v>
      </c>
      <c r="BL76" s="18" t="str">
        <f t="shared" si="174"/>
        <v>COICOP</v>
      </c>
      <c r="BM76" s="18"/>
      <c r="BN76" s="18"/>
      <c r="BO76" s="18"/>
      <c r="BP76" s="18"/>
      <c r="BQ76" s="18"/>
      <c r="BR76" s="18"/>
      <c r="BS76" s="18" t="s">
        <v>436</v>
      </c>
      <c r="BT76" s="18" t="s">
        <v>436</v>
      </c>
      <c r="BU76" s="18" t="s">
        <v>436</v>
      </c>
      <c r="BV76" s="18" t="str">
        <f t="shared" si="151"/>
        <v>ICSE-93</v>
      </c>
      <c r="BW76" s="18" t="str">
        <f t="shared" si="152"/>
        <v>ICSE-93</v>
      </c>
      <c r="BX76" s="18" t="str">
        <f t="shared" si="161"/>
        <v>ICSE-93</v>
      </c>
      <c r="BY76" s="18"/>
      <c r="BZ76" s="18"/>
      <c r="CA76" s="18"/>
      <c r="CB76" s="18"/>
      <c r="CC76" s="18"/>
      <c r="CD76" s="18"/>
      <c r="CE76" s="18" t="s">
        <v>425</v>
      </c>
      <c r="CF76" s="18" t="s">
        <v>425</v>
      </c>
      <c r="CG76" s="18" t="s">
        <v>425</v>
      </c>
      <c r="CH76" s="18" t="str">
        <f t="shared" si="175"/>
        <v>AC</v>
      </c>
      <c r="CI76" s="18" t="str">
        <f t="shared" si="176"/>
        <v>AC</v>
      </c>
      <c r="CJ76" s="18" t="str">
        <f t="shared" si="177"/>
        <v>AC</v>
      </c>
      <c r="CK76" s="18"/>
      <c r="CL76" s="18"/>
      <c r="CM76" s="18"/>
      <c r="CN76" s="18"/>
      <c r="CO76" s="18"/>
      <c r="CP76" s="18"/>
      <c r="CQ76" s="18">
        <v>2001</v>
      </c>
      <c r="CR76" s="18" t="s">
        <v>429</v>
      </c>
      <c r="CS76" s="18" t="s">
        <v>429</v>
      </c>
      <c r="CT76" s="18"/>
      <c r="CU76" s="18" t="str">
        <f t="shared" si="178"/>
        <v>NM</v>
      </c>
      <c r="CV76" s="18" t="str">
        <f t="shared" si="179"/>
        <v>NM</v>
      </c>
      <c r="CW76" s="18"/>
      <c r="CX76" s="18"/>
      <c r="CY76" s="18"/>
      <c r="CZ76" s="18"/>
      <c r="DA76" s="18"/>
      <c r="DB76" s="18"/>
      <c r="DC76" s="18" t="s">
        <v>431</v>
      </c>
      <c r="DD76" s="18" t="s">
        <v>431</v>
      </c>
      <c r="DE76" s="18" t="s">
        <v>431</v>
      </c>
      <c r="DF76" s="18" t="str">
        <f t="shared" si="162"/>
        <v>MFSM 2000</v>
      </c>
      <c r="DG76" s="18" t="str">
        <f t="shared" si="163"/>
        <v>MFSM 2000</v>
      </c>
      <c r="DH76" s="18" t="str">
        <f t="shared" si="164"/>
        <v>MFSM 2000</v>
      </c>
      <c r="DI76" s="18"/>
      <c r="DJ76" s="18"/>
      <c r="DK76" s="18"/>
      <c r="DL76" s="18"/>
      <c r="DM76" s="18"/>
      <c r="DN76" s="18"/>
      <c r="DO76" s="18" t="str">
        <f>+VLOOKUP(B76,'[17]2016 data'!$B:$D,3,)</f>
        <v>SDDS</v>
      </c>
      <c r="DP76" s="18" t="str">
        <f>+VLOOKUP(B76,'[18]2017 data'!$B:$D,3,)</f>
        <v>SDDS</v>
      </c>
      <c r="DQ76" s="18" t="str">
        <f>+VLOOKUP(B76,'[19]2018 data'!$B:$D,3,)</f>
        <v>SDDS</v>
      </c>
      <c r="DR76" s="18"/>
      <c r="DS76" s="18"/>
      <c r="DT76" s="18"/>
      <c r="DU76" s="18" t="str">
        <f>+VLOOKUP(B76,'[20]2016 data'!$B:$D,3,)</f>
        <v>Yes</v>
      </c>
      <c r="DV76" s="18" t="str">
        <f>+VLOOKUP(B76,'[21]2017 data'!$B:$D,3,)</f>
        <v>Yes</v>
      </c>
      <c r="DW76" s="18" t="str">
        <f>+VLOOKUP(B76,'[22]2018 data'!$B:$D,3,)</f>
        <v>Yes</v>
      </c>
      <c r="DX76" s="18"/>
      <c r="DY76" s="18"/>
      <c r="DZ76" s="18"/>
      <c r="EA76" s="18">
        <f>+VLOOKUP(B76,'[23]2016 data'!$B:$D,3,)</f>
        <v>0</v>
      </c>
      <c r="EB76" s="18">
        <f>+VLOOKUP(B76,'[24]2017 data'!$B:$D,3,)</f>
        <v>0</v>
      </c>
      <c r="EC76" s="18">
        <f>+VLOOKUP(B76,'[25]2018 data'!$B:$D,3,)</f>
        <v>0</v>
      </c>
      <c r="ED76" s="18"/>
      <c r="EE76" s="18"/>
      <c r="EF76" s="18"/>
    </row>
    <row r="77" spans="1:136" x14ac:dyDescent="0.25">
      <c r="A77" s="6">
        <f t="shared" si="167"/>
        <v>74</v>
      </c>
      <c r="B77" s="9" t="s">
        <v>234</v>
      </c>
      <c r="C77" s="4" t="s">
        <v>233</v>
      </c>
      <c r="D77" s="4" t="str">
        <f>+VLOOKUP(C77,'[1]OECD &amp; EU Countries'!$B:$F,5,)</f>
        <v>NA</v>
      </c>
      <c r="E77" s="18" t="str">
        <f>+VLOOKUP(B77,'[2]2016 data'!$B:$D,3,)</f>
        <v>SNA 1993</v>
      </c>
      <c r="F77" s="18" t="str">
        <f>+VLOOKUP(B77,'[3]2017 data'!$B:$D,3,)</f>
        <v>SNA 2008</v>
      </c>
      <c r="G77" s="18" t="str">
        <f>+VLOOKUP(B77,'[4]2018 data'!$B:$D,3,)</f>
        <v>SNA 2008</v>
      </c>
      <c r="H77" s="18" t="str">
        <f t="shared" si="180"/>
        <v>SNA 1993</v>
      </c>
      <c r="I77" s="18"/>
      <c r="J77" s="18"/>
      <c r="K77" s="18"/>
      <c r="L77" s="18"/>
      <c r="M77" s="18"/>
      <c r="N77" s="18"/>
      <c r="O77" s="18"/>
      <c r="P77" s="18"/>
      <c r="Q77" s="18">
        <f>+VLOOKUP(B77,'[5]2016 data'!$B:$D,3,)</f>
        <v>2012</v>
      </c>
      <c r="R77" s="18" t="str">
        <f>+VLOOKUP(B77,'[6]2017 data'!$B:$D,3,)</f>
        <v>2011/12</v>
      </c>
      <c r="S77" s="18">
        <f>+VLOOKUP(B77,'[7]2018 data'!$B:$D,3,)</f>
        <v>2012</v>
      </c>
      <c r="T77" s="18">
        <f t="shared" si="168"/>
        <v>2012</v>
      </c>
      <c r="U77" s="18" t="str">
        <f t="shared" si="160"/>
        <v>2011/12</v>
      </c>
      <c r="V77" s="18">
        <f t="shared" si="169"/>
        <v>2012</v>
      </c>
      <c r="W77" s="37">
        <f>+VLOOKUP(B77,'[5]2016 data'!$B:$AR,43,)</f>
        <v>2012</v>
      </c>
      <c r="X77" s="37">
        <f>+VLOOKUP(B77,'[6]2017 data'!$B:$AR,43,)</f>
        <v>2012</v>
      </c>
      <c r="Y77" s="37">
        <f>+VLOOKUP(B77,'[7]2018 data'!$B:$AR,43,)</f>
        <v>2012</v>
      </c>
      <c r="Z77" s="18"/>
      <c r="AA77" s="18"/>
      <c r="AB77" s="18"/>
      <c r="AC77" s="18"/>
      <c r="AD77" s="18" t="b">
        <f t="shared" si="165"/>
        <v>0</v>
      </c>
      <c r="AE77" s="18" t="b">
        <f t="shared" si="166"/>
        <v>0</v>
      </c>
      <c r="AF77" s="18" t="str">
        <f>+VLOOKUP(B77,'[8]2018 data'!$B:$D,3,)</f>
        <v>rev3</v>
      </c>
      <c r="AG77" s="18" t="str">
        <f>+VLOOKUP(B77,'[9]2017 data'!$B:$D,3,)</f>
        <v>Rev3</v>
      </c>
      <c r="AH77" s="18" t="str">
        <f>+VLOOKUP(B77,'[10]2018 data'!$B:$D,3,)</f>
        <v>Rev3</v>
      </c>
      <c r="AI77" s="18"/>
      <c r="AJ77" s="18" t="str">
        <f t="shared" si="157"/>
        <v>Rev3</v>
      </c>
      <c r="AK77" s="18" t="str">
        <f t="shared" si="158"/>
        <v>Rev3</v>
      </c>
      <c r="AL77" s="18"/>
      <c r="AM77" s="18"/>
      <c r="AN77" s="18"/>
      <c r="AO77" s="18"/>
      <c r="AP77" s="18"/>
      <c r="AQ77" s="18"/>
      <c r="AR77" s="18">
        <f>+VLOOKUP(B77,'[11]2016 data'!$B:$D,3,)</f>
        <v>2012</v>
      </c>
      <c r="AS77" s="18">
        <f>+VLOOKUP(B77,'[12]2017 data'!$B:$D,3,)</f>
        <v>2012</v>
      </c>
      <c r="AT77" s="18">
        <f>+VLOOKUP(B77,'[13]2018 data'!$B:$D,3,)</f>
        <v>2012</v>
      </c>
      <c r="AU77" s="46">
        <f t="shared" si="170"/>
        <v>2012</v>
      </c>
      <c r="AV77" s="46">
        <f t="shared" si="171"/>
        <v>2012</v>
      </c>
      <c r="AW77" s="46">
        <f t="shared" si="172"/>
        <v>2012</v>
      </c>
      <c r="AX77" s="18"/>
      <c r="AY77" s="18"/>
      <c r="AZ77" s="18"/>
      <c r="BA77" s="18"/>
      <c r="BB77" s="18"/>
      <c r="BC77" s="18"/>
      <c r="BD77" s="18"/>
      <c r="BE77" s="18"/>
      <c r="BF77" s="18"/>
      <c r="BG77" s="18" t="str">
        <f>+VLOOKUP(B77,'[14]2016 data'!$B:$D,3,)</f>
        <v>COICOP</v>
      </c>
      <c r="BH77" s="18" t="str">
        <f>+VLOOKUP(B77,'[15]2017 data'!$B:$D,3,)</f>
        <v>COICOP</v>
      </c>
      <c r="BI77" s="18" t="str">
        <f>+VLOOKUP(B77,'[16]2018 data'!$B:$D,3,)</f>
        <v>COICOP</v>
      </c>
      <c r="BJ77" s="18"/>
      <c r="BK77" s="18" t="str">
        <f t="shared" si="173"/>
        <v>COICOP</v>
      </c>
      <c r="BL77" s="18" t="str">
        <f t="shared" si="174"/>
        <v>COICOP</v>
      </c>
      <c r="BM77" s="18"/>
      <c r="BN77" s="18"/>
      <c r="BO77" s="18"/>
      <c r="BP77" s="18"/>
      <c r="BQ77" s="18"/>
      <c r="BR77" s="18"/>
      <c r="BS77" s="18" t="s">
        <v>447</v>
      </c>
      <c r="BT77" s="18" t="s">
        <v>466</v>
      </c>
      <c r="BU77" s="18" t="s">
        <v>466</v>
      </c>
      <c r="BV77" s="18" t="str">
        <f t="shared" si="151"/>
        <v>na</v>
      </c>
      <c r="BW77" s="18" t="str">
        <f t="shared" si="152"/>
        <v>NSS</v>
      </c>
      <c r="BX77" s="18" t="str">
        <f t="shared" si="161"/>
        <v>NSS</v>
      </c>
      <c r="BY77" s="18"/>
      <c r="BZ77" s="18"/>
      <c r="CA77" s="18"/>
      <c r="CB77" s="18"/>
      <c r="CC77" s="18"/>
      <c r="CD77" s="18"/>
      <c r="CE77" s="18" t="s">
        <v>478</v>
      </c>
      <c r="CF77" s="18" t="s">
        <v>478</v>
      </c>
      <c r="CG77" s="18" t="s">
        <v>478</v>
      </c>
      <c r="CH77" s="18" t="str">
        <f t="shared" si="175"/>
        <v>CA</v>
      </c>
      <c r="CI77" s="18" t="str">
        <f t="shared" si="176"/>
        <v>CA</v>
      </c>
      <c r="CJ77" s="18" t="str">
        <f t="shared" si="177"/>
        <v>CA</v>
      </c>
      <c r="CK77" s="18"/>
      <c r="CL77" s="18"/>
      <c r="CM77" s="18"/>
      <c r="CN77" s="18"/>
      <c r="CO77" s="18"/>
      <c r="CP77" s="18"/>
      <c r="CQ77" s="18">
        <v>2001</v>
      </c>
      <c r="CR77" s="18" t="s">
        <v>429</v>
      </c>
      <c r="CS77" s="18" t="s">
        <v>429</v>
      </c>
      <c r="CT77" s="18"/>
      <c r="CU77" s="18" t="str">
        <f t="shared" si="178"/>
        <v>NM</v>
      </c>
      <c r="CV77" s="18" t="str">
        <f t="shared" si="179"/>
        <v>NM</v>
      </c>
      <c r="CW77" s="18"/>
      <c r="CX77" s="18"/>
      <c r="CY77" s="18"/>
      <c r="CZ77" s="18"/>
      <c r="DA77" s="18"/>
      <c r="DB77" s="18"/>
      <c r="DC77" s="18">
        <v>0</v>
      </c>
      <c r="DD77" s="18" t="s">
        <v>429</v>
      </c>
      <c r="DE77" s="18" t="s">
        <v>429</v>
      </c>
      <c r="DF77" s="18">
        <f t="shared" si="162"/>
        <v>0</v>
      </c>
      <c r="DG77" s="18" t="str">
        <f t="shared" si="163"/>
        <v>NM</v>
      </c>
      <c r="DH77" s="18" t="str">
        <f t="shared" si="164"/>
        <v>NM</v>
      </c>
      <c r="DI77" s="18"/>
      <c r="DJ77" s="18"/>
      <c r="DK77" s="18"/>
      <c r="DL77" s="18"/>
      <c r="DM77" s="18"/>
      <c r="DN77" s="18"/>
      <c r="DO77" s="18" t="str">
        <f>+VLOOKUP(B77,'[17]2016 data'!$B:$D,3,)</f>
        <v>SDDS</v>
      </c>
      <c r="DP77" s="18" t="str">
        <f>+VLOOKUP(B77,'[18]2017 data'!$B:$D,3,)</f>
        <v>SDDS</v>
      </c>
      <c r="DQ77" s="18" t="str">
        <f>+VLOOKUP(B77,'[19]2018 data'!$B:$D,3,)</f>
        <v>SDDS</v>
      </c>
      <c r="DR77" s="18"/>
      <c r="DS77" s="18"/>
      <c r="DT77" s="18"/>
      <c r="DU77" s="18">
        <f>+VLOOKUP(B77,'[20]2016 data'!$B:$D,3,)</f>
        <v>0</v>
      </c>
      <c r="DV77" s="18">
        <f>+VLOOKUP(B77,'[21]2017 data'!$B:$D,3,)</f>
        <v>0</v>
      </c>
      <c r="DW77" s="18">
        <f>+VLOOKUP(B77,'[22]2018 data'!$B:$D,3,)</f>
        <v>0</v>
      </c>
      <c r="DX77" s="18"/>
      <c r="DY77" s="18"/>
      <c r="DZ77" s="18"/>
      <c r="EA77" s="18">
        <f>+VLOOKUP(B77,'[23]2016 data'!$B:$D,3,)</f>
        <v>0</v>
      </c>
      <c r="EB77" s="18">
        <f>+VLOOKUP(B77,'[24]2017 data'!$B:$D,3,)</f>
        <v>0</v>
      </c>
      <c r="EC77" s="18">
        <f>+VLOOKUP(B77,'[25]2018 data'!$B:$D,3,)</f>
        <v>0</v>
      </c>
      <c r="ED77" s="18"/>
      <c r="EE77" s="18"/>
      <c r="EF77" s="18"/>
    </row>
    <row r="78" spans="1:136" x14ac:dyDescent="0.25">
      <c r="A78" s="6">
        <f t="shared" si="167"/>
        <v>75</v>
      </c>
      <c r="B78" s="7" t="s">
        <v>232</v>
      </c>
      <c r="C78" s="4" t="s">
        <v>231</v>
      </c>
      <c r="D78" s="4" t="str">
        <f>+VLOOKUP(C78,'[1]OECD &amp; EU Countries'!$B:$F,5,)</f>
        <v>NA</v>
      </c>
      <c r="E78" s="18" t="str">
        <f>+VLOOKUP(B78,'[2]2016 data'!$B:$D,3,)</f>
        <v>SNA 2008</v>
      </c>
      <c r="F78" s="18" t="str">
        <f>+VLOOKUP(B78,'[3]2017 data'!$B:$D,3,)</f>
        <v>SNA 2008</v>
      </c>
      <c r="G78" s="18" t="str">
        <f>+VLOOKUP(B78,'[4]2018 data'!$B:$D,3,)</f>
        <v>SNA 2008</v>
      </c>
      <c r="H78" s="18" t="str">
        <f t="shared" si="180"/>
        <v>SNA 2008</v>
      </c>
      <c r="I78" s="18"/>
      <c r="J78" s="18"/>
      <c r="K78" s="18"/>
      <c r="L78" s="18"/>
      <c r="M78" s="18"/>
      <c r="N78" s="18"/>
      <c r="O78" s="18"/>
      <c r="P78" s="18"/>
      <c r="Q78" s="18">
        <f>+VLOOKUP(B78,'[5]2016 data'!$B:$D,3,)</f>
        <v>2010</v>
      </c>
      <c r="R78" s="18">
        <f>+VLOOKUP(B78,'[6]2017 data'!$B:$D,3,)</f>
        <v>2010</v>
      </c>
      <c r="S78" s="18">
        <f>+VLOOKUP(B78,'[7]2018 data'!$B:$D,3,)</f>
        <v>2010</v>
      </c>
      <c r="T78" s="18">
        <f t="shared" si="168"/>
        <v>2010</v>
      </c>
      <c r="U78" s="18">
        <f t="shared" si="160"/>
        <v>2010</v>
      </c>
      <c r="V78" s="18">
        <f t="shared" si="169"/>
        <v>2010</v>
      </c>
      <c r="W78" s="37">
        <f>+VLOOKUP(B78,'[5]2016 data'!$B:$AR,43,)</f>
        <v>2010</v>
      </c>
      <c r="X78" s="37">
        <f>+VLOOKUP(B78,'[6]2017 data'!$B:$AR,43,)</f>
        <v>2010</v>
      </c>
      <c r="Y78" s="37">
        <f>+VLOOKUP(B78,'[7]2018 data'!$B:$AR,43,)</f>
        <v>2010</v>
      </c>
      <c r="Z78" s="18"/>
      <c r="AA78" s="18"/>
      <c r="AB78" s="18"/>
      <c r="AC78" s="18"/>
      <c r="AD78" s="18" t="b">
        <f t="shared" si="165"/>
        <v>1</v>
      </c>
      <c r="AE78" s="18" t="b">
        <f t="shared" si="166"/>
        <v>1</v>
      </c>
      <c r="AF78" s="18" t="str">
        <f>+VLOOKUP(B78,'[8]2018 data'!$B:$D,3,)</f>
        <v>rev4</v>
      </c>
      <c r="AG78" s="18" t="str">
        <f>+VLOOKUP(B78,'[9]2017 data'!$B:$D,3,)</f>
        <v>rev4</v>
      </c>
      <c r="AH78" s="18" t="str">
        <f>+VLOOKUP(B78,'[10]2018 data'!$B:$D,3,)</f>
        <v>rev4</v>
      </c>
      <c r="AI78" s="18"/>
      <c r="AJ78" s="18" t="str">
        <f t="shared" si="157"/>
        <v>rev4</v>
      </c>
      <c r="AK78" s="18" t="str">
        <f t="shared" si="158"/>
        <v>rev4</v>
      </c>
      <c r="AL78" s="18"/>
      <c r="AM78" s="18"/>
      <c r="AN78" s="18"/>
      <c r="AO78" s="18"/>
      <c r="AP78" s="18"/>
      <c r="AQ78" s="18"/>
      <c r="AR78" s="18">
        <f>+VLOOKUP(B78,'[11]2016 data'!$B:$D,3,)</f>
        <v>2012</v>
      </c>
      <c r="AS78" s="18">
        <f>+VLOOKUP(B78,'[12]2017 data'!$B:$D,3,)</f>
        <v>2012</v>
      </c>
      <c r="AT78" s="18">
        <f>+VLOOKUP(B78,'[13]2018 data'!$B:$D,3,)</f>
        <v>2012</v>
      </c>
      <c r="AU78" s="46">
        <f t="shared" si="170"/>
        <v>2012</v>
      </c>
      <c r="AV78" s="46">
        <f t="shared" si="171"/>
        <v>2012</v>
      </c>
      <c r="AW78" s="46">
        <f t="shared" si="172"/>
        <v>2012</v>
      </c>
      <c r="AX78" s="18"/>
      <c r="AY78" s="18"/>
      <c r="AZ78" s="18"/>
      <c r="BA78" s="18"/>
      <c r="BB78" s="18"/>
      <c r="BC78" s="18"/>
      <c r="BD78" s="18"/>
      <c r="BE78" s="18"/>
      <c r="BF78" s="18"/>
      <c r="BG78" s="18" t="str">
        <f>+VLOOKUP(B78,'[14]2016 data'!$B:$D,3,)</f>
        <v>na</v>
      </c>
      <c r="BH78" s="18" t="str">
        <f>+VLOOKUP(B78,'[15]2017 data'!$B:$D,3,)</f>
        <v>NA</v>
      </c>
      <c r="BI78" s="18" t="str">
        <f>+VLOOKUP(B78,'[16]2018 data'!$B:$D,3,)</f>
        <v>NA</v>
      </c>
      <c r="BJ78" s="18"/>
      <c r="BK78" s="18" t="str">
        <f t="shared" si="173"/>
        <v>NA</v>
      </c>
      <c r="BL78" s="18" t="str">
        <f t="shared" si="174"/>
        <v>NA</v>
      </c>
      <c r="BM78" s="18"/>
      <c r="BN78" s="18"/>
      <c r="BO78" s="18"/>
      <c r="BP78" s="18"/>
      <c r="BQ78" s="18"/>
      <c r="BR78" s="18"/>
      <c r="BS78" s="18" t="s">
        <v>447</v>
      </c>
      <c r="BT78" s="18" t="s">
        <v>467</v>
      </c>
      <c r="BU78" s="18" t="s">
        <v>467</v>
      </c>
      <c r="BV78" s="18" t="str">
        <f t="shared" si="151"/>
        <v>na</v>
      </c>
      <c r="BW78" s="18" t="str">
        <f t="shared" si="152"/>
        <v>ASCO</v>
      </c>
      <c r="BX78" s="18" t="str">
        <f t="shared" si="161"/>
        <v>ASCO</v>
      </c>
      <c r="BY78" s="18"/>
      <c r="BZ78" s="18"/>
      <c r="CA78" s="18"/>
      <c r="CB78" s="18"/>
      <c r="CC78" s="18"/>
      <c r="CD78" s="18"/>
      <c r="CE78" s="18" t="s">
        <v>425</v>
      </c>
      <c r="CF78" s="18" t="s">
        <v>478</v>
      </c>
      <c r="CG78" s="18" t="s">
        <v>478</v>
      </c>
      <c r="CH78" s="18" t="str">
        <f t="shared" si="175"/>
        <v>AC</v>
      </c>
      <c r="CI78" s="18" t="str">
        <f t="shared" si="176"/>
        <v>CA</v>
      </c>
      <c r="CJ78" s="18" t="str">
        <f t="shared" si="177"/>
        <v>CA</v>
      </c>
      <c r="CK78" s="18"/>
      <c r="CL78" s="18"/>
      <c r="CM78" s="18"/>
      <c r="CN78" s="18"/>
      <c r="CO78" s="18"/>
      <c r="CP78" s="18"/>
      <c r="CQ78" s="18">
        <v>2001</v>
      </c>
      <c r="CR78" s="18">
        <v>2014</v>
      </c>
      <c r="CS78" s="18">
        <v>2014</v>
      </c>
      <c r="CT78" s="18"/>
      <c r="CU78" s="18">
        <f t="shared" si="178"/>
        <v>2014</v>
      </c>
      <c r="CV78" s="18">
        <f t="shared" si="179"/>
        <v>2014</v>
      </c>
      <c r="CW78" s="18"/>
      <c r="CX78" s="18"/>
      <c r="CY78" s="18"/>
      <c r="CZ78" s="18"/>
      <c r="DA78" s="18"/>
      <c r="DB78" s="18"/>
      <c r="DC78" s="18" t="s">
        <v>431</v>
      </c>
      <c r="DD78" s="18" t="s">
        <v>431</v>
      </c>
      <c r="DE78" s="18" t="s">
        <v>431</v>
      </c>
      <c r="DF78" s="18" t="str">
        <f t="shared" si="162"/>
        <v>MFSM 2000</v>
      </c>
      <c r="DG78" s="18" t="str">
        <f t="shared" si="163"/>
        <v>MFSM 2000</v>
      </c>
      <c r="DH78" s="18" t="str">
        <f t="shared" si="164"/>
        <v>MFSM 2000</v>
      </c>
      <c r="DI78" s="18"/>
      <c r="DJ78" s="18"/>
      <c r="DK78" s="18"/>
      <c r="DL78" s="18"/>
      <c r="DM78" s="18"/>
      <c r="DN78" s="18"/>
      <c r="DO78" s="18" t="str">
        <f>+VLOOKUP(B78,'[17]2016 data'!$B:$D,3,)</f>
        <v>SDDS</v>
      </c>
      <c r="DP78" s="18" t="str">
        <f>+VLOOKUP(B78,'[18]2017 data'!$B:$D,3,)</f>
        <v>SDDS</v>
      </c>
      <c r="DQ78" s="18" t="str">
        <f>+VLOOKUP(B78,'[19]2018 data'!$B:$D,3,)</f>
        <v>SDDS</v>
      </c>
      <c r="DR78" s="18"/>
      <c r="DS78" s="18"/>
      <c r="DT78" s="18"/>
      <c r="DU78" s="18">
        <f>+VLOOKUP(B78,'[20]2016 data'!$B:$D,3,)</f>
        <v>0</v>
      </c>
      <c r="DV78" s="18">
        <f>+VLOOKUP(B78,'[21]2017 data'!$B:$D,3,)</f>
        <v>0</v>
      </c>
      <c r="DW78" s="18">
        <f>+VLOOKUP(B78,'[22]2018 data'!$B:$D,3,)</f>
        <v>0</v>
      </c>
      <c r="DX78" s="18"/>
      <c r="DY78" s="18"/>
      <c r="DZ78" s="18"/>
      <c r="EA78" s="18">
        <f>+VLOOKUP(B78,'[23]2016 data'!$B:$D,3,)</f>
        <v>0</v>
      </c>
      <c r="EB78" s="18">
        <f>+VLOOKUP(B78,'[24]2017 data'!$B:$D,3,)</f>
        <v>0</v>
      </c>
      <c r="EC78" s="18">
        <f>+VLOOKUP(B78,'[25]2018 data'!$B:$D,3,)</f>
        <v>0</v>
      </c>
      <c r="ED78" s="18"/>
      <c r="EE78" s="18"/>
      <c r="EF78" s="18"/>
    </row>
    <row r="79" spans="1:136" x14ac:dyDescent="0.25">
      <c r="A79" s="6">
        <f t="shared" si="167"/>
        <v>76</v>
      </c>
      <c r="B79" s="9" t="s">
        <v>230</v>
      </c>
      <c r="C79" s="4" t="s">
        <v>229</v>
      </c>
      <c r="D79" s="4" t="str">
        <f>+VLOOKUP(C79,'[1]OECD &amp; EU Countries'!$B:$F,5,)</f>
        <v>NA</v>
      </c>
      <c r="E79" s="18" t="str">
        <f>+VLOOKUP(B79,'[2]2016 data'!$B:$D,3,)</f>
        <v>SNA 1993</v>
      </c>
      <c r="F79" s="18" t="str">
        <f>+VLOOKUP(B79,'[3]2017 data'!$B:$D,3,)</f>
        <v>SNA 1993</v>
      </c>
      <c r="G79" s="18" t="str">
        <f>+VLOOKUP(B79,'[4]2018 data'!$B:$D,3,)</f>
        <v>SNA 1993</v>
      </c>
      <c r="H79" s="18" t="str">
        <f t="shared" si="180"/>
        <v>SNA 1993</v>
      </c>
      <c r="I79" s="18"/>
      <c r="J79" s="18"/>
      <c r="K79" s="18"/>
      <c r="L79" s="18"/>
      <c r="M79" s="18"/>
      <c r="N79" s="18"/>
      <c r="O79" s="18"/>
      <c r="P79" s="18"/>
      <c r="Q79" s="18">
        <f>+VLOOKUP(B79,'[5]2016 data'!$B:$D,3,)</f>
        <v>2005</v>
      </c>
      <c r="R79" s="18">
        <f>+VLOOKUP(B79,'[6]2017 data'!$B:$D,3,)</f>
        <v>2011</v>
      </c>
      <c r="S79" s="18">
        <f>+VLOOKUP(B79,'[7]2018 data'!$B:$D,3,)</f>
        <v>2011</v>
      </c>
      <c r="T79" s="18">
        <f t="shared" si="168"/>
        <v>2005</v>
      </c>
      <c r="U79" s="18">
        <f t="shared" si="160"/>
        <v>2011</v>
      </c>
      <c r="V79" s="18">
        <f t="shared" si="169"/>
        <v>2011</v>
      </c>
      <c r="W79" s="37">
        <f>+VLOOKUP(B79,'[5]2016 data'!$B:$AR,43,)</f>
        <v>2005</v>
      </c>
      <c r="X79" s="37">
        <f>+VLOOKUP(B79,'[6]2017 data'!$B:$AR,43,)</f>
        <v>2005</v>
      </c>
      <c r="Y79" s="37">
        <f>+VLOOKUP(B79,'[7]2018 data'!$B:$AR,43,)</f>
        <v>2011</v>
      </c>
      <c r="Z79" s="18"/>
      <c r="AA79" s="18"/>
      <c r="AB79" s="18"/>
      <c r="AC79" s="18"/>
      <c r="AD79" s="18" t="b">
        <f t="shared" si="165"/>
        <v>0</v>
      </c>
      <c r="AE79" s="18" t="b">
        <f t="shared" si="166"/>
        <v>1</v>
      </c>
      <c r="AF79" s="18" t="str">
        <f>+VLOOKUP(B79,'[8]2018 data'!$B:$D,3,)</f>
        <v>rev3</v>
      </c>
      <c r="AG79" s="18" t="str">
        <f>+VLOOKUP(B79,'[9]2017 data'!$B:$D,3,)</f>
        <v>rev3</v>
      </c>
      <c r="AH79" s="18" t="str">
        <f>+VLOOKUP(B79,'[10]2018 data'!$B:$D,3,)</f>
        <v>rev3</v>
      </c>
      <c r="AI79" s="18"/>
      <c r="AJ79" s="18" t="str">
        <f t="shared" si="157"/>
        <v>rev3</v>
      </c>
      <c r="AK79" s="18" t="str">
        <f t="shared" si="158"/>
        <v>rev3</v>
      </c>
      <c r="AL79" s="18"/>
      <c r="AM79" s="18"/>
      <c r="AN79" s="18"/>
      <c r="AO79" s="18"/>
      <c r="AP79" s="18"/>
      <c r="AQ79" s="18"/>
      <c r="AR79" s="18">
        <f>+VLOOKUP(B79,'[11]2016 data'!$B:$D,3,)</f>
        <v>2011</v>
      </c>
      <c r="AS79" s="18">
        <f>+VLOOKUP(B79,'[12]2017 data'!$B:$D,3,)</f>
        <v>2011</v>
      </c>
      <c r="AT79" s="18">
        <f>+VLOOKUP(B79,'[13]2018 data'!$B:$D,3,)</f>
        <v>2011</v>
      </c>
      <c r="AU79" s="46">
        <f t="shared" si="170"/>
        <v>2011</v>
      </c>
      <c r="AV79" s="46">
        <f t="shared" si="171"/>
        <v>2011</v>
      </c>
      <c r="AW79" s="46">
        <f t="shared" si="172"/>
        <v>2011</v>
      </c>
      <c r="AX79" s="18"/>
      <c r="AY79" s="18"/>
      <c r="AZ79" s="18"/>
      <c r="BA79" s="18"/>
      <c r="BB79" s="18"/>
      <c r="BC79" s="18"/>
      <c r="BD79" s="18"/>
      <c r="BE79" s="18"/>
      <c r="BF79" s="18"/>
      <c r="BG79" s="18" t="str">
        <f>+VLOOKUP(B79,'[14]2016 data'!$B:$D,3,)</f>
        <v>COICOP</v>
      </c>
      <c r="BH79" s="18" t="str">
        <f>+VLOOKUP(B79,'[15]2017 data'!$B:$D,3,)</f>
        <v>COICOP</v>
      </c>
      <c r="BI79" s="18" t="str">
        <f>+VLOOKUP(B79,'[16]2018 data'!$B:$D,3,)</f>
        <v>COICOP</v>
      </c>
      <c r="BJ79" s="18"/>
      <c r="BK79" s="18" t="str">
        <f t="shared" si="173"/>
        <v>COICOP</v>
      </c>
      <c r="BL79" s="18" t="str">
        <f t="shared" si="174"/>
        <v>COICOP</v>
      </c>
      <c r="BM79" s="18"/>
      <c r="BN79" s="18"/>
      <c r="BO79" s="18"/>
      <c r="BP79" s="18"/>
      <c r="BQ79" s="18"/>
      <c r="BR79" s="18"/>
      <c r="BS79" s="18" t="s">
        <v>447</v>
      </c>
      <c r="BT79" s="18" t="s">
        <v>448</v>
      </c>
      <c r="BU79" s="18" t="s">
        <v>448</v>
      </c>
      <c r="BV79" s="18" t="str">
        <f t="shared" si="151"/>
        <v>na</v>
      </c>
      <c r="BW79" s="18" t="str">
        <f t="shared" si="152"/>
        <v>NA</v>
      </c>
      <c r="BX79" s="18" t="str">
        <f t="shared" si="161"/>
        <v>NA</v>
      </c>
      <c r="BY79" s="18"/>
      <c r="BZ79" s="18"/>
      <c r="CA79" s="18"/>
      <c r="CB79" s="18"/>
      <c r="CC79" s="18"/>
      <c r="CD79" s="18"/>
      <c r="CE79" s="18" t="s">
        <v>478</v>
      </c>
      <c r="CF79" s="18" t="s">
        <v>478</v>
      </c>
      <c r="CG79" s="18" t="s">
        <v>478</v>
      </c>
      <c r="CH79" s="18" t="str">
        <f t="shared" si="175"/>
        <v>CA</v>
      </c>
      <c r="CI79" s="18" t="str">
        <f t="shared" si="176"/>
        <v>CA</v>
      </c>
      <c r="CJ79" s="18" t="str">
        <f t="shared" si="177"/>
        <v>CA</v>
      </c>
      <c r="CK79" s="18"/>
      <c r="CL79" s="18"/>
      <c r="CM79" s="18"/>
      <c r="CN79" s="18"/>
      <c r="CO79" s="18"/>
      <c r="CP79" s="18"/>
      <c r="CQ79" s="18">
        <v>2001</v>
      </c>
      <c r="CR79" s="18" t="s">
        <v>448</v>
      </c>
      <c r="CS79" s="18" t="s">
        <v>448</v>
      </c>
      <c r="CT79" s="18"/>
      <c r="CU79" s="18" t="str">
        <f t="shared" si="178"/>
        <v>NA</v>
      </c>
      <c r="CV79" s="18" t="str">
        <f t="shared" si="179"/>
        <v>NA</v>
      </c>
      <c r="CW79" s="18"/>
      <c r="CX79" s="18"/>
      <c r="CY79" s="18"/>
      <c r="CZ79" s="18"/>
      <c r="DA79" s="18"/>
      <c r="DB79" s="18"/>
      <c r="DC79" s="18">
        <v>0</v>
      </c>
      <c r="DD79" s="18" t="s">
        <v>429</v>
      </c>
      <c r="DE79" s="18" t="s">
        <v>429</v>
      </c>
      <c r="DF79" s="18">
        <f t="shared" si="162"/>
        <v>0</v>
      </c>
      <c r="DG79" s="18" t="str">
        <f t="shared" si="163"/>
        <v>NM</v>
      </c>
      <c r="DH79" s="18" t="str">
        <f t="shared" si="164"/>
        <v>NM</v>
      </c>
      <c r="DI79" s="18"/>
      <c r="DJ79" s="18"/>
      <c r="DK79" s="18"/>
      <c r="DL79" s="18"/>
      <c r="DM79" s="18"/>
      <c r="DN79" s="18"/>
      <c r="DO79" s="18" t="str">
        <f>+VLOOKUP(B79,'[17]2016 data'!$B:$D,3,)</f>
        <v>e-GDDS</v>
      </c>
      <c r="DP79" s="18" t="str">
        <f>+VLOOKUP(B79,'[18]2017 data'!$B:$D,3,)</f>
        <v>e-GDDS</v>
      </c>
      <c r="DQ79" s="18" t="str">
        <f>+VLOOKUP(B79,'[19]2018 data'!$B:$D,3,)</f>
        <v>e-GDDS</v>
      </c>
      <c r="DR79" s="18"/>
      <c r="DS79" s="18"/>
      <c r="DT79" s="18"/>
      <c r="DU79" s="18" t="str">
        <f>+VLOOKUP(B79,'[20]2016 data'!$B:$D,3,)</f>
        <v>Yes</v>
      </c>
      <c r="DV79" s="18" t="str">
        <f>+VLOOKUP(B79,'[21]2017 data'!$B:$D,3,)</f>
        <v>Yes</v>
      </c>
      <c r="DW79" s="18" t="str">
        <f>+VLOOKUP(B79,'[22]2018 data'!$B:$D,3,)</f>
        <v>Yes</v>
      </c>
      <c r="DX79" s="18"/>
      <c r="DY79" s="18"/>
      <c r="DZ79" s="18"/>
      <c r="EA79" s="18">
        <f>+VLOOKUP(B79,'[23]2016 data'!$B:$D,3,)</f>
        <v>0</v>
      </c>
      <c r="EB79" s="18">
        <f>+VLOOKUP(B79,'[24]2017 data'!$B:$D,3,)</f>
        <v>0</v>
      </c>
      <c r="EC79" s="18">
        <f>+VLOOKUP(B79,'[25]2018 data'!$B:$D,3,)</f>
        <v>0</v>
      </c>
      <c r="ED79" s="18"/>
      <c r="EE79" s="18"/>
      <c r="EF79" s="18"/>
    </row>
    <row r="80" spans="1:136" x14ac:dyDescent="0.25">
      <c r="A80" s="6">
        <f t="shared" si="167"/>
        <v>77</v>
      </c>
      <c r="B80" s="7" t="s">
        <v>228</v>
      </c>
      <c r="C80" s="29" t="s">
        <v>227</v>
      </c>
      <c r="D80" s="4" t="str">
        <f>+VLOOKUP(C80,'[1]OECD &amp; EU Countries'!$B:$F,5,)</f>
        <v>NA</v>
      </c>
      <c r="E80" s="18" t="str">
        <f>+VLOOKUP(B80,'[2]2016 data'!$B:$D,3,)</f>
        <v>Sna 1968</v>
      </c>
      <c r="F80" s="18" t="str">
        <f>+VLOOKUP(B80,'[3]2017 data'!$B:$D,3,)</f>
        <v>SNA 1968</v>
      </c>
      <c r="G80" s="18" t="str">
        <f>+VLOOKUP(B80,'[4]2018 data'!$B:$D,3,)</f>
        <v>SNA 1968</v>
      </c>
      <c r="H80" s="18" t="str">
        <f t="shared" si="180"/>
        <v>Sna 1968</v>
      </c>
      <c r="I80" s="18"/>
      <c r="J80" s="18"/>
      <c r="K80" s="18"/>
      <c r="L80" s="18"/>
      <c r="M80" s="18"/>
      <c r="N80" s="18"/>
      <c r="O80" s="18"/>
      <c r="P80" s="18"/>
      <c r="Q80" s="18">
        <f>+VLOOKUP(B80,'[5]2016 data'!$B:$D,3,)</f>
        <v>2007</v>
      </c>
      <c r="R80" s="18">
        <f>+VLOOKUP(B80,'[6]2017 data'!$B:$D,3,)</f>
        <v>2007</v>
      </c>
      <c r="S80" s="18">
        <f>+VLOOKUP(B80,'[7]2018 data'!$B:$D,3,)</f>
        <v>2007</v>
      </c>
      <c r="T80" s="18">
        <f t="shared" si="168"/>
        <v>2007</v>
      </c>
      <c r="U80" s="18">
        <f t="shared" si="160"/>
        <v>2007</v>
      </c>
      <c r="V80" s="18">
        <f t="shared" si="169"/>
        <v>2007</v>
      </c>
      <c r="W80" s="37">
        <f>+VLOOKUP(B80,'[5]2016 data'!$B:$AR,43,)</f>
        <v>2007</v>
      </c>
      <c r="X80" s="37">
        <f>+VLOOKUP(B80,'[6]2017 data'!$B:$AR,43,)</f>
        <v>2007</v>
      </c>
      <c r="Y80" s="37">
        <f>+VLOOKUP(B80,'[7]2018 data'!$B:$AR,43,)</f>
        <v>2007</v>
      </c>
      <c r="Z80" s="18"/>
      <c r="AA80" s="18"/>
      <c r="AB80" s="18"/>
      <c r="AC80" s="18"/>
      <c r="AD80" s="18" t="b">
        <f t="shared" si="165"/>
        <v>1</v>
      </c>
      <c r="AE80" s="18" t="b">
        <f t="shared" si="166"/>
        <v>1</v>
      </c>
      <c r="AF80" s="18" t="str">
        <f>+VLOOKUP(B80,'[8]2018 data'!$B:$D,3,)</f>
        <v>rev3</v>
      </c>
      <c r="AG80" s="18" t="str">
        <f>+VLOOKUP(B80,'[9]2017 data'!$B:$D,3,)</f>
        <v>rev3</v>
      </c>
      <c r="AH80" s="18" t="str">
        <f>+VLOOKUP(B80,'[10]2018 data'!$B:$D,3,)</f>
        <v>rev3</v>
      </c>
      <c r="AI80" s="18"/>
      <c r="AJ80" s="18" t="str">
        <f t="shared" si="157"/>
        <v>rev3</v>
      </c>
      <c r="AK80" s="18" t="str">
        <f t="shared" si="158"/>
        <v>rev3</v>
      </c>
      <c r="AL80" s="18"/>
      <c r="AM80" s="18"/>
      <c r="AN80" s="18"/>
      <c r="AO80" s="18"/>
      <c r="AP80" s="18"/>
      <c r="AQ80" s="18"/>
      <c r="AR80" s="18">
        <f>+VLOOKUP(B80,'[11]2016 data'!$B:$D,3,)</f>
        <v>2007</v>
      </c>
      <c r="AS80" s="18">
        <f>+VLOOKUP(B80,'[12]2017 data'!$B:$D,3,)</f>
        <v>2007</v>
      </c>
      <c r="AT80" s="18">
        <f>+VLOOKUP(B80,'[13]2018 data'!$B:$D,3,)</f>
        <v>2007</v>
      </c>
      <c r="AU80" s="46">
        <f t="shared" si="170"/>
        <v>2007</v>
      </c>
      <c r="AV80" s="46">
        <f t="shared" si="171"/>
        <v>2007</v>
      </c>
      <c r="AW80" s="46">
        <f t="shared" si="172"/>
        <v>2007</v>
      </c>
      <c r="AX80" s="18"/>
      <c r="AY80" s="18"/>
      <c r="AZ80" s="18"/>
      <c r="BA80" s="18"/>
      <c r="BB80" s="18"/>
      <c r="BC80" s="18"/>
      <c r="BD80" s="18"/>
      <c r="BE80" s="18"/>
      <c r="BF80" s="18"/>
      <c r="BG80" s="18" t="str">
        <f>+VLOOKUP(B80,'[14]2016 data'!$B:$D,3,)</f>
        <v>COICOP</v>
      </c>
      <c r="BH80" s="18" t="str">
        <f>+VLOOKUP(B80,'[15]2017 data'!$B:$D,3,)</f>
        <v>COICOP</v>
      </c>
      <c r="BI80" s="18" t="str">
        <f>+VLOOKUP(B80,'[16]2018 data'!$B:$D,3,)</f>
        <v>COICOP</v>
      </c>
      <c r="BJ80" s="18"/>
      <c r="BK80" s="18" t="str">
        <f t="shared" si="173"/>
        <v>COICOP</v>
      </c>
      <c r="BL80" s="18" t="str">
        <f t="shared" si="174"/>
        <v>COICOP</v>
      </c>
      <c r="BM80" s="18"/>
      <c r="BN80" s="18"/>
      <c r="BO80" s="18"/>
      <c r="BP80" s="18"/>
      <c r="BQ80" s="18"/>
      <c r="BR80" s="18"/>
      <c r="BS80" s="18" t="s">
        <v>447</v>
      </c>
      <c r="BT80" s="18" t="s">
        <v>450</v>
      </c>
      <c r="BU80" s="18" t="s">
        <v>450</v>
      </c>
      <c r="BV80" s="18" t="str">
        <f t="shared" si="151"/>
        <v>na</v>
      </c>
      <c r="BW80" s="18" t="str">
        <f t="shared" si="152"/>
        <v>ISCO-88</v>
      </c>
      <c r="BX80" s="18" t="str">
        <f t="shared" si="161"/>
        <v>ISCO-88</v>
      </c>
      <c r="BY80" s="18"/>
      <c r="BZ80" s="18"/>
      <c r="CA80" s="18"/>
      <c r="CB80" s="18"/>
      <c r="CC80" s="18"/>
      <c r="CD80" s="18"/>
      <c r="CE80" s="18" t="s">
        <v>448</v>
      </c>
      <c r="CF80" s="18" t="s">
        <v>448</v>
      </c>
      <c r="CG80" s="18" t="s">
        <v>448</v>
      </c>
      <c r="CH80" s="18" t="str">
        <f t="shared" si="175"/>
        <v>NA</v>
      </c>
      <c r="CI80" s="18" t="str">
        <f t="shared" si="176"/>
        <v>NA</v>
      </c>
      <c r="CJ80" s="18" t="str">
        <f t="shared" si="177"/>
        <v>NA</v>
      </c>
      <c r="CK80" s="18"/>
      <c r="CL80" s="18"/>
      <c r="CM80" s="18"/>
      <c r="CN80" s="18"/>
      <c r="CO80" s="18"/>
      <c r="CP80" s="18"/>
      <c r="CQ80" s="18">
        <v>2001</v>
      </c>
      <c r="CR80" s="18">
        <v>2014</v>
      </c>
      <c r="CS80" s="18">
        <v>2014</v>
      </c>
      <c r="CT80" s="18"/>
      <c r="CU80" s="18">
        <f t="shared" si="178"/>
        <v>2014</v>
      </c>
      <c r="CV80" s="18">
        <f t="shared" si="179"/>
        <v>2014</v>
      </c>
      <c r="CW80" s="18"/>
      <c r="CX80" s="18"/>
      <c r="CY80" s="18"/>
      <c r="CZ80" s="18"/>
      <c r="DA80" s="18"/>
      <c r="DB80" s="18"/>
      <c r="DC80" s="18">
        <v>0</v>
      </c>
      <c r="DD80" s="18" t="s">
        <v>485</v>
      </c>
      <c r="DE80" s="18" t="s">
        <v>485</v>
      </c>
      <c r="DF80" s="30" t="s">
        <v>431</v>
      </c>
      <c r="DG80" s="30" t="s">
        <v>431</v>
      </c>
      <c r="DH80" s="30" t="s">
        <v>431</v>
      </c>
      <c r="DI80" s="30" t="s">
        <v>433</v>
      </c>
      <c r="DJ80" s="30" t="s">
        <v>432</v>
      </c>
      <c r="DK80" s="30" t="s">
        <v>430</v>
      </c>
      <c r="DL80" s="18"/>
      <c r="DM80" s="18"/>
      <c r="DN80" s="18"/>
      <c r="DO80" s="18" t="str">
        <f>+VLOOKUP(B80,'[17]2016 data'!$B:$D,3,)</f>
        <v>e-GDDS</v>
      </c>
      <c r="DP80" s="18" t="str">
        <f>+VLOOKUP(B80,'[18]2017 data'!$B:$D,3,)</f>
        <v>e-GDDS</v>
      </c>
      <c r="DQ80" s="18" t="str">
        <f>+VLOOKUP(B80,'[19]2018 data'!$B:$D,3,)</f>
        <v>e-GDDS</v>
      </c>
      <c r="DR80" s="18"/>
      <c r="DS80" s="18"/>
      <c r="DT80" s="18"/>
      <c r="DU80" s="18">
        <f>+VLOOKUP(B80,'[20]2016 data'!$B:$D,3,)</f>
        <v>0</v>
      </c>
      <c r="DV80" s="18">
        <f>+VLOOKUP(B80,'[21]2017 data'!$B:$D,3,)</f>
        <v>0</v>
      </c>
      <c r="DW80" s="18">
        <f>+VLOOKUP(B80,'[22]2018 data'!$B:$D,3,)</f>
        <v>0</v>
      </c>
      <c r="DX80" s="18"/>
      <c r="DY80" s="18"/>
      <c r="DZ80" s="18"/>
      <c r="EA80" s="18">
        <f>+VLOOKUP(B80,'[23]2016 data'!$B:$D,3,)</f>
        <v>0</v>
      </c>
      <c r="EB80" s="18">
        <f>+VLOOKUP(B80,'[24]2017 data'!$B:$D,3,)</f>
        <v>0</v>
      </c>
      <c r="EC80" s="18">
        <f>+VLOOKUP(B80,'[25]2018 data'!$B:$D,3,)</f>
        <v>0</v>
      </c>
      <c r="ED80" s="18"/>
      <c r="EE80" s="18"/>
      <c r="EF80" s="18"/>
    </row>
    <row r="81" spans="1:136" x14ac:dyDescent="0.25">
      <c r="A81" s="6">
        <f t="shared" si="167"/>
        <v>78</v>
      </c>
      <c r="B81" s="9" t="s">
        <v>226</v>
      </c>
      <c r="C81" s="4" t="s">
        <v>225</v>
      </c>
      <c r="D81" s="4" t="str">
        <f>+VLOOKUP(C81,'[1]OECD &amp; EU Countries'!$B:$F,5,)</f>
        <v>OECD/EU</v>
      </c>
      <c r="E81" s="18" t="str">
        <f>+VLOOKUP(B81,'[2]2016 data'!$B:$D,3,)</f>
        <v>ESA 2010</v>
      </c>
      <c r="F81" s="18" t="str">
        <f>+VLOOKUP(B81,'[3]2017 data'!$B:$D,3,)</f>
        <v>SNA 2008</v>
      </c>
      <c r="G81" s="18" t="str">
        <f>+VLOOKUP(B81,'[4]2018 data'!$B:$D,3,)</f>
        <v>SNA 2008</v>
      </c>
      <c r="H81" s="18" t="str">
        <f t="shared" si="180"/>
        <v>ESA 2010</v>
      </c>
      <c r="I81" s="18"/>
      <c r="J81" s="18"/>
      <c r="K81" s="18"/>
      <c r="L81" s="18"/>
      <c r="M81" s="18"/>
      <c r="N81" s="18"/>
      <c r="O81" s="18"/>
      <c r="P81" s="18"/>
      <c r="Q81" s="18" t="str">
        <f>+VLOOKUP(B81,'[5]2016 data'!$B:$D,3,)</f>
        <v>Original chained constant price data are rescaled.</v>
      </c>
      <c r="R81" s="18" t="str">
        <f>+VLOOKUP(B81,'[6]2017 data'!$B:$D,3,)</f>
        <v>Original chained constant price data are rescaled.</v>
      </c>
      <c r="S81" s="18" t="str">
        <f>+VLOOKUP(B81,'[7]2018 data'!$B:$D,3,)</f>
        <v>Original chained constant price data are rescaled.</v>
      </c>
      <c r="T81" s="18" t="str">
        <f t="shared" si="168"/>
        <v>Original chained constant price data are rescaled.</v>
      </c>
      <c r="U81" s="18" t="str">
        <f t="shared" si="160"/>
        <v>Original chained constant price data are rescaled.</v>
      </c>
      <c r="V81" s="18" t="str">
        <f t="shared" si="169"/>
        <v>Original chained constant price data are rescaled.</v>
      </c>
      <c r="W81" s="37" t="str">
        <f>+VLOOKUP(B81,'[5]2016 data'!$B:$AR,43,)</f>
        <v>Original chained constant price data are rescaled.</v>
      </c>
      <c r="X81" s="37" t="str">
        <f>+VLOOKUP(B81,'[6]2017 data'!$B:$AR,43,)</f>
        <v>Original chained constant price data are rescaled.</v>
      </c>
      <c r="Y81" s="37" t="str">
        <f>+VLOOKUP(B81,'[7]2018 data'!$B:$AR,43,)</f>
        <v>Original chained constant price data are rescaled.</v>
      </c>
      <c r="Z81" s="18"/>
      <c r="AA81" s="18"/>
      <c r="AB81" s="18"/>
      <c r="AC81" s="18"/>
      <c r="AD81" s="18" t="b">
        <f t="shared" si="165"/>
        <v>1</v>
      </c>
      <c r="AE81" s="18" t="b">
        <f t="shared" si="166"/>
        <v>1</v>
      </c>
      <c r="AF81" s="18" t="str">
        <f>+VLOOKUP(B81,'[8]2018 data'!$B:$D,3,)</f>
        <v>rev4</v>
      </c>
      <c r="AG81" s="18" t="str">
        <f>+VLOOKUP(B81,'[9]2017 data'!$B:$D,3,)</f>
        <v>Rev4</v>
      </c>
      <c r="AH81" s="18" t="str">
        <f>+VLOOKUP(B81,'[10]2018 data'!$B:$D,3,)</f>
        <v>Rev4</v>
      </c>
      <c r="AI81" s="18"/>
      <c r="AJ81" s="18" t="str">
        <f t="shared" si="157"/>
        <v>Rev4</v>
      </c>
      <c r="AK81" s="18" t="str">
        <f t="shared" si="158"/>
        <v>Rev4</v>
      </c>
      <c r="AL81" s="18"/>
      <c r="AM81" s="18"/>
      <c r="AN81" s="18"/>
      <c r="AO81" s="18"/>
      <c r="AP81" s="18"/>
      <c r="AQ81" s="18"/>
      <c r="AR81" s="18">
        <f>+VLOOKUP(B81,'[11]2016 data'!$B:$D,3,)</f>
        <v>2010</v>
      </c>
      <c r="AS81" s="18">
        <f>+VLOOKUP(B81,'[12]2017 data'!$B:$D,3,)</f>
        <v>2010</v>
      </c>
      <c r="AT81" s="18">
        <f>+VLOOKUP(B81,'[13]2018 data'!$B:$D,3,)</f>
        <v>2010</v>
      </c>
      <c r="AU81" s="46">
        <f t="shared" si="170"/>
        <v>2010</v>
      </c>
      <c r="AV81" s="46">
        <f t="shared" si="171"/>
        <v>2010</v>
      </c>
      <c r="AW81" s="46">
        <f t="shared" si="172"/>
        <v>2010</v>
      </c>
      <c r="AX81" s="18"/>
      <c r="AY81" s="18"/>
      <c r="AZ81" s="18"/>
      <c r="BA81" s="18"/>
      <c r="BB81" s="18"/>
      <c r="BC81" s="18"/>
      <c r="BD81" s="18"/>
      <c r="BE81" s="18"/>
      <c r="BF81" s="18"/>
      <c r="BG81" s="18" t="str">
        <f>+VLOOKUP(B81,'[14]2016 data'!$B:$D,3,)</f>
        <v>COICOP</v>
      </c>
      <c r="BH81" s="18" t="str">
        <f>+VLOOKUP(B81,'[15]2017 data'!$B:$D,3,)</f>
        <v>COICOP</v>
      </c>
      <c r="BI81" s="18" t="str">
        <f>+VLOOKUP(B81,'[16]2018 data'!$B:$D,3,)</f>
        <v>COICOP</v>
      </c>
      <c r="BJ81" s="18"/>
      <c r="BK81" s="18" t="str">
        <f t="shared" si="173"/>
        <v>COICOP</v>
      </c>
      <c r="BL81" s="18" t="str">
        <f t="shared" si="174"/>
        <v>COICOP</v>
      </c>
      <c r="BM81" s="18"/>
      <c r="BN81" s="18"/>
      <c r="BO81" s="18"/>
      <c r="BP81" s="18"/>
      <c r="BQ81" s="18"/>
      <c r="BR81" s="18"/>
      <c r="BS81" s="18" t="s">
        <v>447</v>
      </c>
      <c r="BT81" s="18" t="s">
        <v>450</v>
      </c>
      <c r="BU81" s="18" t="s">
        <v>450</v>
      </c>
      <c r="BV81" s="18" t="str">
        <f t="shared" si="151"/>
        <v>na</v>
      </c>
      <c r="BW81" s="18" t="str">
        <f t="shared" si="152"/>
        <v>ISCO-88</v>
      </c>
      <c r="BX81" s="18" t="str">
        <f t="shared" si="161"/>
        <v>ISCO-88</v>
      </c>
      <c r="BY81" s="18"/>
      <c r="BZ81" s="18"/>
      <c r="CA81" s="18"/>
      <c r="CB81" s="18"/>
      <c r="CC81" s="18"/>
      <c r="CD81" s="18"/>
      <c r="CE81" s="18" t="s">
        <v>425</v>
      </c>
      <c r="CF81" s="18" t="s">
        <v>425</v>
      </c>
      <c r="CG81" s="18" t="s">
        <v>425</v>
      </c>
      <c r="CH81" s="18" t="str">
        <f t="shared" si="175"/>
        <v>AC</v>
      </c>
      <c r="CI81" s="18" t="str">
        <f t="shared" si="176"/>
        <v>AC</v>
      </c>
      <c r="CJ81" s="18" t="str">
        <f t="shared" si="177"/>
        <v>AC</v>
      </c>
      <c r="CK81" s="18"/>
      <c r="CL81" s="18"/>
      <c r="CM81" s="18"/>
      <c r="CN81" s="18"/>
      <c r="CO81" s="18"/>
      <c r="CP81" s="18"/>
      <c r="CQ81" s="18">
        <v>2001</v>
      </c>
      <c r="CR81" s="18" t="s">
        <v>429</v>
      </c>
      <c r="CS81" s="18" t="s">
        <v>429</v>
      </c>
      <c r="CT81" s="18"/>
      <c r="CU81" s="18" t="str">
        <f t="shared" si="178"/>
        <v>NM</v>
      </c>
      <c r="CV81" s="18" t="str">
        <f t="shared" si="179"/>
        <v>NM</v>
      </c>
      <c r="CW81" s="18"/>
      <c r="CX81" s="18"/>
      <c r="CY81" s="18"/>
      <c r="CZ81" s="18"/>
      <c r="DA81" s="18"/>
      <c r="DB81" s="18"/>
      <c r="DC81" s="18" t="s">
        <v>431</v>
      </c>
      <c r="DD81" s="18" t="s">
        <v>431</v>
      </c>
      <c r="DE81" s="18" t="s">
        <v>431</v>
      </c>
      <c r="DF81" s="18" t="str">
        <f t="shared" ref="DF81:DF84" si="181">+DC81</f>
        <v>MFSM 2000</v>
      </c>
      <c r="DG81" s="18" t="str">
        <f t="shared" ref="DG81:DG84" si="182">+DD81</f>
        <v>MFSM 2000</v>
      </c>
      <c r="DH81" s="18" t="str">
        <f t="shared" ref="DH81:DH84" si="183">+DE81</f>
        <v>MFSM 2000</v>
      </c>
      <c r="DI81" s="18"/>
      <c r="DJ81" s="18"/>
      <c r="DK81" s="18"/>
      <c r="DL81" s="18"/>
      <c r="DM81" s="18"/>
      <c r="DN81" s="18"/>
      <c r="DO81" s="18" t="str">
        <f>+VLOOKUP(B81,'[17]2016 data'!$B:$D,3,)</f>
        <v>SDDS</v>
      </c>
      <c r="DP81" s="18" t="str">
        <f>+VLOOKUP(B81,'[18]2017 data'!$B:$D,3,)</f>
        <v>SDDS</v>
      </c>
      <c r="DQ81" s="18" t="str">
        <f>+VLOOKUP(B81,'[19]2018 data'!$B:$D,3,)</f>
        <v>SDDS</v>
      </c>
      <c r="DR81" s="18"/>
      <c r="DS81" s="18"/>
      <c r="DT81" s="18"/>
      <c r="DU81" s="18" t="str">
        <f>+VLOOKUP(B81,'[20]2016 data'!$B:$D,3,)</f>
        <v>Yes</v>
      </c>
      <c r="DV81" s="18" t="str">
        <f>+VLOOKUP(B81,'[21]2017 data'!$B:$D,3,)</f>
        <v>Yes</v>
      </c>
      <c r="DW81" s="18" t="str">
        <f>+VLOOKUP(B81,'[22]2018 data'!$B:$D,3,)</f>
        <v>Yes</v>
      </c>
      <c r="DX81" s="18"/>
      <c r="DY81" s="18"/>
      <c r="DZ81" s="18"/>
      <c r="EA81" s="18" t="str">
        <f>+VLOOKUP(B81,'[23]2016 data'!$B:$D,3,)</f>
        <v>yes</v>
      </c>
      <c r="EB81" s="18">
        <f>+VLOOKUP(B81,'[24]2017 data'!$B:$D,3,)</f>
        <v>0</v>
      </c>
      <c r="EC81" s="18">
        <f>+VLOOKUP(B81,'[25]2018 data'!$B:$D,3,)</f>
        <v>0</v>
      </c>
      <c r="ED81" s="18"/>
      <c r="EE81" s="18"/>
      <c r="EF81" s="18"/>
    </row>
    <row r="82" spans="1:136" x14ac:dyDescent="0.25">
      <c r="A82" s="6">
        <f t="shared" si="167"/>
        <v>79</v>
      </c>
      <c r="B82" s="9" t="s">
        <v>224</v>
      </c>
      <c r="C82" s="4" t="s">
        <v>223</v>
      </c>
      <c r="D82" s="4" t="str">
        <f>+VLOOKUP(C82,'[1]OECD &amp; EU Countries'!$B:$F,5,)</f>
        <v>OECD/EU</v>
      </c>
      <c r="E82" s="18" t="str">
        <f>+VLOOKUP(B82,'[2]2016 data'!$B:$D,3,)</f>
        <v>Sna 2008</v>
      </c>
      <c r="F82" s="18" t="str">
        <f>+VLOOKUP(B82,'[3]2017 data'!$B:$D,3,)</f>
        <v>SNA 2008</v>
      </c>
      <c r="G82" s="18" t="str">
        <f>+VLOOKUP(B82,'[4]2018 data'!$B:$D,3,)</f>
        <v>SNA 2008</v>
      </c>
      <c r="H82" s="18" t="str">
        <f t="shared" si="180"/>
        <v>Sna 2008</v>
      </c>
      <c r="I82" s="18"/>
      <c r="J82" s="18"/>
      <c r="K82" s="18"/>
      <c r="L82" s="18"/>
      <c r="M82" s="18"/>
      <c r="N82" s="18"/>
      <c r="O82" s="18"/>
      <c r="P82" s="18"/>
      <c r="Q82" s="18" t="str">
        <f>+VLOOKUP(B82,'[5]2016 data'!$B:$D,3,)</f>
        <v>Original chained constant price data are rescaled.</v>
      </c>
      <c r="R82" s="18" t="str">
        <f>+VLOOKUP(B82,'[6]2017 data'!$B:$D,3,)</f>
        <v>Original chained constant price data are rescaled.</v>
      </c>
      <c r="S82" s="18" t="str">
        <f>+VLOOKUP(B82,'[7]2018 data'!$B:$D,3,)</f>
        <v>Original chained constant price data are rescaled.</v>
      </c>
      <c r="T82" s="18" t="str">
        <f t="shared" si="168"/>
        <v>Original chained constant price data are rescaled.</v>
      </c>
      <c r="U82" s="18" t="str">
        <f t="shared" si="160"/>
        <v>Original chained constant price data are rescaled.</v>
      </c>
      <c r="V82" s="18" t="str">
        <f t="shared" si="169"/>
        <v>Original chained constant price data are rescaled.</v>
      </c>
      <c r="W82" s="37" t="str">
        <f>+VLOOKUP(B82,'[5]2016 data'!$B:$AR,43,)</f>
        <v>Original chained constant price data are rescaled.</v>
      </c>
      <c r="X82" s="37" t="str">
        <f>+VLOOKUP(B82,'[6]2017 data'!$B:$AR,43,)</f>
        <v>Original chained constant price data are rescaled.</v>
      </c>
      <c r="Y82" s="37" t="str">
        <f>+VLOOKUP(B82,'[7]2018 data'!$B:$AR,43,)</f>
        <v>Original chained constant price data are rescaled.</v>
      </c>
      <c r="Z82" s="18"/>
      <c r="AA82" s="18"/>
      <c r="AB82" s="18"/>
      <c r="AC82" s="18"/>
      <c r="AD82" s="18" t="b">
        <f t="shared" si="165"/>
        <v>1</v>
      </c>
      <c r="AE82" s="18" t="b">
        <f t="shared" si="166"/>
        <v>1</v>
      </c>
      <c r="AF82" s="18" t="str">
        <f>+VLOOKUP(B82,'[8]2018 data'!$B:$D,3,)</f>
        <v>rev4</v>
      </c>
      <c r="AG82" s="18" t="str">
        <f>+VLOOKUP(B82,'[9]2017 data'!$B:$D,3,)</f>
        <v>Rev4</v>
      </c>
      <c r="AH82" s="18" t="str">
        <f>+VLOOKUP(B82,'[10]2018 data'!$B:$D,3,)</f>
        <v>Rev4</v>
      </c>
      <c r="AI82" s="18"/>
      <c r="AJ82" s="18" t="str">
        <f t="shared" si="157"/>
        <v>Rev4</v>
      </c>
      <c r="AK82" s="18" t="str">
        <f t="shared" si="158"/>
        <v>Rev4</v>
      </c>
      <c r="AL82" s="18"/>
      <c r="AM82" s="18"/>
      <c r="AN82" s="18"/>
      <c r="AO82" s="18"/>
      <c r="AP82" s="18"/>
      <c r="AQ82" s="18"/>
      <c r="AR82" s="18">
        <f>+VLOOKUP(B82,'[11]2016 data'!$B:$D,3,)</f>
        <v>2009</v>
      </c>
      <c r="AS82" s="18">
        <f>+VLOOKUP(B82,'[12]2017 data'!$B:$D,3,)</f>
        <v>2009</v>
      </c>
      <c r="AT82" s="18">
        <f>+VLOOKUP(B82,'[13]2018 data'!$B:$D,3,)</f>
        <v>2009</v>
      </c>
      <c r="AU82" s="46">
        <f t="shared" si="170"/>
        <v>2009</v>
      </c>
      <c r="AV82" s="46">
        <f t="shared" si="171"/>
        <v>2009</v>
      </c>
      <c r="AW82" s="46">
        <f t="shared" si="172"/>
        <v>2009</v>
      </c>
      <c r="AX82" s="18"/>
      <c r="AY82" s="18"/>
      <c r="AZ82" s="18"/>
      <c r="BA82" s="18"/>
      <c r="BB82" s="18"/>
      <c r="BC82" s="18"/>
      <c r="BD82" s="18"/>
      <c r="BE82" s="18"/>
      <c r="BF82" s="18"/>
      <c r="BG82" s="18" t="str">
        <f>+VLOOKUP(B82,'[14]2016 data'!$B:$D,3,)</f>
        <v>COICOP</v>
      </c>
      <c r="BH82" s="18" t="str">
        <f>+VLOOKUP(B82,'[15]2017 data'!$B:$D,3,)</f>
        <v>COICOP</v>
      </c>
      <c r="BI82" s="18" t="str">
        <f>+VLOOKUP(B82,'[16]2018 data'!$B:$D,3,)</f>
        <v>COICOP</v>
      </c>
      <c r="BJ82" s="18"/>
      <c r="BK82" s="18" t="str">
        <f t="shared" si="173"/>
        <v>COICOP</v>
      </c>
      <c r="BL82" s="18" t="str">
        <f t="shared" si="174"/>
        <v>COICOP</v>
      </c>
      <c r="BM82" s="18"/>
      <c r="BN82" s="18"/>
      <c r="BO82" s="18"/>
      <c r="BP82" s="18"/>
      <c r="BQ82" s="18"/>
      <c r="BR82" s="18"/>
      <c r="BS82" s="18" t="s">
        <v>447</v>
      </c>
      <c r="BT82" s="18" t="s">
        <v>450</v>
      </c>
      <c r="BU82" s="18" t="s">
        <v>450</v>
      </c>
      <c r="BV82" s="18" t="str">
        <f t="shared" si="151"/>
        <v>na</v>
      </c>
      <c r="BW82" s="18" t="str">
        <f t="shared" si="152"/>
        <v>ISCO-88</v>
      </c>
      <c r="BX82" s="18" t="str">
        <f t="shared" si="161"/>
        <v>ISCO-88</v>
      </c>
      <c r="BY82" s="18"/>
      <c r="BZ82" s="18"/>
      <c r="CA82" s="18"/>
      <c r="CB82" s="18"/>
      <c r="CC82" s="18"/>
      <c r="CD82" s="18"/>
      <c r="CE82" s="18" t="s">
        <v>425</v>
      </c>
      <c r="CF82" s="18" t="s">
        <v>425</v>
      </c>
      <c r="CG82" s="18" t="s">
        <v>425</v>
      </c>
      <c r="CH82" s="18" t="str">
        <f t="shared" si="175"/>
        <v>AC</v>
      </c>
      <c r="CI82" s="18" t="str">
        <f t="shared" si="176"/>
        <v>AC</v>
      </c>
      <c r="CJ82" s="18" t="str">
        <f t="shared" si="177"/>
        <v>AC</v>
      </c>
      <c r="CK82" s="18"/>
      <c r="CL82" s="18"/>
      <c r="CM82" s="18"/>
      <c r="CN82" s="18"/>
      <c r="CO82" s="18"/>
      <c r="CP82" s="18"/>
      <c r="CQ82" s="18">
        <v>2001</v>
      </c>
      <c r="CR82" s="18" t="s">
        <v>429</v>
      </c>
      <c r="CS82" s="18" t="s">
        <v>429</v>
      </c>
      <c r="CT82" s="18"/>
      <c r="CU82" s="18" t="str">
        <f t="shared" si="178"/>
        <v>NM</v>
      </c>
      <c r="CV82" s="18" t="str">
        <f t="shared" si="179"/>
        <v>NM</v>
      </c>
      <c r="CW82" s="18"/>
      <c r="CX82" s="18"/>
      <c r="CY82" s="18"/>
      <c r="CZ82" s="18"/>
      <c r="DA82" s="18"/>
      <c r="DB82" s="18"/>
      <c r="DC82" s="18" t="s">
        <v>431</v>
      </c>
      <c r="DD82" s="18" t="s">
        <v>431</v>
      </c>
      <c r="DE82" s="18" t="s">
        <v>431</v>
      </c>
      <c r="DF82" s="18" t="str">
        <f t="shared" si="181"/>
        <v>MFSM 2000</v>
      </c>
      <c r="DG82" s="18" t="str">
        <f t="shared" si="182"/>
        <v>MFSM 2000</v>
      </c>
      <c r="DH82" s="18" t="str">
        <f t="shared" si="183"/>
        <v>MFSM 2000</v>
      </c>
      <c r="DI82" s="18"/>
      <c r="DJ82" s="18"/>
      <c r="DK82" s="18"/>
      <c r="DL82" s="18"/>
      <c r="DM82" s="18"/>
      <c r="DN82" s="18"/>
      <c r="DO82" s="18" t="str">
        <f>+VLOOKUP(B82,'[17]2016 data'!$B:$D,3,)</f>
        <v>SDDS</v>
      </c>
      <c r="DP82" s="18" t="str">
        <f>+VLOOKUP(B82,'[18]2017 data'!$B:$D,3,)</f>
        <v>SDDS</v>
      </c>
      <c r="DQ82" s="18" t="str">
        <f>+VLOOKUP(B82,'[19]2018 data'!$B:$D,3,)</f>
        <v>SDDS</v>
      </c>
      <c r="DR82" s="18"/>
      <c r="DS82" s="18"/>
      <c r="DT82" s="18"/>
      <c r="DU82" s="18" t="str">
        <f>+VLOOKUP(B82,'[20]2016 data'!$B:$D,3,)</f>
        <v>Yes</v>
      </c>
      <c r="DV82" s="18" t="str">
        <f>+VLOOKUP(B82,'[21]2017 data'!$B:$D,3,)</f>
        <v>Yes</v>
      </c>
      <c r="DW82" s="18" t="str">
        <f>+VLOOKUP(B82,'[22]2018 data'!$B:$D,3,)</f>
        <v>Yes</v>
      </c>
      <c r="DX82" s="18"/>
      <c r="DY82" s="18"/>
      <c r="DZ82" s="18"/>
      <c r="EA82" s="18" t="str">
        <f>+VLOOKUP(B82,'[23]2016 data'!$B:$D,3,)</f>
        <v>yes</v>
      </c>
      <c r="EB82" s="18" t="str">
        <f>+VLOOKUP(B82,'[24]2017 data'!$B:$D,3,)</f>
        <v>yes</v>
      </c>
      <c r="EC82" s="18" t="str">
        <f>+VLOOKUP(B82,'[25]2018 data'!$B:$D,3,)</f>
        <v>yes</v>
      </c>
      <c r="ED82" s="18"/>
      <c r="EE82" s="18"/>
      <c r="EF82" s="18"/>
    </row>
    <row r="83" spans="1:136" x14ac:dyDescent="0.25">
      <c r="A83" s="6">
        <f t="shared" si="167"/>
        <v>80</v>
      </c>
      <c r="B83" s="11" t="s">
        <v>222</v>
      </c>
      <c r="C83" s="4" t="s">
        <v>221</v>
      </c>
      <c r="D83" s="4" t="str">
        <f>+VLOOKUP(C83,'[1]OECD &amp; EU Countries'!$B:$F,5,)</f>
        <v>OECD/EU</v>
      </c>
      <c r="E83" s="18" t="str">
        <f>+VLOOKUP(B83,'[2]2016 data'!$B:$D,3,)</f>
        <v>ESA 2010</v>
      </c>
      <c r="F83" s="18" t="str">
        <f>+VLOOKUP(B83,'[3]2017 data'!$B:$D,3,)</f>
        <v>SNA 2008</v>
      </c>
      <c r="G83" s="18" t="str">
        <f>+VLOOKUP(B83,'[4]2018 data'!$B:$D,3,)</f>
        <v>SNA 2008</v>
      </c>
      <c r="H83" s="18" t="str">
        <f t="shared" si="180"/>
        <v>ESA 2010</v>
      </c>
      <c r="I83" s="18"/>
      <c r="J83" s="18"/>
      <c r="K83" s="18"/>
      <c r="L83" s="18"/>
      <c r="M83" s="18"/>
      <c r="N83" s="18"/>
      <c r="O83" s="18"/>
      <c r="P83" s="18"/>
      <c r="Q83" s="18" t="str">
        <f>+VLOOKUP(B83,'[5]2016 data'!$B:$D,3,)</f>
        <v>Original chained constant price data are rescaled.</v>
      </c>
      <c r="R83" s="18" t="str">
        <f>+VLOOKUP(B83,'[6]2017 data'!$B:$D,3,)</f>
        <v>Original chained constant price data are rescaled.</v>
      </c>
      <c r="S83" s="18" t="str">
        <f>+VLOOKUP(B83,'[7]2018 data'!$B:$D,3,)</f>
        <v>Original chained constant price data are rescaled.</v>
      </c>
      <c r="T83" s="18" t="str">
        <f t="shared" si="168"/>
        <v>Original chained constant price data are rescaled.</v>
      </c>
      <c r="U83" s="18" t="str">
        <f t="shared" si="160"/>
        <v>Original chained constant price data are rescaled.</v>
      </c>
      <c r="V83" s="18" t="str">
        <f t="shared" si="169"/>
        <v>Original chained constant price data are rescaled.</v>
      </c>
      <c r="W83" s="37" t="str">
        <f>+VLOOKUP(B83,'[5]2016 data'!$B:$AR,43,)</f>
        <v>Original chained constant price data are rescaled.</v>
      </c>
      <c r="X83" s="37" t="str">
        <f>+VLOOKUP(B83,'[6]2017 data'!$B:$AR,43,)</f>
        <v>Original chained constant price data are rescaled.</v>
      </c>
      <c r="Y83" s="37" t="str">
        <f>+VLOOKUP(B83,'[7]2018 data'!$B:$AR,43,)</f>
        <v>Original chained constant price data are rescaled.</v>
      </c>
      <c r="Z83" s="18"/>
      <c r="AA83" s="18"/>
      <c r="AB83" s="18"/>
      <c r="AC83" s="18"/>
      <c r="AD83" s="18" t="b">
        <f t="shared" si="165"/>
        <v>1</v>
      </c>
      <c r="AE83" s="18" t="b">
        <f t="shared" si="166"/>
        <v>1</v>
      </c>
      <c r="AF83" s="18" t="str">
        <f>+VLOOKUP(B83,'[8]2018 data'!$B:$D,3,)</f>
        <v>rev4</v>
      </c>
      <c r="AG83" s="18" t="str">
        <f>+VLOOKUP(B83,'[9]2017 data'!$B:$D,3,)</f>
        <v>Rev4</v>
      </c>
      <c r="AH83" s="18" t="str">
        <f>+VLOOKUP(B83,'[10]2018 data'!$B:$D,3,)</f>
        <v>Rev4</v>
      </c>
      <c r="AI83" s="18"/>
      <c r="AJ83" s="18" t="str">
        <f t="shared" si="157"/>
        <v>Rev4</v>
      </c>
      <c r="AK83" s="18" t="str">
        <f t="shared" si="158"/>
        <v>Rev4</v>
      </c>
      <c r="AL83" s="18"/>
      <c r="AM83" s="18"/>
      <c r="AN83" s="18"/>
      <c r="AO83" s="18"/>
      <c r="AP83" s="18"/>
      <c r="AQ83" s="18"/>
      <c r="AR83" s="18" t="str">
        <f>+VLOOKUP(B83,'[11]2016 data'!$B:$D,3,)</f>
        <v>annual chained</v>
      </c>
      <c r="AS83" s="18" t="str">
        <f>+VLOOKUP(B83,'[12]2017 data'!$B:$D,3,)</f>
        <v>annual chained</v>
      </c>
      <c r="AT83" s="18" t="str">
        <f>+VLOOKUP(B83,'[13]2018 data'!$B:$D,3,)</f>
        <v>annual chained</v>
      </c>
      <c r="AU83" s="46" t="str">
        <f t="shared" si="170"/>
        <v>annual chained</v>
      </c>
      <c r="AV83" s="46" t="str">
        <f t="shared" si="171"/>
        <v>annual chained</v>
      </c>
      <c r="AW83" s="46" t="str">
        <f t="shared" si="172"/>
        <v>annual chained</v>
      </c>
      <c r="AX83" s="18"/>
      <c r="AY83" s="18"/>
      <c r="AZ83" s="18"/>
      <c r="BA83" s="18"/>
      <c r="BB83" s="18"/>
      <c r="BC83" s="18"/>
      <c r="BD83" s="18"/>
      <c r="BE83" s="18"/>
      <c r="BF83" s="18"/>
      <c r="BG83" s="18" t="str">
        <f>+VLOOKUP(B83,'[14]2016 data'!$B:$D,3,)</f>
        <v>COICOP</v>
      </c>
      <c r="BH83" s="18" t="str">
        <f>+VLOOKUP(B83,'[15]2017 data'!$B:$D,3,)</f>
        <v>COICOP</v>
      </c>
      <c r="BI83" s="18" t="str">
        <f>+VLOOKUP(B83,'[16]2018 data'!$B:$D,3,)</f>
        <v>COICOP</v>
      </c>
      <c r="BJ83" s="18"/>
      <c r="BK83" s="18" t="str">
        <f t="shared" si="173"/>
        <v>COICOP</v>
      </c>
      <c r="BL83" s="18" t="str">
        <f t="shared" si="174"/>
        <v>COICOP</v>
      </c>
      <c r="BM83" s="18"/>
      <c r="BN83" s="18"/>
      <c r="BO83" s="18"/>
      <c r="BP83" s="18"/>
      <c r="BQ83" s="18"/>
      <c r="BR83" s="18"/>
      <c r="BS83" s="18" t="s">
        <v>461</v>
      </c>
      <c r="BT83" s="18" t="s">
        <v>460</v>
      </c>
      <c r="BU83" s="18" t="s">
        <v>460</v>
      </c>
      <c r="BV83" s="18" t="str">
        <f t="shared" si="151"/>
        <v>NACE Rev2/ ISCO 08</v>
      </c>
      <c r="BW83" s="18" t="str">
        <f t="shared" si="152"/>
        <v>ISCO-08</v>
      </c>
      <c r="BX83" s="18" t="str">
        <f t="shared" si="161"/>
        <v>ISCO-08</v>
      </c>
      <c r="BY83" s="18"/>
      <c r="BZ83" s="18"/>
      <c r="CA83" s="18"/>
      <c r="CB83" s="18"/>
      <c r="CC83" s="18"/>
      <c r="CD83" s="18"/>
      <c r="CE83" s="18" t="s">
        <v>425</v>
      </c>
      <c r="CF83" s="18" t="s">
        <v>425</v>
      </c>
      <c r="CG83" s="18" t="s">
        <v>425</v>
      </c>
      <c r="CH83" s="18" t="str">
        <f t="shared" si="175"/>
        <v>AC</v>
      </c>
      <c r="CI83" s="18" t="str">
        <f t="shared" si="176"/>
        <v>AC</v>
      </c>
      <c r="CJ83" s="18" t="str">
        <f t="shared" si="177"/>
        <v>AC</v>
      </c>
      <c r="CK83" s="18"/>
      <c r="CL83" s="18"/>
      <c r="CM83" s="18"/>
      <c r="CN83" s="18"/>
      <c r="CO83" s="18"/>
      <c r="CP83" s="18"/>
      <c r="CQ83" s="18">
        <v>2001</v>
      </c>
      <c r="CR83" s="18" t="s">
        <v>427</v>
      </c>
      <c r="CS83" s="18" t="s">
        <v>427</v>
      </c>
      <c r="CT83" s="18"/>
      <c r="CU83" s="18" t="str">
        <f t="shared" si="178"/>
        <v>ESA 2010</v>
      </c>
      <c r="CV83" s="18" t="str">
        <f t="shared" si="179"/>
        <v>ESA 2010</v>
      </c>
      <c r="CW83" s="18"/>
      <c r="CX83" s="18"/>
      <c r="CY83" s="18"/>
      <c r="CZ83" s="18"/>
      <c r="DA83" s="18"/>
      <c r="DB83" s="18"/>
      <c r="DC83" s="18" t="s">
        <v>431</v>
      </c>
      <c r="DD83" s="18" t="s">
        <v>431</v>
      </c>
      <c r="DE83" s="18" t="s">
        <v>431</v>
      </c>
      <c r="DF83" s="18" t="str">
        <f t="shared" si="181"/>
        <v>MFSM 2000</v>
      </c>
      <c r="DG83" s="18" t="str">
        <f t="shared" si="182"/>
        <v>MFSM 2000</v>
      </c>
      <c r="DH83" s="18" t="str">
        <f t="shared" si="183"/>
        <v>MFSM 2000</v>
      </c>
      <c r="DI83" s="18"/>
      <c r="DJ83" s="18"/>
      <c r="DK83" s="18"/>
      <c r="DL83" s="18"/>
      <c r="DM83" s="18"/>
      <c r="DN83" s="18"/>
      <c r="DO83" s="18" t="str">
        <f>+VLOOKUP(B83,'[17]2016 data'!$B:$D,3,)</f>
        <v>SDDS Plus</v>
      </c>
      <c r="DP83" s="18" t="str">
        <f>+VLOOKUP(B83,'[18]2017 data'!$B:$D,3,)</f>
        <v>SSDS Plus</v>
      </c>
      <c r="DQ83" s="18" t="str">
        <f>+VLOOKUP(B83,'[19]2018 data'!$B:$D,3,)</f>
        <v>SSDS Plus</v>
      </c>
      <c r="DR83" s="18"/>
      <c r="DS83" s="18"/>
      <c r="DT83" s="18"/>
      <c r="DU83" s="18" t="str">
        <f>+VLOOKUP(B83,'[20]2016 data'!$B:$D,3,)</f>
        <v>Yes</v>
      </c>
      <c r="DV83" s="18" t="str">
        <f>+VLOOKUP(B83,'[21]2017 data'!$B:$D,3,)</f>
        <v>Yes</v>
      </c>
      <c r="DW83" s="18" t="str">
        <f>+VLOOKUP(B83,'[22]2018 data'!$B:$D,3,)</f>
        <v>Yes</v>
      </c>
      <c r="DX83" s="18"/>
      <c r="DY83" s="18"/>
      <c r="DZ83" s="18"/>
      <c r="EA83" s="18" t="str">
        <f>+VLOOKUP(B83,'[23]2016 data'!$B:$D,3,)</f>
        <v>yes</v>
      </c>
      <c r="EB83" s="18" t="str">
        <f>+VLOOKUP(B83,'[24]2017 data'!$B:$D,3,)</f>
        <v>yes</v>
      </c>
      <c r="EC83" s="18" t="str">
        <f>+VLOOKUP(B83,'[25]2018 data'!$B:$D,3,)</f>
        <v>yes</v>
      </c>
      <c r="ED83" s="18"/>
      <c r="EE83" s="18"/>
      <c r="EF83" s="18"/>
    </row>
    <row r="84" spans="1:136" x14ac:dyDescent="0.25">
      <c r="A84" s="6">
        <f t="shared" si="167"/>
        <v>81</v>
      </c>
      <c r="B84" s="9" t="s">
        <v>220</v>
      </c>
      <c r="C84" s="4" t="s">
        <v>219</v>
      </c>
      <c r="D84" s="4" t="str">
        <f>+VLOOKUP(C84,'[1]OECD &amp; EU Countries'!$B:$F,5,)</f>
        <v>NA</v>
      </c>
      <c r="E84" s="18" t="str">
        <f>+VLOOKUP(B84,'[2]2016 data'!$B:$D,3,)</f>
        <v>Sna 1993</v>
      </c>
      <c r="F84" s="18" t="str">
        <f>+VLOOKUP(B84,'[3]2017 data'!$B:$D,3,)</f>
        <v>SNA 1993</v>
      </c>
      <c r="G84" s="18" t="str">
        <f>+VLOOKUP(B84,'[4]2018 data'!$B:$D,3,)</f>
        <v>SNA 1993</v>
      </c>
      <c r="H84" s="18" t="str">
        <f t="shared" si="180"/>
        <v>Sna 1993</v>
      </c>
      <c r="I84" s="18"/>
      <c r="J84" s="18"/>
      <c r="K84" s="18"/>
      <c r="L84" s="18"/>
      <c r="M84" s="18"/>
      <c r="N84" s="18"/>
      <c r="O84" s="18"/>
      <c r="P84" s="18"/>
      <c r="Q84" s="18">
        <f>+VLOOKUP(B84,'[5]2016 data'!$B:$D,3,)</f>
        <v>2007</v>
      </c>
      <c r="R84" s="18">
        <f>+VLOOKUP(B84,'[6]2017 data'!$B:$D,3,)</f>
        <v>2007</v>
      </c>
      <c r="S84" s="18">
        <f>+VLOOKUP(B84,'[7]2018 data'!$B:$D,3,)</f>
        <v>2007</v>
      </c>
      <c r="T84" s="18">
        <f t="shared" si="168"/>
        <v>2007</v>
      </c>
      <c r="U84" s="18">
        <f t="shared" si="160"/>
        <v>2007</v>
      </c>
      <c r="V84" s="18">
        <f t="shared" si="169"/>
        <v>2007</v>
      </c>
      <c r="W84" s="37">
        <f>+VLOOKUP(B84,'[5]2016 data'!$B:$AR,43,)</f>
        <v>2007</v>
      </c>
      <c r="X84" s="37">
        <f>+VLOOKUP(B84,'[6]2017 data'!$B:$AR,43,)</f>
        <v>2007</v>
      </c>
      <c r="Y84" s="37">
        <f>+VLOOKUP(B84,'[7]2018 data'!$B:$AR,43,)</f>
        <v>2007</v>
      </c>
      <c r="Z84" s="18"/>
      <c r="AA84" s="18"/>
      <c r="AB84" s="18"/>
      <c r="AC84" s="18"/>
      <c r="AD84" s="18" t="b">
        <f t="shared" si="165"/>
        <v>1</v>
      </c>
      <c r="AE84" s="18" t="b">
        <f t="shared" si="166"/>
        <v>1</v>
      </c>
      <c r="AF84" s="18" t="str">
        <f>+VLOOKUP(B84,'[8]2018 data'!$B:$D,3,)</f>
        <v>rev3</v>
      </c>
      <c r="AG84" s="18" t="str">
        <f>+VLOOKUP(B84,'[9]2017 data'!$B:$D,3,)</f>
        <v>rev3</v>
      </c>
      <c r="AH84" s="18" t="str">
        <f>+VLOOKUP(B84,'[10]2018 data'!$B:$D,3,)</f>
        <v>rev3</v>
      </c>
      <c r="AI84" s="18"/>
      <c r="AJ84" s="18" t="str">
        <f t="shared" si="157"/>
        <v>rev3</v>
      </c>
      <c r="AK84" s="18" t="str">
        <f t="shared" si="158"/>
        <v>rev3</v>
      </c>
      <c r="AL84" s="18"/>
      <c r="AM84" s="18"/>
      <c r="AN84" s="18"/>
      <c r="AO84" s="18"/>
      <c r="AP84" s="18"/>
      <c r="AQ84" s="18"/>
      <c r="AR84" s="18">
        <f>+VLOOKUP(B84,'[11]2016 data'!$B:$D,3,)</f>
        <v>2005</v>
      </c>
      <c r="AS84" s="18">
        <f>+VLOOKUP(B84,'[12]2017 data'!$B:$D,3,)</f>
        <v>2005</v>
      </c>
      <c r="AT84" s="18">
        <f>+VLOOKUP(B84,'[13]2018 data'!$B:$D,3,)</f>
        <v>2005</v>
      </c>
      <c r="AU84" s="46">
        <f t="shared" si="170"/>
        <v>2005</v>
      </c>
      <c r="AV84" s="46">
        <f t="shared" si="171"/>
        <v>2005</v>
      </c>
      <c r="AW84" s="46">
        <f t="shared" si="172"/>
        <v>2005</v>
      </c>
      <c r="AX84" s="18"/>
      <c r="AY84" s="18"/>
      <c r="AZ84" s="18"/>
      <c r="BA84" s="18"/>
      <c r="BB84" s="18"/>
      <c r="BC84" s="18"/>
      <c r="BD84" s="18"/>
      <c r="BE84" s="18"/>
      <c r="BF84" s="18"/>
      <c r="BG84" s="18" t="str">
        <f>+VLOOKUP(B84,'[14]2016 data'!$B:$D,3,)</f>
        <v>COICOP</v>
      </c>
      <c r="BH84" s="18" t="str">
        <f>+VLOOKUP(B84,'[15]2017 data'!$B:$D,3,)</f>
        <v>COICOP</v>
      </c>
      <c r="BI84" s="18" t="str">
        <f>+VLOOKUP(B84,'[16]2018 data'!$B:$D,3,)</f>
        <v>COICOP</v>
      </c>
      <c r="BJ84" s="18"/>
      <c r="BK84" s="18" t="str">
        <f t="shared" si="173"/>
        <v>COICOP</v>
      </c>
      <c r="BL84" s="18" t="str">
        <f t="shared" si="174"/>
        <v>COICOP</v>
      </c>
      <c r="BM84" s="18"/>
      <c r="BN84" s="18"/>
      <c r="BO84" s="18"/>
      <c r="BP84" s="18"/>
      <c r="BQ84" s="18"/>
      <c r="BR84" s="18"/>
      <c r="BS84" s="18" t="s">
        <v>447</v>
      </c>
      <c r="BT84" s="18" t="s">
        <v>468</v>
      </c>
      <c r="BU84" s="18" t="s">
        <v>468</v>
      </c>
      <c r="BV84" s="18" t="str">
        <f t="shared" si="151"/>
        <v>na</v>
      </c>
      <c r="BW84" s="18" t="str">
        <f t="shared" si="152"/>
        <v>ICLS-13/ISCO-08</v>
      </c>
      <c r="BX84" s="18" t="str">
        <f t="shared" si="161"/>
        <v>ICLS-13/ISCO-08</v>
      </c>
      <c r="BY84" s="18"/>
      <c r="BZ84" s="18"/>
      <c r="CA84" s="18"/>
      <c r="CB84" s="18"/>
      <c r="CC84" s="18"/>
      <c r="CD84" s="18"/>
      <c r="CE84" s="18" t="s">
        <v>425</v>
      </c>
      <c r="CF84" s="18" t="s">
        <v>448</v>
      </c>
      <c r="CG84" s="18" t="s">
        <v>448</v>
      </c>
      <c r="CH84" s="18" t="str">
        <f t="shared" si="175"/>
        <v>AC</v>
      </c>
      <c r="CI84" s="18" t="str">
        <f t="shared" si="176"/>
        <v>NA</v>
      </c>
      <c r="CJ84" s="18" t="str">
        <f t="shared" si="177"/>
        <v>NA</v>
      </c>
      <c r="CK84" s="18"/>
      <c r="CL84" s="18"/>
      <c r="CM84" s="18"/>
      <c r="CN84" s="18"/>
      <c r="CO84" s="18"/>
      <c r="CP84" s="18"/>
      <c r="CQ84" s="18">
        <v>1986</v>
      </c>
      <c r="CR84" s="18" t="s">
        <v>429</v>
      </c>
      <c r="CS84" s="18" t="s">
        <v>429</v>
      </c>
      <c r="CT84" s="18"/>
      <c r="CU84" s="18" t="str">
        <f t="shared" si="178"/>
        <v>NM</v>
      </c>
      <c r="CV84" s="18" t="str">
        <f t="shared" si="179"/>
        <v>NM</v>
      </c>
      <c r="CW84" s="18"/>
      <c r="CX84" s="18"/>
      <c r="CY84" s="18"/>
      <c r="CZ84" s="18"/>
      <c r="DA84" s="18"/>
      <c r="DB84" s="18"/>
      <c r="DC84" s="18" t="s">
        <v>431</v>
      </c>
      <c r="DD84" s="18" t="s">
        <v>431</v>
      </c>
      <c r="DE84" s="18" t="s">
        <v>431</v>
      </c>
      <c r="DF84" s="18" t="str">
        <f t="shared" si="181"/>
        <v>MFSM 2000</v>
      </c>
      <c r="DG84" s="18" t="str">
        <f t="shared" si="182"/>
        <v>MFSM 2000</v>
      </c>
      <c r="DH84" s="18" t="str">
        <f t="shared" si="183"/>
        <v>MFSM 2000</v>
      </c>
      <c r="DI84" s="18"/>
      <c r="DJ84" s="18"/>
      <c r="DK84" s="18"/>
      <c r="DL84" s="18"/>
      <c r="DM84" s="18"/>
      <c r="DN84" s="18"/>
      <c r="DO84" s="18" t="str">
        <f>+VLOOKUP(B84,'[17]2016 data'!$B:$D,3,)</f>
        <v>e-GDDS</v>
      </c>
      <c r="DP84" s="18" t="str">
        <f>+VLOOKUP(B84,'[18]2017 data'!$B:$D,3,)</f>
        <v>e-GDDS</v>
      </c>
      <c r="DQ84" s="18" t="str">
        <f>+VLOOKUP(B84,'[19]2018 data'!$B:$D,3,)</f>
        <v>e-GDDS</v>
      </c>
      <c r="DR84" s="18"/>
      <c r="DS84" s="18"/>
      <c r="DT84" s="18"/>
      <c r="DU84" s="18">
        <f>+VLOOKUP(B84,'[20]2016 data'!$B:$D,3,)</f>
        <v>0</v>
      </c>
      <c r="DV84" s="18">
        <f>+VLOOKUP(B84,'[21]2017 data'!$B:$D,3,)</f>
        <v>0</v>
      </c>
      <c r="DW84" s="18">
        <f>+VLOOKUP(B84,'[22]2018 data'!$B:$D,3,)</f>
        <v>0</v>
      </c>
      <c r="DX84" s="18"/>
      <c r="DY84" s="18"/>
      <c r="DZ84" s="18"/>
      <c r="EA84" s="18">
        <f>+VLOOKUP(B84,'[23]2016 data'!$B:$D,3,)</f>
        <v>0</v>
      </c>
      <c r="EB84" s="18">
        <f>+VLOOKUP(B84,'[24]2017 data'!$B:$D,3,)</f>
        <v>0</v>
      </c>
      <c r="EC84" s="18">
        <f>+VLOOKUP(B84,'[25]2018 data'!$B:$D,3,)</f>
        <v>0</v>
      </c>
      <c r="ED84" s="18"/>
      <c r="EE84" s="18"/>
      <c r="EF84" s="18"/>
    </row>
    <row r="85" spans="1:136" x14ac:dyDescent="0.25">
      <c r="A85" s="6">
        <f t="shared" si="167"/>
        <v>82</v>
      </c>
      <c r="B85" s="9" t="s">
        <v>218</v>
      </c>
      <c r="C85" s="29" t="s">
        <v>217</v>
      </c>
      <c r="D85" s="4" t="str">
        <f>+VLOOKUP(C85,'[1]OECD &amp; EU Countries'!$B:$F,5,)</f>
        <v>OECD/EU</v>
      </c>
      <c r="E85" s="18" t="str">
        <f>+VLOOKUP(B85,'[2]2016 data'!$B:$D,3,)</f>
        <v>Sna 2008</v>
      </c>
      <c r="F85" s="18" t="str">
        <f>+VLOOKUP(B85,'[3]2017 data'!$B:$D,3,)</f>
        <v>SNA 2008</v>
      </c>
      <c r="G85" s="18" t="str">
        <f>+VLOOKUP(B85,'[4]2018 data'!$B:$D,3,)</f>
        <v>SNA 2008</v>
      </c>
      <c r="H85" s="18" t="str">
        <f t="shared" si="180"/>
        <v>Sna 2008</v>
      </c>
      <c r="I85" s="18"/>
      <c r="J85" s="18"/>
      <c r="K85" s="18"/>
      <c r="L85" s="18"/>
      <c r="M85" s="18"/>
      <c r="N85" s="18"/>
      <c r="O85" s="18"/>
      <c r="P85" s="18"/>
      <c r="Q85" s="18" t="str">
        <f>+VLOOKUP(B85,'[5]2016 data'!$B:$D,3,)</f>
        <v>Original chained constant price data are rescaled.</v>
      </c>
      <c r="R85" s="18" t="str">
        <f>+VLOOKUP(B85,'[6]2017 data'!$B:$D,3,)</f>
        <v>Original chained constant price data are rescaled.</v>
      </c>
      <c r="S85" s="18" t="str">
        <f>+VLOOKUP(B85,'[7]2018 data'!$B:$D,3,)</f>
        <v>Original chained constant price data are rescaled.</v>
      </c>
      <c r="T85" s="18" t="str">
        <f t="shared" si="168"/>
        <v>Original chained constant price data are rescaled.</v>
      </c>
      <c r="U85" s="18" t="str">
        <f t="shared" si="160"/>
        <v>Original chained constant price data are rescaled.</v>
      </c>
      <c r="V85" s="18" t="str">
        <f t="shared" si="169"/>
        <v>Original chained constant price data are rescaled.</v>
      </c>
      <c r="W85" s="37" t="str">
        <f>+VLOOKUP(B85,'[5]2016 data'!$B:$AR,43,)</f>
        <v>Original chained constant price data are rescaled.</v>
      </c>
      <c r="X85" s="37" t="str">
        <f>+VLOOKUP(B85,'[6]2017 data'!$B:$AR,43,)</f>
        <v>Original chained constant price data are rescaled.</v>
      </c>
      <c r="Y85" s="37" t="str">
        <f>+VLOOKUP(B85,'[7]2018 data'!$B:$AR,43,)</f>
        <v>Original chained constant price data are rescaled.</v>
      </c>
      <c r="Z85" s="18"/>
      <c r="AA85" s="18"/>
      <c r="AB85" s="18"/>
      <c r="AC85" s="18"/>
      <c r="AD85" s="18" t="b">
        <f t="shared" si="165"/>
        <v>1</v>
      </c>
      <c r="AE85" s="18" t="b">
        <f t="shared" si="166"/>
        <v>1</v>
      </c>
      <c r="AF85" s="18" t="str">
        <f>+VLOOKUP(B85,'[8]2018 data'!$B:$D,3,)</f>
        <v>rev4</v>
      </c>
      <c r="AG85" s="18" t="str">
        <f>+VLOOKUP(B85,'[9]2017 data'!$B:$D,3,)</f>
        <v>Rev4</v>
      </c>
      <c r="AH85" s="18" t="str">
        <f>+VLOOKUP(B85,'[10]2018 data'!$B:$D,3,)</f>
        <v>Rev4</v>
      </c>
      <c r="AI85" s="18"/>
      <c r="AJ85" s="18" t="str">
        <f t="shared" si="157"/>
        <v>Rev4</v>
      </c>
      <c r="AK85" s="18" t="str">
        <f t="shared" si="158"/>
        <v>Rev4</v>
      </c>
      <c r="AL85" s="18"/>
      <c r="AM85" s="18"/>
      <c r="AN85" s="18"/>
      <c r="AO85" s="18"/>
      <c r="AP85" s="18"/>
      <c r="AQ85" s="18"/>
      <c r="AR85" s="18">
        <f>+VLOOKUP(B85,'[11]2016 data'!$B:$D,3,)</f>
        <v>2015</v>
      </c>
      <c r="AS85" s="18">
        <f>+VLOOKUP(B85,'[12]2017 data'!$B:$D,3,)</f>
        <v>2015</v>
      </c>
      <c r="AT85" s="18">
        <f>+VLOOKUP(B85,'[13]2018 data'!$B:$D,3,)</f>
        <v>2015</v>
      </c>
      <c r="AU85" s="46">
        <f t="shared" si="170"/>
        <v>2015</v>
      </c>
      <c r="AV85" s="46">
        <f t="shared" si="171"/>
        <v>2015</v>
      </c>
      <c r="AW85" s="46">
        <f t="shared" si="172"/>
        <v>2015</v>
      </c>
      <c r="AX85" s="18"/>
      <c r="AY85" s="18"/>
      <c r="AZ85" s="18"/>
      <c r="BA85" s="18"/>
      <c r="BB85" s="18"/>
      <c r="BC85" s="18"/>
      <c r="BD85" s="18"/>
      <c r="BE85" s="18"/>
      <c r="BF85" s="18"/>
      <c r="BG85" s="18" t="str">
        <f>+VLOOKUP(B85,'[14]2016 data'!$B:$D,3,)</f>
        <v>COICOP</v>
      </c>
      <c r="BH85" s="18" t="str">
        <f>+VLOOKUP(B85,'[15]2017 data'!$B:$D,3,)</f>
        <v>COICOP</v>
      </c>
      <c r="BI85" s="18" t="str">
        <f>+VLOOKUP(B85,'[16]2018 data'!$B:$D,3,)</f>
        <v>COICOP</v>
      </c>
      <c r="BJ85" s="18"/>
      <c r="BK85" s="18" t="str">
        <f t="shared" si="173"/>
        <v>COICOP</v>
      </c>
      <c r="BL85" s="18" t="str">
        <f t="shared" si="174"/>
        <v>COICOP</v>
      </c>
      <c r="BM85" s="18"/>
      <c r="BN85" s="18"/>
      <c r="BO85" s="18"/>
      <c r="BP85" s="18"/>
      <c r="BQ85" s="18"/>
      <c r="BR85" s="18"/>
      <c r="BS85" s="18" t="s">
        <v>469</v>
      </c>
      <c r="BT85" s="18" t="s">
        <v>470</v>
      </c>
      <c r="BU85" s="18" t="s">
        <v>470</v>
      </c>
      <c r="BV85" s="18" t="str">
        <f t="shared" si="151"/>
        <v>JSIC</v>
      </c>
      <c r="BW85" s="18" t="str">
        <f t="shared" si="152"/>
        <v>OCPCJ</v>
      </c>
      <c r="BX85" s="18" t="str">
        <f t="shared" si="161"/>
        <v>OCPCJ</v>
      </c>
      <c r="BY85" s="18"/>
      <c r="BZ85" s="18"/>
      <c r="CA85" s="18"/>
      <c r="CB85" s="18"/>
      <c r="CC85" s="18"/>
      <c r="CD85" s="18"/>
      <c r="CE85" s="18" t="s">
        <v>425</v>
      </c>
      <c r="CF85" s="18" t="s">
        <v>425</v>
      </c>
      <c r="CG85" s="18" t="s">
        <v>425</v>
      </c>
      <c r="CH85" s="18" t="str">
        <f t="shared" si="175"/>
        <v>AC</v>
      </c>
      <c r="CI85" s="18" t="str">
        <f t="shared" si="176"/>
        <v>AC</v>
      </c>
      <c r="CJ85" s="18" t="str">
        <f t="shared" si="177"/>
        <v>AC</v>
      </c>
      <c r="CK85" s="18"/>
      <c r="CL85" s="18"/>
      <c r="CM85" s="18"/>
      <c r="CN85" s="18"/>
      <c r="CO85" s="18"/>
      <c r="CP85" s="18"/>
      <c r="CQ85" s="18">
        <v>2001</v>
      </c>
      <c r="CR85" s="18">
        <v>2014</v>
      </c>
      <c r="CS85" s="18">
        <v>2014</v>
      </c>
      <c r="CT85" s="18"/>
      <c r="CU85" s="18">
        <f t="shared" si="178"/>
        <v>2014</v>
      </c>
      <c r="CV85" s="18">
        <f t="shared" si="179"/>
        <v>2014</v>
      </c>
      <c r="CW85" s="18"/>
      <c r="CX85" s="18"/>
      <c r="CY85" s="18"/>
      <c r="CZ85" s="18"/>
      <c r="DA85" s="18"/>
      <c r="DB85" s="18"/>
      <c r="DC85" s="18">
        <v>0</v>
      </c>
      <c r="DD85" s="18" t="s">
        <v>485</v>
      </c>
      <c r="DE85" s="18" t="s">
        <v>485</v>
      </c>
      <c r="DF85" s="30" t="s">
        <v>431</v>
      </c>
      <c r="DG85" s="30" t="s">
        <v>431</v>
      </c>
      <c r="DH85" s="30" t="s">
        <v>431</v>
      </c>
      <c r="DI85" s="30" t="s">
        <v>433</v>
      </c>
      <c r="DJ85" s="30" t="s">
        <v>432</v>
      </c>
      <c r="DK85" s="30" t="s">
        <v>430</v>
      </c>
      <c r="DL85" s="18"/>
      <c r="DM85" s="18"/>
      <c r="DN85" s="18"/>
      <c r="DO85" s="18" t="str">
        <f>+VLOOKUP(B85,'[17]2016 data'!$B:$D,3,)</f>
        <v>SDDS Plus</v>
      </c>
      <c r="DP85" s="18" t="str">
        <f>+VLOOKUP(B85,'[18]2017 data'!$B:$D,3,)</f>
        <v>SSDS Plus</v>
      </c>
      <c r="DQ85" s="18" t="str">
        <f>+VLOOKUP(B85,'[19]2018 data'!$B:$D,3,)</f>
        <v>SSDS Plus</v>
      </c>
      <c r="DR85" s="18"/>
      <c r="DS85" s="18"/>
      <c r="DT85" s="18"/>
      <c r="DU85" s="18" t="str">
        <f>+VLOOKUP(B85,'[20]2016 data'!$B:$D,3,)</f>
        <v>Yes</v>
      </c>
      <c r="DV85" s="18" t="str">
        <f>+VLOOKUP(B85,'[21]2017 data'!$B:$D,3,)</f>
        <v>Yes</v>
      </c>
      <c r="DW85" s="18" t="str">
        <f>+VLOOKUP(B85,'[22]2018 data'!$B:$D,3,)</f>
        <v>Yes</v>
      </c>
      <c r="DX85" s="18"/>
      <c r="DY85" s="18"/>
      <c r="DZ85" s="18"/>
      <c r="EA85" s="18">
        <f>+VLOOKUP(B85,'[23]2016 data'!$B:$D,3,)</f>
        <v>0</v>
      </c>
      <c r="EB85" s="18">
        <f>+VLOOKUP(B85,'[24]2017 data'!$B:$D,3,)</f>
        <v>0</v>
      </c>
      <c r="EC85" s="18">
        <f>+VLOOKUP(B85,'[25]2018 data'!$B:$D,3,)</f>
        <v>0</v>
      </c>
      <c r="ED85" s="18"/>
      <c r="EE85" s="18"/>
      <c r="EF85" s="18"/>
    </row>
    <row r="86" spans="1:136" x14ac:dyDescent="0.25">
      <c r="A86" s="6">
        <f t="shared" si="167"/>
        <v>83</v>
      </c>
      <c r="B86" s="9" t="s">
        <v>216</v>
      </c>
      <c r="C86" s="4" t="s">
        <v>215</v>
      </c>
      <c r="D86" s="4" t="str">
        <f>+VLOOKUP(C86,'[1]OECD &amp; EU Countries'!$B:$F,5,)</f>
        <v>NA</v>
      </c>
      <c r="E86" s="18" t="str">
        <f>+VLOOKUP(B86,'[2]2016 data'!$B:$D,3,)</f>
        <v>other</v>
      </c>
      <c r="F86" s="18" t="str">
        <f>+VLOOKUP(B86,'[3]2017 data'!$B:$D,3,)</f>
        <v>SNA 1968</v>
      </c>
      <c r="G86" s="18" t="str">
        <f>+VLOOKUP(B86,'[4]2018 data'!$B:$D,3,)</f>
        <v>SNA 1968</v>
      </c>
      <c r="H86" s="18" t="str">
        <f t="shared" si="180"/>
        <v>other</v>
      </c>
      <c r="I86" s="18"/>
      <c r="J86" s="18"/>
      <c r="K86" s="18"/>
      <c r="L86" s="18"/>
      <c r="M86" s="18"/>
      <c r="N86" s="18"/>
      <c r="O86" s="18"/>
      <c r="P86" s="18"/>
      <c r="Q86" s="18">
        <f>+VLOOKUP(B86,'[5]2016 data'!$B:$D,3,)</f>
        <v>1994</v>
      </c>
      <c r="R86" s="18">
        <f>+VLOOKUP(B86,'[6]2017 data'!$B:$D,3,)</f>
        <v>1994</v>
      </c>
      <c r="S86" s="18">
        <f>+VLOOKUP(B86,'[7]2018 data'!$B:$D,3,)</f>
        <v>1994</v>
      </c>
      <c r="T86" s="18">
        <f t="shared" si="168"/>
        <v>1994</v>
      </c>
      <c r="U86" s="18">
        <f t="shared" si="160"/>
        <v>1994</v>
      </c>
      <c r="V86" s="18">
        <f t="shared" si="169"/>
        <v>1994</v>
      </c>
      <c r="W86" s="37">
        <f>+VLOOKUP(B86,'[5]2016 data'!$B:$AR,43,)</f>
        <v>1994</v>
      </c>
      <c r="X86" s="37">
        <f>+VLOOKUP(B86,'[6]2017 data'!$B:$AR,43,)</f>
        <v>1994</v>
      </c>
      <c r="Y86" s="37">
        <f>+VLOOKUP(B86,'[7]2018 data'!$B:$AR,43,)</f>
        <v>1994</v>
      </c>
      <c r="Z86" s="18"/>
      <c r="AA86" s="18"/>
      <c r="AB86" s="18"/>
      <c r="AC86" s="18"/>
      <c r="AD86" s="18" t="b">
        <f t="shared" si="165"/>
        <v>1</v>
      </c>
      <c r="AE86" s="18" t="b">
        <f t="shared" si="166"/>
        <v>1</v>
      </c>
      <c r="AF86" s="18" t="str">
        <f>+VLOOKUP(B86,'[8]2018 data'!$B:$D,3,)</f>
        <v>rev4</v>
      </c>
      <c r="AG86" s="18" t="str">
        <f>+VLOOKUP(B86,'[9]2017 data'!$B:$D,3,)</f>
        <v>Rev4</v>
      </c>
      <c r="AH86" s="18" t="str">
        <f>+VLOOKUP(B86,'[10]2018 data'!$B:$D,3,)</f>
        <v>Rev4</v>
      </c>
      <c r="AI86" s="18"/>
      <c r="AJ86" s="18" t="str">
        <f t="shared" si="157"/>
        <v>Rev4</v>
      </c>
      <c r="AK86" s="18" t="str">
        <f t="shared" si="158"/>
        <v>Rev4</v>
      </c>
      <c r="AL86" s="18"/>
      <c r="AM86" s="18"/>
      <c r="AN86" s="18"/>
      <c r="AO86" s="18"/>
      <c r="AP86" s="18"/>
      <c r="AQ86" s="18"/>
      <c r="AR86" s="18">
        <f>+VLOOKUP(B86,'[11]2016 data'!$B:$D,3,)</f>
        <v>2007</v>
      </c>
      <c r="AS86" s="18">
        <f>+VLOOKUP(B86,'[12]2017 data'!$B:$D,3,)</f>
        <v>2007</v>
      </c>
      <c r="AT86" s="18">
        <f>+VLOOKUP(B86,'[13]2018 data'!$B:$D,3,)</f>
        <v>2007</v>
      </c>
      <c r="AU86" s="46">
        <f t="shared" si="170"/>
        <v>2007</v>
      </c>
      <c r="AV86" s="46">
        <f t="shared" si="171"/>
        <v>2007</v>
      </c>
      <c r="AW86" s="46">
        <f t="shared" si="172"/>
        <v>2007</v>
      </c>
      <c r="AX86" s="18"/>
      <c r="AY86" s="18"/>
      <c r="AZ86" s="18"/>
      <c r="BA86" s="18"/>
      <c r="BB86" s="18"/>
      <c r="BC86" s="18"/>
      <c r="BD86" s="18"/>
      <c r="BE86" s="18"/>
      <c r="BF86" s="18"/>
      <c r="BG86" s="18" t="str">
        <f>+VLOOKUP(B86,'[14]2016 data'!$B:$D,3,)</f>
        <v>na</v>
      </c>
      <c r="BH86" s="18" t="str">
        <f>+VLOOKUP(B86,'[15]2017 data'!$B:$D,3,)</f>
        <v>NA</v>
      </c>
      <c r="BI86" s="18" t="str">
        <f>+VLOOKUP(B86,'[16]2018 data'!$B:$D,3,)</f>
        <v>NA</v>
      </c>
      <c r="BJ86" s="18"/>
      <c r="BK86" s="18" t="str">
        <f t="shared" si="173"/>
        <v>NA</v>
      </c>
      <c r="BL86" s="18" t="str">
        <f t="shared" si="174"/>
        <v>NA</v>
      </c>
      <c r="BM86" s="18"/>
      <c r="BN86" s="18"/>
      <c r="BO86" s="18"/>
      <c r="BP86" s="18"/>
      <c r="BQ86" s="18"/>
      <c r="BR86" s="18"/>
      <c r="BS86" s="18" t="s">
        <v>447</v>
      </c>
      <c r="BT86" s="18" t="s">
        <v>450</v>
      </c>
      <c r="BU86" s="18" t="s">
        <v>450</v>
      </c>
      <c r="BV86" s="18" t="str">
        <f t="shared" si="151"/>
        <v>na</v>
      </c>
      <c r="BW86" s="18" t="str">
        <f t="shared" si="152"/>
        <v>ISCO-88</v>
      </c>
      <c r="BX86" s="18" t="str">
        <f t="shared" si="161"/>
        <v>ISCO-88</v>
      </c>
      <c r="BY86" s="18"/>
      <c r="BZ86" s="18"/>
      <c r="CA86" s="18"/>
      <c r="CB86" s="18"/>
      <c r="CC86" s="18"/>
      <c r="CD86" s="18"/>
      <c r="CE86" s="18" t="s">
        <v>448</v>
      </c>
      <c r="CF86" s="18" t="s">
        <v>448</v>
      </c>
      <c r="CG86" s="18" t="s">
        <v>448</v>
      </c>
      <c r="CH86" s="18" t="str">
        <f t="shared" si="175"/>
        <v>NA</v>
      </c>
      <c r="CI86" s="18" t="str">
        <f t="shared" si="176"/>
        <v>NA</v>
      </c>
      <c r="CJ86" s="18" t="str">
        <f t="shared" si="177"/>
        <v>NA</v>
      </c>
      <c r="CK86" s="18"/>
      <c r="CL86" s="18"/>
      <c r="CM86" s="18"/>
      <c r="CN86" s="18"/>
      <c r="CO86" s="18"/>
      <c r="CP86" s="18"/>
      <c r="CQ86" s="18">
        <v>2001</v>
      </c>
      <c r="CR86" s="18" t="s">
        <v>429</v>
      </c>
      <c r="CS86" s="18" t="s">
        <v>429</v>
      </c>
      <c r="CT86" s="18"/>
      <c r="CU86" s="18" t="str">
        <f t="shared" si="178"/>
        <v>NM</v>
      </c>
      <c r="CV86" s="18" t="str">
        <f t="shared" si="179"/>
        <v>NM</v>
      </c>
      <c r="CW86" s="18"/>
      <c r="CX86" s="18"/>
      <c r="CY86" s="18"/>
      <c r="CZ86" s="18"/>
      <c r="DA86" s="18"/>
      <c r="DB86" s="18"/>
      <c r="DC86" s="18">
        <v>0</v>
      </c>
      <c r="DD86" s="18" t="s">
        <v>429</v>
      </c>
      <c r="DE86" s="18" t="s">
        <v>429</v>
      </c>
      <c r="DF86" s="18">
        <f t="shared" ref="DF86:DF138" si="184">+DC86</f>
        <v>0</v>
      </c>
      <c r="DG86" s="18" t="str">
        <f t="shared" ref="DG86:DG134" si="185">+DD86</f>
        <v>NM</v>
      </c>
      <c r="DH86" s="18" t="str">
        <f t="shared" ref="DH86:DH134" si="186">+DE86</f>
        <v>NM</v>
      </c>
      <c r="DI86" s="18"/>
      <c r="DJ86" s="18"/>
      <c r="DK86" s="18"/>
      <c r="DL86" s="18"/>
      <c r="DM86" s="18"/>
      <c r="DN86" s="18"/>
      <c r="DO86" s="18" t="str">
        <f>+VLOOKUP(B86,'[17]2016 data'!$B:$D,3,)</f>
        <v>SDDS</v>
      </c>
      <c r="DP86" s="18" t="str">
        <f>+VLOOKUP(B86,'[18]2017 data'!$B:$D,3,)</f>
        <v>SDDS</v>
      </c>
      <c r="DQ86" s="18" t="str">
        <f>+VLOOKUP(B86,'[19]2018 data'!$B:$D,3,)</f>
        <v>SDDS</v>
      </c>
      <c r="DR86" s="18"/>
      <c r="DS86" s="18"/>
      <c r="DT86" s="18"/>
      <c r="DU86" s="18">
        <f>+VLOOKUP(B86,'[20]2016 data'!$B:$D,3,)</f>
        <v>0</v>
      </c>
      <c r="DV86" s="18">
        <f>+VLOOKUP(B86,'[21]2017 data'!$B:$D,3,)</f>
        <v>0</v>
      </c>
      <c r="DW86" s="18">
        <f>+VLOOKUP(B86,'[22]2018 data'!$B:$D,3,)</f>
        <v>0</v>
      </c>
      <c r="DX86" s="18"/>
      <c r="DY86" s="18"/>
      <c r="DZ86" s="18"/>
      <c r="EA86" s="18">
        <f>+VLOOKUP(B86,'[23]2016 data'!$B:$D,3,)</f>
        <v>0</v>
      </c>
      <c r="EB86" s="18">
        <f>+VLOOKUP(B86,'[24]2017 data'!$B:$D,3,)</f>
        <v>0</v>
      </c>
      <c r="EC86" s="18">
        <f>+VLOOKUP(B86,'[25]2018 data'!$B:$D,3,)</f>
        <v>0</v>
      </c>
      <c r="ED86" s="18"/>
      <c r="EE86" s="18"/>
      <c r="EF86" s="18"/>
    </row>
    <row r="87" spans="1:136" x14ac:dyDescent="0.25">
      <c r="A87" s="6">
        <f t="shared" si="167"/>
        <v>84</v>
      </c>
      <c r="B87" s="9" t="s">
        <v>214</v>
      </c>
      <c r="C87" s="4" t="s">
        <v>213</v>
      </c>
      <c r="D87" s="4" t="str">
        <f>+VLOOKUP(C87,'[1]OECD &amp; EU Countries'!$B:$F,5,)</f>
        <v>NA</v>
      </c>
      <c r="E87" s="18" t="str">
        <f>+VLOOKUP(B87,'[2]2016 data'!$B:$D,3,)</f>
        <v>Sna 1993</v>
      </c>
      <c r="F87" s="18" t="str">
        <f>+VLOOKUP(B87,'[3]2017 data'!$B:$D,3,)</f>
        <v>SNA 1993</v>
      </c>
      <c r="G87" s="18" t="str">
        <f>+VLOOKUP(B87,'[4]2018 data'!$B:$D,3,)</f>
        <v>SNA 1993</v>
      </c>
      <c r="H87" s="18" t="str">
        <f t="shared" si="180"/>
        <v>Sna 1993</v>
      </c>
      <c r="I87" s="18"/>
      <c r="J87" s="18"/>
      <c r="K87" s="18"/>
      <c r="L87" s="18"/>
      <c r="M87" s="18"/>
      <c r="N87" s="18"/>
      <c r="O87" s="18"/>
      <c r="P87" s="18"/>
      <c r="Q87" s="18" t="str">
        <f>+VLOOKUP(B87,'[5]2016 data'!$B:$D,3,)</f>
        <v>Original chained constant price data are rescaled.</v>
      </c>
      <c r="R87" s="18" t="str">
        <f>+VLOOKUP(B87,'[6]2017 data'!$B:$D,3,)</f>
        <v>Original chained constant price data are rescaled.</v>
      </c>
      <c r="S87" s="18" t="str">
        <f>+VLOOKUP(B87,'[7]2018 data'!$B:$D,3,)</f>
        <v>Original chained constant price data are rescaled.</v>
      </c>
      <c r="T87" s="18" t="str">
        <f t="shared" si="168"/>
        <v>Original chained constant price data are rescaled.</v>
      </c>
      <c r="U87" s="18" t="str">
        <f t="shared" si="160"/>
        <v>Original chained constant price data are rescaled.</v>
      </c>
      <c r="V87" s="18" t="str">
        <f t="shared" si="169"/>
        <v>Original chained constant price data are rescaled.</v>
      </c>
      <c r="W87" s="37" t="str">
        <f>+VLOOKUP(B87,'[5]2016 data'!$B:$AR,43,)</f>
        <v>Original chained constant price data are rescaled.</v>
      </c>
      <c r="X87" s="37" t="str">
        <f>+VLOOKUP(B87,'[6]2017 data'!$B:$AR,43,)</f>
        <v>Original chained constant price data are rescaled.</v>
      </c>
      <c r="Y87" s="37" t="str">
        <f>+VLOOKUP(B87,'[7]2018 data'!$B:$AR,43,)</f>
        <v>Original chained constant price data are rescaled.</v>
      </c>
      <c r="Z87" s="18"/>
      <c r="AA87" s="18"/>
      <c r="AB87" s="18"/>
      <c r="AC87" s="18"/>
      <c r="AD87" s="18" t="b">
        <f t="shared" si="165"/>
        <v>1</v>
      </c>
      <c r="AE87" s="18" t="b">
        <f t="shared" si="166"/>
        <v>1</v>
      </c>
      <c r="AF87" s="18" t="str">
        <f>+VLOOKUP(B87,'[8]2018 data'!$B:$D,3,)</f>
        <v>nace rev2</v>
      </c>
      <c r="AG87" s="18" t="str">
        <f>+VLOOKUP(B87,'[9]2017 data'!$B:$D,3,)</f>
        <v>nace rev2</v>
      </c>
      <c r="AH87" s="18" t="str">
        <f>+VLOOKUP(B87,'[10]2018 data'!$B:$D,3,)</f>
        <v>nace rev2</v>
      </c>
      <c r="AI87" s="18"/>
      <c r="AJ87" s="18" t="str">
        <f t="shared" si="157"/>
        <v>nace rev2</v>
      </c>
      <c r="AK87" s="18" t="str">
        <f t="shared" si="158"/>
        <v>nace rev2</v>
      </c>
      <c r="AL87" s="18"/>
      <c r="AM87" s="18"/>
      <c r="AN87" s="18"/>
      <c r="AO87" s="18"/>
      <c r="AP87" s="18"/>
      <c r="AQ87" s="18"/>
      <c r="AR87" s="18" t="str">
        <f>+VLOOKUP(B87,'[11]2016 data'!$B:$D,3,)</f>
        <v>annual chained</v>
      </c>
      <c r="AS87" s="18" t="str">
        <f>+VLOOKUP(B87,'[12]2017 data'!$B:$D,3,)</f>
        <v>annual chained</v>
      </c>
      <c r="AT87" s="18" t="str">
        <f>+VLOOKUP(B87,'[13]2018 data'!$B:$D,3,)</f>
        <v>annual chained</v>
      </c>
      <c r="AU87" s="46" t="str">
        <f t="shared" si="170"/>
        <v>annual chained</v>
      </c>
      <c r="AV87" s="46" t="str">
        <f t="shared" si="171"/>
        <v>annual chained</v>
      </c>
      <c r="AW87" s="46" t="str">
        <f t="shared" si="172"/>
        <v>annual chained</v>
      </c>
      <c r="AX87" s="18"/>
      <c r="AY87" s="18"/>
      <c r="AZ87" s="18"/>
      <c r="BA87" s="18"/>
      <c r="BB87" s="18"/>
      <c r="BC87" s="18"/>
      <c r="BD87" s="18"/>
      <c r="BE87" s="18"/>
      <c r="BF87" s="18"/>
      <c r="BG87" s="18" t="str">
        <f>+VLOOKUP(B87,'[14]2016 data'!$B:$D,3,)</f>
        <v>COICOP</v>
      </c>
      <c r="BH87" s="18" t="str">
        <f>+VLOOKUP(B87,'[15]2017 data'!$B:$D,3,)</f>
        <v>COICOP</v>
      </c>
      <c r="BI87" s="18" t="str">
        <f>+VLOOKUP(B87,'[16]2018 data'!$B:$D,3,)</f>
        <v>COICOP</v>
      </c>
      <c r="BJ87" s="18"/>
      <c r="BK87" s="18" t="str">
        <f t="shared" si="173"/>
        <v>COICOP</v>
      </c>
      <c r="BL87" s="18" t="str">
        <f t="shared" si="174"/>
        <v>COICOP</v>
      </c>
      <c r="BM87" s="18"/>
      <c r="BN87" s="18"/>
      <c r="BO87" s="18"/>
      <c r="BP87" s="18"/>
      <c r="BQ87" s="18"/>
      <c r="BR87" s="18"/>
      <c r="BS87" s="18" t="s">
        <v>447</v>
      </c>
      <c r="BT87" s="18" t="s">
        <v>448</v>
      </c>
      <c r="BU87" s="18" t="s">
        <v>448</v>
      </c>
      <c r="BV87" s="18" t="str">
        <f t="shared" si="151"/>
        <v>na</v>
      </c>
      <c r="BW87" s="18" t="str">
        <f t="shared" si="152"/>
        <v>NA</v>
      </c>
      <c r="BX87" s="18" t="str">
        <f t="shared" si="161"/>
        <v>NA</v>
      </c>
      <c r="BY87" s="18"/>
      <c r="BZ87" s="18"/>
      <c r="CA87" s="18"/>
      <c r="CB87" s="18"/>
      <c r="CC87" s="18"/>
      <c r="CD87" s="18"/>
      <c r="CE87" s="18" t="s">
        <v>478</v>
      </c>
      <c r="CF87" s="18" t="s">
        <v>478</v>
      </c>
      <c r="CG87" s="18" t="s">
        <v>478</v>
      </c>
      <c r="CH87" s="18" t="str">
        <f t="shared" si="175"/>
        <v>CA</v>
      </c>
      <c r="CI87" s="18" t="str">
        <f t="shared" si="176"/>
        <v>CA</v>
      </c>
      <c r="CJ87" s="18" t="str">
        <f t="shared" si="177"/>
        <v>CA</v>
      </c>
      <c r="CK87" s="18"/>
      <c r="CL87" s="18"/>
      <c r="CM87" s="18"/>
      <c r="CN87" s="18"/>
      <c r="CO87" s="18"/>
      <c r="CP87" s="18"/>
      <c r="CQ87" s="18">
        <v>2001</v>
      </c>
      <c r="CR87" s="18" t="s">
        <v>429</v>
      </c>
      <c r="CS87" s="18" t="s">
        <v>429</v>
      </c>
      <c r="CT87" s="18"/>
      <c r="CU87" s="18" t="str">
        <f t="shared" si="178"/>
        <v>NM</v>
      </c>
      <c r="CV87" s="18" t="str">
        <f t="shared" si="179"/>
        <v>NM</v>
      </c>
      <c r="CW87" s="18"/>
      <c r="CX87" s="18"/>
      <c r="CY87" s="18"/>
      <c r="CZ87" s="18"/>
      <c r="DA87" s="18"/>
      <c r="DB87" s="18"/>
      <c r="DC87" s="18" t="s">
        <v>431</v>
      </c>
      <c r="DD87" s="18" t="s">
        <v>431</v>
      </c>
      <c r="DE87" s="18" t="s">
        <v>431</v>
      </c>
      <c r="DF87" s="18" t="str">
        <f t="shared" si="184"/>
        <v>MFSM 2000</v>
      </c>
      <c r="DG87" s="18" t="str">
        <f t="shared" si="185"/>
        <v>MFSM 2000</v>
      </c>
      <c r="DH87" s="18" t="str">
        <f t="shared" si="186"/>
        <v>MFSM 2000</v>
      </c>
      <c r="DI87" s="18"/>
      <c r="DJ87" s="18"/>
      <c r="DK87" s="18"/>
      <c r="DL87" s="18"/>
      <c r="DM87" s="18"/>
      <c r="DN87" s="18"/>
      <c r="DO87" s="18" t="str">
        <f>+VLOOKUP(B87,'[17]2016 data'!$B:$D,3,)</f>
        <v>SDDS</v>
      </c>
      <c r="DP87" s="18" t="str">
        <f>+VLOOKUP(B87,'[18]2017 data'!$B:$D,3,)</f>
        <v>SDDS</v>
      </c>
      <c r="DQ87" s="18" t="str">
        <f>+VLOOKUP(B87,'[19]2018 data'!$B:$D,3,)</f>
        <v>SDDS</v>
      </c>
      <c r="DR87" s="18"/>
      <c r="DS87" s="18"/>
      <c r="DT87" s="18"/>
      <c r="DU87" s="18" t="str">
        <f>+VLOOKUP(B87,'[20]2016 data'!$B:$D,3,)</f>
        <v>Yes</v>
      </c>
      <c r="DV87" s="18" t="str">
        <f>+VLOOKUP(B87,'[21]2017 data'!$B:$D,3,)</f>
        <v>Yes</v>
      </c>
      <c r="DW87" s="18">
        <f>+VLOOKUP(B87,'[22]2018 data'!$B:$D,3,)</f>
        <v>0</v>
      </c>
      <c r="DX87" s="18"/>
      <c r="DY87" s="18"/>
      <c r="DZ87" s="18"/>
      <c r="EA87" s="18">
        <f>+VLOOKUP(B87,'[23]2016 data'!$B:$D,3,)</f>
        <v>0</v>
      </c>
      <c r="EB87" s="18">
        <f>+VLOOKUP(B87,'[24]2017 data'!$B:$D,3,)</f>
        <v>0</v>
      </c>
      <c r="EC87" s="18">
        <f>+VLOOKUP(B87,'[25]2018 data'!$B:$D,3,)</f>
        <v>0</v>
      </c>
      <c r="ED87" s="18"/>
      <c r="EE87" s="18"/>
      <c r="EF87" s="18"/>
    </row>
    <row r="88" spans="1:136" x14ac:dyDescent="0.25">
      <c r="A88" s="6">
        <f t="shared" si="167"/>
        <v>85</v>
      </c>
      <c r="B88" s="9" t="s">
        <v>212</v>
      </c>
      <c r="C88" s="4" t="s">
        <v>211</v>
      </c>
      <c r="D88" s="4" t="str">
        <f>+VLOOKUP(C88,'[1]OECD &amp; EU Countries'!$B:$F,5,)</f>
        <v>NA</v>
      </c>
      <c r="E88" s="18" t="str">
        <f>+VLOOKUP(B88,'[2]2016 data'!$B:$D,3,)</f>
        <v>Sna 2008</v>
      </c>
      <c r="F88" s="18" t="str">
        <f>+VLOOKUP(B88,'[3]2017 data'!$B:$D,3,)</f>
        <v>SNA 2008</v>
      </c>
      <c r="G88" s="18" t="str">
        <f>+VLOOKUP(B88,'[4]2018 data'!$B:$D,3,)</f>
        <v>SNA 2008</v>
      </c>
      <c r="H88" s="18" t="str">
        <f t="shared" si="180"/>
        <v>Sna 2008</v>
      </c>
      <c r="I88" s="18"/>
      <c r="J88" s="18"/>
      <c r="K88" s="18"/>
      <c r="L88" s="18"/>
      <c r="M88" s="18"/>
      <c r="N88" s="18"/>
      <c r="O88" s="18"/>
      <c r="P88" s="18"/>
      <c r="Q88" s="18">
        <f>+VLOOKUP(B88,'[5]2016 data'!$B:$D,3,)</f>
        <v>2009</v>
      </c>
      <c r="R88" s="18">
        <f>+VLOOKUP(B88,'[6]2017 data'!$B:$D,3,)</f>
        <v>2009</v>
      </c>
      <c r="S88" s="18">
        <f>+VLOOKUP(B88,'[7]2018 data'!$B:$D,3,)</f>
        <v>2009</v>
      </c>
      <c r="T88" s="18">
        <f t="shared" si="168"/>
        <v>2009</v>
      </c>
      <c r="U88" s="18">
        <f t="shared" si="160"/>
        <v>2009</v>
      </c>
      <c r="V88" s="18">
        <f t="shared" si="169"/>
        <v>2009</v>
      </c>
      <c r="W88" s="37">
        <f>+VLOOKUP(B88,'[5]2016 data'!$B:$AR,43,)</f>
        <v>2009</v>
      </c>
      <c r="X88" s="37">
        <f>+VLOOKUP(B88,'[6]2017 data'!$B:$AR,43,)</f>
        <v>2009</v>
      </c>
      <c r="Y88" s="37">
        <f>+VLOOKUP(B88,'[7]2018 data'!$B:$AR,43,)</f>
        <v>2009</v>
      </c>
      <c r="Z88" s="18"/>
      <c r="AA88" s="18"/>
      <c r="AB88" s="18"/>
      <c r="AC88" s="18"/>
      <c r="AD88" s="18" t="b">
        <f t="shared" si="165"/>
        <v>1</v>
      </c>
      <c r="AE88" s="18" t="b">
        <f t="shared" si="166"/>
        <v>1</v>
      </c>
      <c r="AF88" s="18" t="str">
        <f>+VLOOKUP(B88,'[8]2018 data'!$B:$D,3,)</f>
        <v>rev3</v>
      </c>
      <c r="AG88" s="18" t="str">
        <f>+VLOOKUP(B88,'[9]2017 data'!$B:$D,3,)</f>
        <v>rev3</v>
      </c>
      <c r="AH88" s="18" t="str">
        <f>+VLOOKUP(B88,'[10]2018 data'!$B:$D,3,)</f>
        <v>rev3</v>
      </c>
      <c r="AI88" s="18"/>
      <c r="AJ88" s="18" t="str">
        <f t="shared" si="157"/>
        <v>rev3</v>
      </c>
      <c r="AK88" s="18" t="str">
        <f t="shared" si="158"/>
        <v>rev3</v>
      </c>
      <c r="AL88" s="18"/>
      <c r="AM88" s="18"/>
      <c r="AN88" s="18"/>
      <c r="AO88" s="18"/>
      <c r="AP88" s="18"/>
      <c r="AQ88" s="18"/>
      <c r="AR88" s="18">
        <f>+VLOOKUP(B88,'[11]2016 data'!$B:$D,3,)</f>
        <v>2006</v>
      </c>
      <c r="AS88" s="18">
        <f>+VLOOKUP(B88,'[12]2017 data'!$B:$D,3,)</f>
        <v>2006</v>
      </c>
      <c r="AT88" s="18">
        <f>+VLOOKUP(B88,'[13]2018 data'!$B:$D,3,)</f>
        <v>2006</v>
      </c>
      <c r="AU88" s="46">
        <f t="shared" si="170"/>
        <v>2006</v>
      </c>
      <c r="AV88" s="46">
        <f t="shared" si="171"/>
        <v>2006</v>
      </c>
      <c r="AW88" s="46">
        <f t="shared" si="172"/>
        <v>2006</v>
      </c>
      <c r="AX88" s="18"/>
      <c r="AY88" s="18"/>
      <c r="AZ88" s="18"/>
      <c r="BA88" s="18"/>
      <c r="BB88" s="18"/>
      <c r="BC88" s="18"/>
      <c r="BD88" s="18"/>
      <c r="BE88" s="18"/>
      <c r="BF88" s="18"/>
      <c r="BG88" s="18" t="str">
        <f>+VLOOKUP(B88,'[14]2016 data'!$B:$D,3,)</f>
        <v>na</v>
      </c>
      <c r="BH88" s="18" t="str">
        <f>+VLOOKUP(B88,'[15]2017 data'!$B:$D,3,)</f>
        <v>NA</v>
      </c>
      <c r="BI88" s="18" t="str">
        <f>+VLOOKUP(B88,'[16]2018 data'!$B:$D,3,)</f>
        <v>NA</v>
      </c>
      <c r="BJ88" s="18"/>
      <c r="BK88" s="18" t="str">
        <f t="shared" si="173"/>
        <v>NA</v>
      </c>
      <c r="BL88" s="18" t="str">
        <f t="shared" si="174"/>
        <v>NA</v>
      </c>
      <c r="BM88" s="18"/>
      <c r="BN88" s="18"/>
      <c r="BO88" s="18"/>
      <c r="BP88" s="18"/>
      <c r="BQ88" s="18"/>
      <c r="BR88" s="18"/>
      <c r="BS88" s="18" t="s">
        <v>447</v>
      </c>
      <c r="BT88" s="18" t="s">
        <v>448</v>
      </c>
      <c r="BU88" s="18" t="s">
        <v>448</v>
      </c>
      <c r="BV88" s="18" t="str">
        <f t="shared" si="151"/>
        <v>na</v>
      </c>
      <c r="BW88" s="18" t="str">
        <f t="shared" si="152"/>
        <v>NA</v>
      </c>
      <c r="BX88" s="18" t="str">
        <f t="shared" si="161"/>
        <v>NA</v>
      </c>
      <c r="BY88" s="18"/>
      <c r="BZ88" s="18"/>
      <c r="CA88" s="18"/>
      <c r="CB88" s="18"/>
      <c r="CC88" s="18"/>
      <c r="CD88" s="18"/>
      <c r="CE88" s="18" t="s">
        <v>425</v>
      </c>
      <c r="CF88" s="18" t="s">
        <v>425</v>
      </c>
      <c r="CG88" s="18" t="s">
        <v>425</v>
      </c>
      <c r="CH88" s="18" t="str">
        <f t="shared" si="175"/>
        <v>AC</v>
      </c>
      <c r="CI88" s="18" t="str">
        <f t="shared" si="176"/>
        <v>AC</v>
      </c>
      <c r="CJ88" s="18" t="str">
        <f t="shared" si="177"/>
        <v>AC</v>
      </c>
      <c r="CK88" s="18"/>
      <c r="CL88" s="18"/>
      <c r="CM88" s="18"/>
      <c r="CN88" s="18"/>
      <c r="CO88" s="18"/>
      <c r="CP88" s="18"/>
      <c r="CQ88" s="18">
        <v>2001</v>
      </c>
      <c r="CR88" s="18">
        <v>2001</v>
      </c>
      <c r="CS88" s="18">
        <v>2001</v>
      </c>
      <c r="CT88" s="18"/>
      <c r="CU88" s="18">
        <f t="shared" si="178"/>
        <v>2001</v>
      </c>
      <c r="CV88" s="18">
        <f t="shared" si="179"/>
        <v>2001</v>
      </c>
      <c r="CW88" s="18"/>
      <c r="CX88" s="18"/>
      <c r="CY88" s="18"/>
      <c r="CZ88" s="18"/>
      <c r="DA88" s="18"/>
      <c r="DB88" s="18"/>
      <c r="DC88" s="18" t="s">
        <v>431</v>
      </c>
      <c r="DD88" s="18" t="s">
        <v>431</v>
      </c>
      <c r="DE88" s="18" t="s">
        <v>431</v>
      </c>
      <c r="DF88" s="18" t="str">
        <f t="shared" si="184"/>
        <v>MFSM 2000</v>
      </c>
      <c r="DG88" s="18" t="str">
        <f t="shared" si="185"/>
        <v>MFSM 2000</v>
      </c>
      <c r="DH88" s="18" t="str">
        <f t="shared" si="186"/>
        <v>MFSM 2000</v>
      </c>
      <c r="DI88" s="18"/>
      <c r="DJ88" s="18"/>
      <c r="DK88" s="18"/>
      <c r="DL88" s="18"/>
      <c r="DM88" s="18"/>
      <c r="DN88" s="18"/>
      <c r="DO88" s="18" t="str">
        <f>+VLOOKUP(B88,'[17]2016 data'!$B:$D,3,)</f>
        <v>e-GDDS</v>
      </c>
      <c r="DP88" s="18" t="str">
        <f>+VLOOKUP(B88,'[18]2017 data'!$B:$D,3,)</f>
        <v>e-GDDS</v>
      </c>
      <c r="DQ88" s="18" t="str">
        <f>+VLOOKUP(B88,'[19]2018 data'!$B:$D,3,)</f>
        <v>e-GDDS</v>
      </c>
      <c r="DR88" s="18"/>
      <c r="DS88" s="18"/>
      <c r="DT88" s="18"/>
      <c r="DU88" s="18">
        <f>+VLOOKUP(B88,'[20]2016 data'!$B:$D,3,)</f>
        <v>0</v>
      </c>
      <c r="DV88" s="18">
        <f>+VLOOKUP(B88,'[21]2017 data'!$B:$D,3,)</f>
        <v>0</v>
      </c>
      <c r="DW88" s="18">
        <f>+VLOOKUP(B88,'[22]2018 data'!$B:$D,3,)</f>
        <v>0</v>
      </c>
      <c r="DX88" s="18"/>
      <c r="DY88" s="18"/>
      <c r="DZ88" s="18"/>
      <c r="EA88" s="18">
        <f>+VLOOKUP(B88,'[23]2016 data'!$B:$D,3,)</f>
        <v>0</v>
      </c>
      <c r="EB88" s="18">
        <f>+VLOOKUP(B88,'[24]2017 data'!$B:$D,3,)</f>
        <v>0</v>
      </c>
      <c r="EC88" s="18">
        <f>+VLOOKUP(B88,'[25]2018 data'!$B:$D,3,)</f>
        <v>0</v>
      </c>
      <c r="ED88" s="18"/>
      <c r="EE88" s="18"/>
      <c r="EF88" s="18"/>
    </row>
    <row r="89" spans="1:136" x14ac:dyDescent="0.25">
      <c r="A89" s="6">
        <f t="shared" si="167"/>
        <v>86</v>
      </c>
      <c r="B89" s="9" t="s">
        <v>210</v>
      </c>
      <c r="C89" s="29" t="s">
        <v>209</v>
      </c>
      <c r="D89" s="4" t="str">
        <f>+VLOOKUP(C89,'[1]OECD &amp; EU Countries'!$B:$F,5,)</f>
        <v>NA</v>
      </c>
      <c r="E89" s="10" t="str">
        <f>+VLOOKUP(B89,'[2]2016 data'!$B:$D,3,)</f>
        <v>SNA 1993</v>
      </c>
      <c r="F89" s="10" t="str">
        <f>+VLOOKUP(B89,'[3]2017 data'!$B:$D,3,)</f>
        <v>SNA 1993</v>
      </c>
      <c r="G89" s="10" t="str">
        <f>+VLOOKUP(B89,'[4]2018 data'!$B:$D,3,)</f>
        <v>SNA 1993</v>
      </c>
      <c r="H89" s="30" t="s">
        <v>437</v>
      </c>
      <c r="I89" s="18"/>
      <c r="J89" s="18"/>
      <c r="K89" s="30" t="s">
        <v>439</v>
      </c>
      <c r="L89" s="10"/>
      <c r="M89" s="10"/>
      <c r="N89" s="18"/>
      <c r="O89" s="18"/>
      <c r="P89" s="18"/>
      <c r="Q89" s="18">
        <f>+VLOOKUP(B89,'[5]2016 data'!$B:$D,3,)</f>
        <v>2006</v>
      </c>
      <c r="R89" s="18">
        <f>+VLOOKUP(B89,'[6]2017 data'!$B:$D,3,)</f>
        <v>2006</v>
      </c>
      <c r="S89" s="18">
        <f>+VLOOKUP(B89,'[7]2018 data'!$B:$D,3,)</f>
        <v>2006</v>
      </c>
      <c r="T89" s="18">
        <f t="shared" si="168"/>
        <v>2006</v>
      </c>
      <c r="U89" s="18">
        <f t="shared" si="160"/>
        <v>2006</v>
      </c>
      <c r="V89" s="18">
        <f t="shared" si="169"/>
        <v>2006</v>
      </c>
      <c r="W89" s="37">
        <f>+VLOOKUP(B89,'[5]2016 data'!$B:$AR,43,)</f>
        <v>2006</v>
      </c>
      <c r="X89" s="37">
        <f>+VLOOKUP(B89,'[6]2017 data'!$B:$AR,43,)</f>
        <v>2006</v>
      </c>
      <c r="Y89" s="37">
        <f>+VLOOKUP(B89,'[7]2018 data'!$B:$AR,43,)</f>
        <v>2006</v>
      </c>
      <c r="Z89" s="18"/>
      <c r="AA89" s="18"/>
      <c r="AB89" s="18"/>
      <c r="AC89" s="18"/>
      <c r="AD89" s="18" t="b">
        <f t="shared" si="165"/>
        <v>1</v>
      </c>
      <c r="AE89" s="18" t="b">
        <f t="shared" si="166"/>
        <v>1</v>
      </c>
      <c r="AF89" s="18" t="str">
        <f>+VLOOKUP(B89,'[8]2018 data'!$B:$D,3,)</f>
        <v>rev3</v>
      </c>
      <c r="AG89" s="18" t="str">
        <f>+VLOOKUP(B89,'[9]2017 data'!$B:$D,3,)</f>
        <v>rev3</v>
      </c>
      <c r="AH89" s="18" t="str">
        <f>+VLOOKUP(B89,'[10]2018 data'!$B:$D,3,)</f>
        <v>rev3</v>
      </c>
      <c r="AI89" s="18"/>
      <c r="AJ89" s="18" t="str">
        <f t="shared" si="157"/>
        <v>rev3</v>
      </c>
      <c r="AK89" s="18" t="str">
        <f t="shared" si="158"/>
        <v>rev3</v>
      </c>
      <c r="AL89" s="18"/>
      <c r="AM89" s="18"/>
      <c r="AN89" s="18"/>
      <c r="AO89" s="18"/>
      <c r="AP89" s="18"/>
      <c r="AQ89" s="18"/>
      <c r="AR89" s="18">
        <f>+VLOOKUP(B89,'[11]2016 data'!$B:$D,3,)</f>
        <v>1996</v>
      </c>
      <c r="AS89" s="18">
        <f>+VLOOKUP(B89,'[12]2017 data'!$B:$D,3,)</f>
        <v>1996</v>
      </c>
      <c r="AT89" s="18">
        <f>+VLOOKUP(B89,'[13]2018 data'!$B:$D,3,)</f>
        <v>1996</v>
      </c>
      <c r="AU89" s="46">
        <f t="shared" si="170"/>
        <v>1996</v>
      </c>
      <c r="AV89" s="46">
        <f t="shared" si="171"/>
        <v>1996</v>
      </c>
      <c r="AW89" s="46">
        <f t="shared" si="172"/>
        <v>1996</v>
      </c>
      <c r="AX89" s="18"/>
      <c r="AY89" s="18"/>
      <c r="AZ89" s="18"/>
      <c r="BA89" s="18"/>
      <c r="BB89" s="18"/>
      <c r="BC89" s="18"/>
      <c r="BD89" s="18"/>
      <c r="BE89" s="18"/>
      <c r="BF89" s="18"/>
      <c r="BG89" s="18" t="str">
        <f>+VLOOKUP(B89,'[14]2016 data'!$B:$D,3,)</f>
        <v>na</v>
      </c>
      <c r="BH89" s="18" t="str">
        <f>+VLOOKUP(B89,'[15]2017 data'!$B:$D,3,)</f>
        <v>NA</v>
      </c>
      <c r="BI89" s="18" t="str">
        <f>+VLOOKUP(B89,'[16]2018 data'!$B:$D,3,)</f>
        <v>NA</v>
      </c>
      <c r="BJ89" s="18"/>
      <c r="BK89" s="18" t="str">
        <f t="shared" si="173"/>
        <v>NA</v>
      </c>
      <c r="BL89" s="18" t="str">
        <f t="shared" si="174"/>
        <v>NA</v>
      </c>
      <c r="BM89" s="18"/>
      <c r="BN89" s="18"/>
      <c r="BO89" s="18"/>
      <c r="BP89" s="18"/>
      <c r="BQ89" s="18"/>
      <c r="BR89" s="18"/>
      <c r="BS89" s="18" t="s">
        <v>447</v>
      </c>
      <c r="BT89" s="18" t="s">
        <v>448</v>
      </c>
      <c r="BU89" s="18" t="s">
        <v>448</v>
      </c>
      <c r="BV89" s="18" t="str">
        <f t="shared" si="151"/>
        <v>na</v>
      </c>
      <c r="BW89" s="18" t="str">
        <f t="shared" si="152"/>
        <v>NA</v>
      </c>
      <c r="BX89" s="18" t="str">
        <f t="shared" si="161"/>
        <v>NA</v>
      </c>
      <c r="BY89" s="18"/>
      <c r="BZ89" s="18"/>
      <c r="CA89" s="18"/>
      <c r="CB89" s="18"/>
      <c r="CC89" s="18"/>
      <c r="CD89" s="18"/>
      <c r="CE89" s="18" t="s">
        <v>478</v>
      </c>
      <c r="CF89" s="18" t="s">
        <v>478</v>
      </c>
      <c r="CG89" s="18" t="s">
        <v>478</v>
      </c>
      <c r="CH89" s="18" t="str">
        <f t="shared" si="175"/>
        <v>CA</v>
      </c>
      <c r="CI89" s="18" t="str">
        <f t="shared" si="176"/>
        <v>CA</v>
      </c>
      <c r="CJ89" s="18" t="str">
        <f t="shared" si="177"/>
        <v>CA</v>
      </c>
      <c r="CK89" s="18"/>
      <c r="CL89" s="18"/>
      <c r="CM89" s="18"/>
      <c r="CN89" s="18"/>
      <c r="CO89" s="18"/>
      <c r="CP89" s="18"/>
      <c r="CQ89" s="18">
        <v>1986</v>
      </c>
      <c r="CR89" s="18" t="s">
        <v>429</v>
      </c>
      <c r="CS89" s="18" t="s">
        <v>429</v>
      </c>
      <c r="CT89" s="18"/>
      <c r="CU89" s="18" t="str">
        <f t="shared" si="178"/>
        <v>NM</v>
      </c>
      <c r="CV89" s="18" t="str">
        <f t="shared" si="179"/>
        <v>NM</v>
      </c>
      <c r="CW89" s="18"/>
      <c r="CX89" s="18"/>
      <c r="CY89" s="18"/>
      <c r="CZ89" s="18"/>
      <c r="DA89" s="18"/>
      <c r="DB89" s="18"/>
      <c r="DC89" s="18">
        <v>0</v>
      </c>
      <c r="DD89" s="18" t="s">
        <v>429</v>
      </c>
      <c r="DE89" s="18" t="s">
        <v>429</v>
      </c>
      <c r="DF89" s="18">
        <f t="shared" si="184"/>
        <v>0</v>
      </c>
      <c r="DG89" s="18" t="str">
        <f t="shared" si="185"/>
        <v>NM</v>
      </c>
      <c r="DH89" s="18" t="str">
        <f t="shared" si="186"/>
        <v>NM</v>
      </c>
      <c r="DI89" s="18"/>
      <c r="DJ89" s="18"/>
      <c r="DK89" s="18"/>
      <c r="DL89" s="18"/>
      <c r="DM89" s="18"/>
      <c r="DN89" s="18"/>
      <c r="DO89" s="18" t="str">
        <f>+VLOOKUP(B89,'[17]2016 data'!$B:$D,3,)</f>
        <v>e-GDDS</v>
      </c>
      <c r="DP89" s="18" t="str">
        <f>+VLOOKUP(B89,'[18]2017 data'!$B:$D,3,)</f>
        <v>e-GDDS</v>
      </c>
      <c r="DQ89" s="18" t="str">
        <f>+VLOOKUP(B89,'[19]2018 data'!$B:$D,3,)</f>
        <v>e-GDDS</v>
      </c>
      <c r="DR89" s="18"/>
      <c r="DS89" s="18"/>
      <c r="DT89" s="18"/>
      <c r="DU89" s="18">
        <f>+VLOOKUP(B89,'[20]2016 data'!$B:$D,3,)</f>
        <v>0</v>
      </c>
      <c r="DV89" s="18">
        <f>+VLOOKUP(B89,'[21]2017 data'!$B:$D,3,)</f>
        <v>0</v>
      </c>
      <c r="DW89" s="18">
        <f>+VLOOKUP(B89,'[22]2018 data'!$B:$D,3,)</f>
        <v>0</v>
      </c>
      <c r="DX89" s="18"/>
      <c r="DY89" s="18"/>
      <c r="DZ89" s="18"/>
      <c r="EA89" s="18">
        <f>+VLOOKUP(B89,'[23]2016 data'!$B:$D,3,)</f>
        <v>0</v>
      </c>
      <c r="EB89" s="18">
        <f>+VLOOKUP(B89,'[24]2017 data'!$B:$D,3,)</f>
        <v>0</v>
      </c>
      <c r="EC89" s="18">
        <f>+VLOOKUP(B89,'[25]2018 data'!$B:$D,3,)</f>
        <v>0</v>
      </c>
      <c r="ED89" s="18"/>
      <c r="EE89" s="18"/>
      <c r="EF89" s="18"/>
    </row>
    <row r="90" spans="1:136" x14ac:dyDescent="0.25">
      <c r="A90" s="6">
        <f t="shared" si="167"/>
        <v>87</v>
      </c>
      <c r="B90" s="9" t="s">
        <v>208</v>
      </c>
      <c r="C90" s="4" t="s">
        <v>207</v>
      </c>
      <c r="D90" s="4" t="str">
        <f>+VLOOKUP(C90,'[1]OECD &amp; EU Countries'!$B:$F,5,)</f>
        <v>OECD/EU</v>
      </c>
      <c r="E90" s="18" t="str">
        <f>+VLOOKUP(B90,'[2]2016 data'!$B:$D,3,)</f>
        <v>Sna 2008</v>
      </c>
      <c r="F90" s="18" t="str">
        <f>+VLOOKUP(B90,'[3]2017 data'!$B:$D,3,)</f>
        <v>SNA 2008</v>
      </c>
      <c r="G90" s="18" t="str">
        <f>+VLOOKUP(B90,'[4]2018 data'!$B:$D,3,)</f>
        <v>SNA 2008</v>
      </c>
      <c r="H90" s="18" t="str">
        <f>+E90</f>
        <v>Sna 2008</v>
      </c>
      <c r="I90" s="18"/>
      <c r="J90" s="18"/>
      <c r="K90" s="18"/>
      <c r="L90" s="18"/>
      <c r="M90" s="18"/>
      <c r="N90" s="18"/>
      <c r="O90" s="18"/>
      <c r="P90" s="18"/>
      <c r="Q90" s="18">
        <f>+VLOOKUP(B90,'[5]2016 data'!$B:$D,3,)</f>
        <v>2010</v>
      </c>
      <c r="R90" s="18">
        <f>+VLOOKUP(B90,'[6]2017 data'!$B:$D,3,)</f>
        <v>2010</v>
      </c>
      <c r="S90" s="18">
        <f>+VLOOKUP(B90,'[7]2018 data'!$B:$D,3,)</f>
        <v>2010</v>
      </c>
      <c r="T90" s="18">
        <f t="shared" si="168"/>
        <v>2010</v>
      </c>
      <c r="U90" s="18">
        <f t="shared" si="160"/>
        <v>2010</v>
      </c>
      <c r="V90" s="18">
        <f t="shared" si="169"/>
        <v>2010</v>
      </c>
      <c r="W90" s="37">
        <f>+VLOOKUP(B90,'[5]2016 data'!$B:$AR,43,)</f>
        <v>2010</v>
      </c>
      <c r="X90" s="37">
        <f>+VLOOKUP(B90,'[6]2017 data'!$B:$AR,43,)</f>
        <v>2010</v>
      </c>
      <c r="Y90" s="37">
        <f>+VLOOKUP(B90,'[7]2018 data'!$B:$AR,43,)</f>
        <v>2010</v>
      </c>
      <c r="Z90" s="18"/>
      <c r="AA90" s="18"/>
      <c r="AB90" s="18"/>
      <c r="AC90" s="18"/>
      <c r="AD90" s="18" t="b">
        <f t="shared" si="165"/>
        <v>1</v>
      </c>
      <c r="AE90" s="18" t="b">
        <f t="shared" si="166"/>
        <v>1</v>
      </c>
      <c r="AF90" s="18" t="str">
        <f>+VLOOKUP(B90,'[8]2018 data'!$B:$D,3,)</f>
        <v>rev4</v>
      </c>
      <c r="AG90" s="18" t="str">
        <f>+VLOOKUP(B90,'[9]2017 data'!$B:$D,3,)</f>
        <v>rev4</v>
      </c>
      <c r="AH90" s="18" t="str">
        <f>+VLOOKUP(B90,'[10]2018 data'!$B:$D,3,)</f>
        <v>rev4</v>
      </c>
      <c r="AI90" s="18"/>
      <c r="AJ90" s="18" t="str">
        <f t="shared" si="157"/>
        <v>rev4</v>
      </c>
      <c r="AK90" s="18" t="str">
        <f t="shared" si="158"/>
        <v>rev4</v>
      </c>
      <c r="AL90" s="18"/>
      <c r="AM90" s="18"/>
      <c r="AN90" s="18"/>
      <c r="AO90" s="18"/>
      <c r="AP90" s="18"/>
      <c r="AQ90" s="18"/>
      <c r="AR90" s="18">
        <f>+VLOOKUP(B90,'[11]2016 data'!$B:$D,3,)</f>
        <v>2015</v>
      </c>
      <c r="AS90" s="18">
        <f>+VLOOKUP(B90,'[12]2017 data'!$B:$D,3,)</f>
        <v>2017</v>
      </c>
      <c r="AT90" s="18">
        <f>+VLOOKUP(B90,'[13]2018 data'!$B:$D,3,)</f>
        <v>2017</v>
      </c>
      <c r="AU90" s="46">
        <f t="shared" si="170"/>
        <v>2015</v>
      </c>
      <c r="AV90" s="46">
        <f t="shared" si="171"/>
        <v>2017</v>
      </c>
      <c r="AW90" s="46">
        <f t="shared" si="172"/>
        <v>2017</v>
      </c>
      <c r="AX90" s="18"/>
      <c r="AY90" s="18"/>
      <c r="AZ90" s="18"/>
      <c r="BA90" s="18"/>
      <c r="BB90" s="18"/>
      <c r="BC90" s="18"/>
      <c r="BD90" s="18"/>
      <c r="BE90" s="18"/>
      <c r="BF90" s="18"/>
      <c r="BG90" s="18" t="str">
        <f>+VLOOKUP(B90,'[14]2016 data'!$B:$D,3,)</f>
        <v>COICOP</v>
      </c>
      <c r="BH90" s="18" t="str">
        <f>+VLOOKUP(B90,'[15]2017 data'!$B:$D,3,)</f>
        <v>COICOP</v>
      </c>
      <c r="BI90" s="18" t="str">
        <f>+VLOOKUP(B90,'[16]2018 data'!$B:$D,3,)</f>
        <v>COICOP</v>
      </c>
      <c r="BJ90" s="18"/>
      <c r="BK90" s="18" t="str">
        <f t="shared" si="173"/>
        <v>COICOP</v>
      </c>
      <c r="BL90" s="18" t="str">
        <f t="shared" si="174"/>
        <v>COICOP</v>
      </c>
      <c r="BM90" s="18"/>
      <c r="BN90" s="18"/>
      <c r="BO90" s="18"/>
      <c r="BP90" s="18"/>
      <c r="BQ90" s="18"/>
      <c r="BR90" s="18"/>
      <c r="BS90" s="18" t="s">
        <v>447</v>
      </c>
      <c r="BT90" s="18" t="s">
        <v>471</v>
      </c>
      <c r="BU90" s="18" t="s">
        <v>471</v>
      </c>
      <c r="BV90" s="18" t="str">
        <f t="shared" si="151"/>
        <v>na</v>
      </c>
      <c r="BW90" s="18" t="str">
        <f t="shared" si="152"/>
        <v>ISCO-08/NA</v>
      </c>
      <c r="BX90" s="18" t="str">
        <f t="shared" si="161"/>
        <v>ISCO-08/NA</v>
      </c>
      <c r="BY90" s="18"/>
      <c r="BZ90" s="18"/>
      <c r="CA90" s="18"/>
      <c r="CB90" s="18"/>
      <c r="CC90" s="18"/>
      <c r="CD90" s="18"/>
      <c r="CE90" s="18">
        <v>0</v>
      </c>
      <c r="CF90" s="18">
        <v>0</v>
      </c>
      <c r="CG90" s="18">
        <v>0</v>
      </c>
      <c r="CH90" s="18">
        <f t="shared" si="175"/>
        <v>0</v>
      </c>
      <c r="CI90" s="18">
        <f t="shared" si="176"/>
        <v>0</v>
      </c>
      <c r="CJ90" s="18">
        <f t="shared" si="177"/>
        <v>0</v>
      </c>
      <c r="CK90" s="18"/>
      <c r="CL90" s="18"/>
      <c r="CM90" s="18"/>
      <c r="CN90" s="18"/>
      <c r="CO90" s="18"/>
      <c r="CP90" s="18"/>
      <c r="CQ90" s="18">
        <v>2001</v>
      </c>
      <c r="CR90" s="18" t="s">
        <v>429</v>
      </c>
      <c r="CS90" s="18" t="s">
        <v>429</v>
      </c>
      <c r="CT90" s="18"/>
      <c r="CU90" s="18" t="str">
        <f t="shared" si="178"/>
        <v>NM</v>
      </c>
      <c r="CV90" s="18" t="str">
        <f t="shared" si="179"/>
        <v>NM</v>
      </c>
      <c r="CW90" s="18"/>
      <c r="CX90" s="18"/>
      <c r="CY90" s="18"/>
      <c r="CZ90" s="18"/>
      <c r="DA90" s="18"/>
      <c r="DB90" s="18"/>
      <c r="DC90" s="18" t="s">
        <v>431</v>
      </c>
      <c r="DD90" s="18" t="s">
        <v>431</v>
      </c>
      <c r="DE90" s="18" t="s">
        <v>431</v>
      </c>
      <c r="DF90" s="18" t="str">
        <f t="shared" si="184"/>
        <v>MFSM 2000</v>
      </c>
      <c r="DG90" s="18" t="str">
        <f t="shared" si="185"/>
        <v>MFSM 2000</v>
      </c>
      <c r="DH90" s="18" t="str">
        <f t="shared" si="186"/>
        <v>MFSM 2000</v>
      </c>
      <c r="DI90" s="18"/>
      <c r="DJ90" s="18"/>
      <c r="DK90" s="18"/>
      <c r="DL90" s="18"/>
      <c r="DM90" s="18"/>
      <c r="DN90" s="18"/>
      <c r="DO90" s="18" t="str">
        <f>+VLOOKUP(B90,'[17]2016 data'!$B:$D,3,)</f>
        <v>SDDS</v>
      </c>
      <c r="DP90" s="18" t="str">
        <f>+VLOOKUP(B90,'[18]2017 data'!$B:$D,3,)</f>
        <v>SDDS</v>
      </c>
      <c r="DQ90" s="18" t="str">
        <f>+VLOOKUP(B90,'[19]2018 data'!$B:$D,3,)</f>
        <v>SDDS</v>
      </c>
      <c r="DR90" s="18"/>
      <c r="DS90" s="18"/>
      <c r="DT90" s="18"/>
      <c r="DU90" s="18" t="str">
        <f>+VLOOKUP(B90,'[20]2016 data'!$B:$D,3,)</f>
        <v>Yes</v>
      </c>
      <c r="DV90" s="18" t="str">
        <f>+VLOOKUP(B90,'[21]2017 data'!$B:$D,3,)</f>
        <v>Yes</v>
      </c>
      <c r="DW90" s="18" t="str">
        <f>+VLOOKUP(B90,'[22]2018 data'!$B:$D,3,)</f>
        <v>Yes</v>
      </c>
      <c r="DX90" s="18"/>
      <c r="DY90" s="18"/>
      <c r="DZ90" s="18"/>
      <c r="EA90" s="18" t="str">
        <f>+VLOOKUP(B90,'[23]2016 data'!$B:$D,3,)</f>
        <v>yes</v>
      </c>
      <c r="EB90" s="18">
        <f>+VLOOKUP(B90,'[24]2017 data'!$B:$D,3,)</f>
        <v>0</v>
      </c>
      <c r="EC90" s="18">
        <f>+VLOOKUP(B90,'[25]2018 data'!$B:$D,3,)</f>
        <v>0</v>
      </c>
      <c r="ED90" s="18"/>
      <c r="EE90" s="18"/>
      <c r="EF90" s="18"/>
    </row>
    <row r="91" spans="1:136" x14ac:dyDescent="0.25">
      <c r="A91" s="6">
        <f t="shared" si="167"/>
        <v>88</v>
      </c>
      <c r="B91" s="9" t="s">
        <v>206</v>
      </c>
      <c r="C91" s="29" t="s">
        <v>205</v>
      </c>
      <c r="D91" s="4" t="str">
        <f>+VLOOKUP(C91,'[1]OECD &amp; EU Countries'!$B:$F,5,)</f>
        <v>NA</v>
      </c>
      <c r="E91" s="10" t="str">
        <f>+VLOOKUP(B91,'[2]2016 data'!$B:$D,3,)</f>
        <v>SNA 1993</v>
      </c>
      <c r="F91" s="10" t="str">
        <f>+VLOOKUP(B91,'[3]2017 data'!$B:$D,3,)</f>
        <v>SNA 1993</v>
      </c>
      <c r="G91" s="10" t="str">
        <f>+VLOOKUP(B91,'[4]2018 data'!$B:$D,3,)</f>
        <v>SNA 1993</v>
      </c>
      <c r="H91" s="30" t="s">
        <v>437</v>
      </c>
      <c r="I91" s="18"/>
      <c r="J91" s="18"/>
      <c r="K91" s="30" t="s">
        <v>439</v>
      </c>
      <c r="L91" s="10"/>
      <c r="M91" s="10"/>
      <c r="N91" s="18"/>
      <c r="O91" s="18"/>
      <c r="P91" s="18"/>
      <c r="Q91" s="18">
        <f>+VLOOKUP(B91,'[5]2016 data'!$B:$D,3,)</f>
        <v>2008</v>
      </c>
      <c r="R91" s="18">
        <f>+VLOOKUP(B91,'[6]2017 data'!$B:$D,3,)</f>
        <v>2008</v>
      </c>
      <c r="S91" s="18">
        <f>+VLOOKUP(B91,'[7]2018 data'!$B:$D,3,)</f>
        <v>2008</v>
      </c>
      <c r="T91" s="18">
        <f t="shared" si="168"/>
        <v>2008</v>
      </c>
      <c r="U91" s="18">
        <f t="shared" si="160"/>
        <v>2008</v>
      </c>
      <c r="V91" s="18">
        <f t="shared" si="169"/>
        <v>2008</v>
      </c>
      <c r="W91" s="37">
        <f>+VLOOKUP(B91,'[5]2016 data'!$B:$AR,43,)</f>
        <v>2008</v>
      </c>
      <c r="X91" s="37">
        <f>+VLOOKUP(B91,'[6]2017 data'!$B:$AR,43,)</f>
        <v>2008</v>
      </c>
      <c r="Y91" s="37">
        <f>+VLOOKUP(B91,'[7]2018 data'!$B:$AR,43,)</f>
        <v>2008</v>
      </c>
      <c r="Z91" s="18"/>
      <c r="AA91" s="18"/>
      <c r="AB91" s="18"/>
      <c r="AC91" s="18"/>
      <c r="AD91" s="18" t="b">
        <f t="shared" si="165"/>
        <v>1</v>
      </c>
      <c r="AE91" s="18" t="b">
        <f t="shared" si="166"/>
        <v>1</v>
      </c>
      <c r="AF91" s="18" t="str">
        <f>+VLOOKUP(B91,'[8]2018 data'!$B:$D,3,)</f>
        <v>NACE REV2</v>
      </c>
      <c r="AG91" s="18" t="str">
        <f>+VLOOKUP(B91,'[9]2017 data'!$B:$D,3,)</f>
        <v>nace rev2</v>
      </c>
      <c r="AH91" s="18" t="str">
        <f>+VLOOKUP(B91,'[10]2018 data'!$B:$D,3,)</f>
        <v>nace rev2</v>
      </c>
      <c r="AI91" s="18"/>
      <c r="AJ91" s="18" t="str">
        <f t="shared" si="157"/>
        <v>nace rev2</v>
      </c>
      <c r="AK91" s="18" t="str">
        <f t="shared" si="158"/>
        <v>nace rev2</v>
      </c>
      <c r="AL91" s="18"/>
      <c r="AM91" s="18"/>
      <c r="AN91" s="18"/>
      <c r="AO91" s="18"/>
      <c r="AP91" s="18"/>
      <c r="AQ91" s="18"/>
      <c r="AR91" s="18">
        <f>+VLOOKUP(B91,'[11]2016 data'!$B:$D,3,)</f>
        <v>2008</v>
      </c>
      <c r="AS91" s="18">
        <f>+VLOOKUP(B91,'[12]2017 data'!$B:$D,3,)</f>
        <v>2012</v>
      </c>
      <c r="AT91" s="18">
        <f>+VLOOKUP(B91,'[13]2018 data'!$B:$D,3,)</f>
        <v>2012</v>
      </c>
      <c r="AU91" s="46">
        <f t="shared" si="170"/>
        <v>2008</v>
      </c>
      <c r="AV91" s="46">
        <f t="shared" si="171"/>
        <v>2012</v>
      </c>
      <c r="AW91" s="46">
        <f t="shared" si="172"/>
        <v>2012</v>
      </c>
      <c r="AX91" s="18"/>
      <c r="AY91" s="18"/>
      <c r="AZ91" s="18"/>
      <c r="BA91" s="18"/>
      <c r="BB91" s="18"/>
      <c r="BC91" s="18"/>
      <c r="BD91" s="18"/>
      <c r="BE91" s="18"/>
      <c r="BF91" s="18"/>
      <c r="BG91" s="18" t="str">
        <f>+VLOOKUP(B91,'[14]2016 data'!$B:$D,3,)</f>
        <v>COICOP</v>
      </c>
      <c r="BH91" s="18" t="str">
        <f>+VLOOKUP(B91,'[15]2017 data'!$B:$D,3,)</f>
        <v>COICOP</v>
      </c>
      <c r="BI91" s="18" t="str">
        <f>+VLOOKUP(B91,'[16]2018 data'!$B:$D,3,)</f>
        <v>COICOP</v>
      </c>
      <c r="BJ91" s="18"/>
      <c r="BK91" s="18" t="str">
        <f t="shared" si="173"/>
        <v>COICOP</v>
      </c>
      <c r="BL91" s="18" t="str">
        <f t="shared" si="174"/>
        <v>COICOP</v>
      </c>
      <c r="BM91" s="18"/>
      <c r="BN91" s="18"/>
      <c r="BO91" s="18"/>
      <c r="BP91" s="18"/>
      <c r="BQ91" s="18"/>
      <c r="BR91" s="18"/>
      <c r="BS91" s="18" t="s">
        <v>447</v>
      </c>
      <c r="BT91" s="18" t="s">
        <v>448</v>
      </c>
      <c r="BU91" s="18" t="s">
        <v>448</v>
      </c>
      <c r="BV91" s="18" t="str">
        <f t="shared" si="151"/>
        <v>na</v>
      </c>
      <c r="BW91" s="18" t="str">
        <f t="shared" si="152"/>
        <v>NA</v>
      </c>
      <c r="BX91" s="18" t="str">
        <f t="shared" si="161"/>
        <v>NA</v>
      </c>
      <c r="BY91" s="18"/>
      <c r="BZ91" s="18"/>
      <c r="CA91" s="18"/>
      <c r="CB91" s="18"/>
      <c r="CC91" s="18"/>
      <c r="CD91" s="18"/>
      <c r="CE91" s="18">
        <v>0</v>
      </c>
      <c r="CF91" s="18">
        <v>0</v>
      </c>
      <c r="CG91" s="18">
        <v>0</v>
      </c>
      <c r="CH91" s="18">
        <f t="shared" si="175"/>
        <v>0</v>
      </c>
      <c r="CI91" s="18">
        <f t="shared" si="176"/>
        <v>0</v>
      </c>
      <c r="CJ91" s="18">
        <f t="shared" si="177"/>
        <v>0</v>
      </c>
      <c r="CK91" s="18"/>
      <c r="CL91" s="18"/>
      <c r="CM91" s="18"/>
      <c r="CN91" s="18"/>
      <c r="CO91" s="18"/>
      <c r="CP91" s="18"/>
      <c r="CQ91" s="18" t="s">
        <v>427</v>
      </c>
      <c r="CR91" s="18" t="s">
        <v>429</v>
      </c>
      <c r="CS91" s="18" t="s">
        <v>429</v>
      </c>
      <c r="CT91" s="18"/>
      <c r="CU91" s="18" t="str">
        <f t="shared" si="178"/>
        <v>NM</v>
      </c>
      <c r="CV91" s="18" t="str">
        <f t="shared" si="179"/>
        <v>NM</v>
      </c>
      <c r="CW91" s="18"/>
      <c r="CX91" s="18"/>
      <c r="CY91" s="18"/>
      <c r="CZ91" s="18"/>
      <c r="DA91" s="18"/>
      <c r="DB91" s="18"/>
      <c r="DC91" s="18" t="s">
        <v>431</v>
      </c>
      <c r="DD91" s="18" t="s">
        <v>431</v>
      </c>
      <c r="DE91" s="18" t="s">
        <v>431</v>
      </c>
      <c r="DF91" s="18" t="str">
        <f t="shared" si="184"/>
        <v>MFSM 2000</v>
      </c>
      <c r="DG91" s="18" t="str">
        <f t="shared" si="185"/>
        <v>MFSM 2000</v>
      </c>
      <c r="DH91" s="18" t="str">
        <f t="shared" si="186"/>
        <v>MFSM 2000</v>
      </c>
      <c r="DI91" s="18"/>
      <c r="DJ91" s="18"/>
      <c r="DK91" s="18"/>
      <c r="DL91" s="18"/>
      <c r="DM91" s="18"/>
      <c r="DN91" s="18"/>
      <c r="DO91" s="18" t="str">
        <f>+VLOOKUP(B91,'[17]2016 data'!$B:$D,3,)</f>
        <v>e-GDDS</v>
      </c>
      <c r="DP91" s="18" t="str">
        <f>+VLOOKUP(B91,'[18]2017 data'!$B:$D,3,)</f>
        <v>e-GDDS</v>
      </c>
      <c r="DQ91" s="18" t="str">
        <f>+VLOOKUP(B91,'[19]2018 data'!$B:$D,3,)</f>
        <v>e-GDDS</v>
      </c>
      <c r="DR91" s="18"/>
      <c r="DS91" s="18"/>
      <c r="DT91" s="18"/>
      <c r="DU91" s="18">
        <f>+VLOOKUP(B91,'[20]2016 data'!$B:$D,3,)</f>
        <v>0</v>
      </c>
      <c r="DV91" s="18">
        <f>+VLOOKUP(B91,'[21]2017 data'!$B:$D,3,)</f>
        <v>0</v>
      </c>
      <c r="DW91" s="18">
        <f>+VLOOKUP(B91,'[22]2018 data'!$B:$D,3,)</f>
        <v>0</v>
      </c>
      <c r="DX91" s="18"/>
      <c r="DY91" s="18"/>
      <c r="DZ91" s="18"/>
      <c r="EA91" s="18">
        <f>+VLOOKUP(B91,'[23]2016 data'!$B:$D,3,)</f>
        <v>0</v>
      </c>
      <c r="EB91" s="18">
        <f>+VLOOKUP(B91,'[24]2017 data'!$B:$D,3,)</f>
        <v>0</v>
      </c>
      <c r="EC91" s="18">
        <f>+VLOOKUP(B91,'[25]2018 data'!$B:$D,3,)</f>
        <v>0</v>
      </c>
      <c r="ED91" s="18"/>
      <c r="EE91" s="18"/>
      <c r="EF91" s="18"/>
    </row>
    <row r="92" spans="1:136" x14ac:dyDescent="0.25">
      <c r="A92" s="6">
        <f t="shared" si="167"/>
        <v>89</v>
      </c>
      <c r="B92" s="9" t="s">
        <v>204</v>
      </c>
      <c r="C92" s="4" t="s">
        <v>203</v>
      </c>
      <c r="D92" s="4" t="str">
        <f>+VLOOKUP(C92,'[1]OECD &amp; EU Countries'!$B:$F,5,)</f>
        <v>NA</v>
      </c>
      <c r="E92" s="30" t="str">
        <f>+VLOOKUP(B92,'[2]2016 data'!$B:$D,3,)</f>
        <v>Sna 1993</v>
      </c>
      <c r="F92" s="59" t="s">
        <v>488</v>
      </c>
      <c r="G92" s="30" t="str">
        <f>+VLOOKUP(B92,'[4]2018 data'!$B:$D,3,)</f>
        <v>SNA 1993</v>
      </c>
      <c r="H92" s="18" t="str">
        <f t="shared" ref="H92:H155" si="187">+E92</f>
        <v>Sna 1993</v>
      </c>
      <c r="I92" s="18"/>
      <c r="J92" s="18"/>
      <c r="K92" s="10"/>
      <c r="L92" s="10"/>
      <c r="M92" s="10"/>
      <c r="N92" s="10"/>
      <c r="O92" s="18"/>
      <c r="P92" s="18"/>
      <c r="Q92" s="18">
        <f>+VLOOKUP(B92,'[5]2016 data'!$B:$D,3,)</f>
        <v>2010</v>
      </c>
      <c r="R92" s="18">
        <f>+VLOOKUP(B92,'[6]2017 data'!$B:$D,3,)</f>
        <v>2010</v>
      </c>
      <c r="S92" s="18">
        <f>+VLOOKUP(B92,'[7]2018 data'!$B:$D,3,)</f>
        <v>2010</v>
      </c>
      <c r="T92" s="18">
        <f t="shared" si="168"/>
        <v>2010</v>
      </c>
      <c r="U92" s="18">
        <f t="shared" si="160"/>
        <v>2010</v>
      </c>
      <c r="V92" s="18">
        <f t="shared" si="169"/>
        <v>2010</v>
      </c>
      <c r="W92" s="37">
        <f>+VLOOKUP(B92,'[5]2016 data'!$B:$AR,43,)</f>
        <v>2010</v>
      </c>
      <c r="X92" s="37">
        <f>+VLOOKUP(B92,'[6]2017 data'!$B:$AR,43,)</f>
        <v>2010</v>
      </c>
      <c r="Y92" s="37">
        <f>+VLOOKUP(B92,'[7]2018 data'!$B:$AR,43,)</f>
        <v>2010</v>
      </c>
      <c r="Z92" s="18"/>
      <c r="AA92" s="18"/>
      <c r="AB92" s="18"/>
      <c r="AC92" s="18"/>
      <c r="AD92" s="18" t="b">
        <f t="shared" si="165"/>
        <v>1</v>
      </c>
      <c r="AE92" s="18" t="b">
        <f t="shared" si="166"/>
        <v>1</v>
      </c>
      <c r="AF92" s="18" t="str">
        <f>+VLOOKUP(B92,'[8]2018 data'!$B:$D,3,)</f>
        <v>rev3</v>
      </c>
      <c r="AG92" s="18" t="str">
        <f>+VLOOKUP(B92,'[9]2017 data'!$B:$D,3,)</f>
        <v>rev3</v>
      </c>
      <c r="AH92" s="18" t="str">
        <f>+VLOOKUP(B92,'[10]2018 data'!$B:$D,3,)</f>
        <v>rev3</v>
      </c>
      <c r="AI92" s="18"/>
      <c r="AJ92" s="18" t="str">
        <f t="shared" si="157"/>
        <v>rev3</v>
      </c>
      <c r="AK92" s="18" t="str">
        <f t="shared" si="158"/>
        <v>rev3</v>
      </c>
      <c r="AL92" s="18"/>
      <c r="AM92" s="18"/>
      <c r="AN92" s="18"/>
      <c r="AO92" s="18"/>
      <c r="AP92" s="18"/>
      <c r="AQ92" s="18"/>
      <c r="AR92" s="18">
        <f>+VLOOKUP(B92,'[11]2016 data'!$B:$D,3,)</f>
        <v>2000</v>
      </c>
      <c r="AS92" s="18">
        <f>+VLOOKUP(B92,'[12]2017 data'!$B:$D,3,)</f>
        <v>2000</v>
      </c>
      <c r="AT92" s="18">
        <f>+VLOOKUP(B92,'[13]2018 data'!$B:$D,3,)</f>
        <v>2000</v>
      </c>
      <c r="AU92" s="46">
        <f t="shared" si="170"/>
        <v>2000</v>
      </c>
      <c r="AV92" s="46">
        <f t="shared" si="171"/>
        <v>2000</v>
      </c>
      <c r="AW92" s="46">
        <f t="shared" si="172"/>
        <v>2000</v>
      </c>
      <c r="AX92" s="18"/>
      <c r="AY92" s="18"/>
      <c r="AZ92" s="18"/>
      <c r="BA92" s="18"/>
      <c r="BB92" s="18"/>
      <c r="BC92" s="18"/>
      <c r="BD92" s="18"/>
      <c r="BE92" s="18"/>
      <c r="BF92" s="18"/>
      <c r="BG92" s="18" t="str">
        <f>+VLOOKUP(B92,'[14]2016 data'!$B:$D,3,)</f>
        <v>na</v>
      </c>
      <c r="BH92" s="18" t="str">
        <f>+VLOOKUP(B92,'[15]2017 data'!$B:$D,3,)</f>
        <v>NA</v>
      </c>
      <c r="BI92" s="18" t="str">
        <f>+VLOOKUP(B92,'[16]2018 data'!$B:$D,3,)</f>
        <v>NA</v>
      </c>
      <c r="BJ92" s="18"/>
      <c r="BK92" s="18" t="str">
        <f t="shared" si="173"/>
        <v>NA</v>
      </c>
      <c r="BL92" s="18" t="str">
        <f t="shared" si="174"/>
        <v>NA</v>
      </c>
      <c r="BM92" s="18"/>
      <c r="BN92" s="18"/>
      <c r="BO92" s="18"/>
      <c r="BP92" s="18"/>
      <c r="BQ92" s="18"/>
      <c r="BR92" s="18"/>
      <c r="BS92" s="18" t="s">
        <v>447</v>
      </c>
      <c r="BT92" s="18" t="s">
        <v>448</v>
      </c>
      <c r="BU92" s="18" t="s">
        <v>448</v>
      </c>
      <c r="BV92" s="18" t="str">
        <f t="shared" si="151"/>
        <v>na</v>
      </c>
      <c r="BW92" s="18" t="str">
        <f t="shared" si="152"/>
        <v>NA</v>
      </c>
      <c r="BX92" s="18" t="str">
        <f t="shared" si="161"/>
        <v>NA</v>
      </c>
      <c r="BY92" s="18"/>
      <c r="BZ92" s="18"/>
      <c r="CA92" s="18"/>
      <c r="CB92" s="18"/>
      <c r="CC92" s="18"/>
      <c r="CD92" s="18"/>
      <c r="CE92" s="18" t="s">
        <v>478</v>
      </c>
      <c r="CF92" s="18" t="s">
        <v>478</v>
      </c>
      <c r="CG92" s="18" t="s">
        <v>478</v>
      </c>
      <c r="CH92" s="18" t="str">
        <f t="shared" si="175"/>
        <v>CA</v>
      </c>
      <c r="CI92" s="18" t="str">
        <f t="shared" si="176"/>
        <v>CA</v>
      </c>
      <c r="CJ92" s="18" t="str">
        <f t="shared" si="177"/>
        <v>CA</v>
      </c>
      <c r="CK92" s="18"/>
      <c r="CL92" s="18"/>
      <c r="CM92" s="18"/>
      <c r="CN92" s="18"/>
      <c r="CO92" s="18"/>
      <c r="CP92" s="18"/>
      <c r="CQ92" s="18">
        <v>1986</v>
      </c>
      <c r="CR92" s="18" t="s">
        <v>429</v>
      </c>
      <c r="CS92" s="18" t="s">
        <v>429</v>
      </c>
      <c r="CT92" s="18"/>
      <c r="CU92" s="18" t="str">
        <f t="shared" si="178"/>
        <v>NM</v>
      </c>
      <c r="CV92" s="18" t="str">
        <f t="shared" si="179"/>
        <v>NM</v>
      </c>
      <c r="CW92" s="18"/>
      <c r="CX92" s="18"/>
      <c r="CY92" s="18"/>
      <c r="CZ92" s="18"/>
      <c r="DA92" s="18"/>
      <c r="DB92" s="18"/>
      <c r="DC92" s="18" t="s">
        <v>431</v>
      </c>
      <c r="DD92" s="18" t="s">
        <v>431</v>
      </c>
      <c r="DE92" s="18" t="s">
        <v>431</v>
      </c>
      <c r="DF92" s="18" t="str">
        <f t="shared" si="184"/>
        <v>MFSM 2000</v>
      </c>
      <c r="DG92" s="18" t="str">
        <f t="shared" si="185"/>
        <v>MFSM 2000</v>
      </c>
      <c r="DH92" s="18" t="str">
        <f t="shared" si="186"/>
        <v>MFSM 2000</v>
      </c>
      <c r="DI92" s="18"/>
      <c r="DJ92" s="18"/>
      <c r="DK92" s="18"/>
      <c r="DL92" s="18"/>
      <c r="DM92" s="18"/>
      <c r="DN92" s="18"/>
      <c r="DO92" s="18" t="str">
        <f>+VLOOKUP(B92,'[17]2016 data'!$B:$D,3,)</f>
        <v>e-GDDS</v>
      </c>
      <c r="DP92" s="18" t="str">
        <f>+VLOOKUP(B92,'[18]2017 data'!$B:$D,3,)</f>
        <v>e-GDDS</v>
      </c>
      <c r="DQ92" s="18" t="str">
        <f>+VLOOKUP(B92,'[19]2018 data'!$B:$D,3,)</f>
        <v>e-GDDS</v>
      </c>
      <c r="DR92" s="18"/>
      <c r="DS92" s="18"/>
      <c r="DT92" s="18"/>
      <c r="DU92" s="18" t="str">
        <f>+VLOOKUP(B92,'[20]2016 data'!$B:$D,3,)</f>
        <v>Yes</v>
      </c>
      <c r="DV92" s="18" t="str">
        <f>+VLOOKUP(B92,'[21]2017 data'!$B:$D,3,)</f>
        <v>Yes</v>
      </c>
      <c r="DW92" s="18" t="str">
        <f>+VLOOKUP(B92,'[22]2018 data'!$B:$D,3,)</f>
        <v>Yes</v>
      </c>
      <c r="DX92" s="18"/>
      <c r="DY92" s="18"/>
      <c r="DZ92" s="18"/>
      <c r="EA92" s="18">
        <f>+VLOOKUP(B92,'[23]2016 data'!$B:$D,3,)</f>
        <v>0</v>
      </c>
      <c r="EB92" s="18">
        <f>+VLOOKUP(B92,'[24]2017 data'!$B:$D,3,)</f>
        <v>0</v>
      </c>
      <c r="EC92" s="18">
        <f>+VLOOKUP(B92,'[25]2018 data'!$B:$D,3,)</f>
        <v>0</v>
      </c>
      <c r="ED92" s="18"/>
      <c r="EE92" s="18"/>
      <c r="EF92" s="18"/>
    </row>
    <row r="93" spans="1:136" x14ac:dyDescent="0.25">
      <c r="A93" s="6">
        <f t="shared" si="167"/>
        <v>90</v>
      </c>
      <c r="B93" s="9" t="s">
        <v>202</v>
      </c>
      <c r="C93" s="4" t="s">
        <v>201</v>
      </c>
      <c r="D93" s="4" t="str">
        <f>+VLOOKUP(C93,'[1]OECD &amp; EU Countries'!$B:$F,5,)</f>
        <v>NA</v>
      </c>
      <c r="E93" s="18" t="str">
        <f>+VLOOKUP(B93,'[2]2016 data'!$B:$D,3,)</f>
        <v>Sna 1993</v>
      </c>
      <c r="F93" s="18" t="str">
        <f>+VLOOKUP(B93,'[3]2017 data'!$B:$D,3,)</f>
        <v>SNA 1993</v>
      </c>
      <c r="G93" s="18" t="str">
        <f>+VLOOKUP(B93,'[4]2018 data'!$B:$D,3,)</f>
        <v>SNA 1993</v>
      </c>
      <c r="H93" s="18" t="str">
        <f t="shared" si="187"/>
        <v>Sna 1993</v>
      </c>
      <c r="I93" s="18"/>
      <c r="J93" s="18"/>
      <c r="K93" s="18"/>
      <c r="L93" s="18"/>
      <c r="M93" s="18"/>
      <c r="N93" s="18"/>
      <c r="O93" s="18"/>
      <c r="P93" s="18"/>
      <c r="Q93" s="18" t="str">
        <f>+VLOOKUP(B93,'[5]2016 data'!$B:$D,3,)</f>
        <v>Original chained constant price data are rescaled.</v>
      </c>
      <c r="R93" s="18" t="str">
        <f>+VLOOKUP(B93,'[6]2017 data'!$B:$D,3,)</f>
        <v>Original chained constant price data are rescaled.</v>
      </c>
      <c r="S93" s="18" t="str">
        <f>+VLOOKUP(B93,'[7]2018 data'!$B:$D,3,)</f>
        <v>Original chained constant price data are rescaled.</v>
      </c>
      <c r="T93" s="18" t="str">
        <f t="shared" si="168"/>
        <v>Original chained constant price data are rescaled.</v>
      </c>
      <c r="U93" s="18" t="str">
        <f t="shared" si="160"/>
        <v>Original chained constant price data are rescaled.</v>
      </c>
      <c r="V93" s="18" t="str">
        <f t="shared" si="169"/>
        <v>Original chained constant price data are rescaled.</v>
      </c>
      <c r="W93" s="37" t="str">
        <f>+VLOOKUP(B93,'[5]2016 data'!$B:$AR,43,)</f>
        <v>Original chained constant price data are rescaled.</v>
      </c>
      <c r="X93" s="37" t="str">
        <f>+VLOOKUP(B93,'[6]2017 data'!$B:$AR,43,)</f>
        <v>Original chained constant price data are rescaled.</v>
      </c>
      <c r="Y93" s="38">
        <f>+VLOOKUP(B93,'[7]2018 data'!$B:$AR,43,)</f>
        <v>1995</v>
      </c>
      <c r="Z93" s="18"/>
      <c r="AA93" s="18"/>
      <c r="AB93" s="18"/>
      <c r="AC93" s="18"/>
      <c r="AD93" s="18" t="b">
        <f t="shared" si="165"/>
        <v>1</v>
      </c>
      <c r="AE93" s="18" t="b">
        <f t="shared" si="166"/>
        <v>1</v>
      </c>
      <c r="AF93" s="18" t="str">
        <f>+VLOOKUP(B93,'[8]2018 data'!$B:$D,3,)</f>
        <v>rev4</v>
      </c>
      <c r="AG93" s="18" t="str">
        <f>+VLOOKUP(B93,'[9]2017 data'!$B:$D,3,)</f>
        <v>rev4</v>
      </c>
      <c r="AH93" s="18" t="str">
        <f>+VLOOKUP(B93,'[10]2018 data'!$B:$D,3,)</f>
        <v>rev4</v>
      </c>
      <c r="AI93" s="18"/>
      <c r="AJ93" s="18" t="str">
        <f t="shared" si="157"/>
        <v>rev4</v>
      </c>
      <c r="AK93" s="18" t="str">
        <f t="shared" si="158"/>
        <v>rev4</v>
      </c>
      <c r="AL93" s="18"/>
      <c r="AM93" s="18"/>
      <c r="AN93" s="18"/>
      <c r="AO93" s="18"/>
      <c r="AP93" s="18"/>
      <c r="AQ93" s="18"/>
      <c r="AR93" s="18" t="str">
        <f>+VLOOKUP(B93,'[11]2016 data'!$B:$D,3,)</f>
        <v>annual chained</v>
      </c>
      <c r="AS93" s="18" t="str">
        <f>+VLOOKUP(B93,'[12]2017 data'!$B:$D,3,)</f>
        <v>annual chained</v>
      </c>
      <c r="AT93" s="18" t="str">
        <f>+VLOOKUP(B93,'[13]2018 data'!$B:$D,3,)</f>
        <v>annual chained</v>
      </c>
      <c r="AU93" s="46" t="str">
        <f t="shared" si="170"/>
        <v>annual chained</v>
      </c>
      <c r="AV93" s="46" t="str">
        <f t="shared" si="171"/>
        <v>annual chained</v>
      </c>
      <c r="AW93" s="46" t="str">
        <f t="shared" si="172"/>
        <v>annual chained</v>
      </c>
      <c r="AX93" s="18"/>
      <c r="AY93" s="18"/>
      <c r="AZ93" s="18"/>
      <c r="BA93" s="18"/>
      <c r="BB93" s="18"/>
      <c r="BC93" s="18"/>
      <c r="BD93" s="18"/>
      <c r="BE93" s="18"/>
      <c r="BF93" s="18"/>
      <c r="BG93" s="18" t="str">
        <f>+VLOOKUP(B93,'[14]2016 data'!$B:$D,3,)</f>
        <v>COICOP</v>
      </c>
      <c r="BH93" s="18" t="str">
        <f>+VLOOKUP(B93,'[15]2017 data'!$B:$D,3,)</f>
        <v>COICOP</v>
      </c>
      <c r="BI93" s="18" t="str">
        <f>+VLOOKUP(B93,'[16]2018 data'!$B:$D,3,)</f>
        <v>COICOP</v>
      </c>
      <c r="BJ93" s="18"/>
      <c r="BK93" s="18" t="str">
        <f t="shared" si="173"/>
        <v>COICOP</v>
      </c>
      <c r="BL93" s="18" t="str">
        <f t="shared" si="174"/>
        <v>COICOP</v>
      </c>
      <c r="BM93" s="18"/>
      <c r="BN93" s="18"/>
      <c r="BO93" s="18"/>
      <c r="BP93" s="18"/>
      <c r="BQ93" s="18"/>
      <c r="BR93" s="18"/>
      <c r="BS93" s="18" t="s">
        <v>436</v>
      </c>
      <c r="BT93" s="18" t="s">
        <v>436</v>
      </c>
      <c r="BU93" s="18" t="s">
        <v>436</v>
      </c>
      <c r="BV93" s="18" t="str">
        <f t="shared" si="151"/>
        <v>ICSE-93</v>
      </c>
      <c r="BW93" s="18" t="str">
        <f t="shared" si="152"/>
        <v>ICSE-93</v>
      </c>
      <c r="BX93" s="18" t="str">
        <f t="shared" si="161"/>
        <v>ICSE-93</v>
      </c>
      <c r="BY93" s="18"/>
      <c r="BZ93" s="18"/>
      <c r="CA93" s="18"/>
      <c r="CB93" s="18"/>
      <c r="CC93" s="18"/>
      <c r="CD93" s="18"/>
      <c r="CE93" s="18" t="s">
        <v>478</v>
      </c>
      <c r="CF93" s="18" t="s">
        <v>478</v>
      </c>
      <c r="CG93" s="18" t="s">
        <v>478</v>
      </c>
      <c r="CH93" s="18" t="str">
        <f t="shared" si="175"/>
        <v>CA</v>
      </c>
      <c r="CI93" s="18" t="str">
        <f t="shared" si="176"/>
        <v>CA</v>
      </c>
      <c r="CJ93" s="18" t="str">
        <f t="shared" si="177"/>
        <v>CA</v>
      </c>
      <c r="CK93" s="18"/>
      <c r="CL93" s="18"/>
      <c r="CM93" s="18"/>
      <c r="CN93" s="18"/>
      <c r="CO93" s="18"/>
      <c r="CP93" s="18"/>
      <c r="CQ93" s="18" t="s">
        <v>480</v>
      </c>
      <c r="CR93" s="18" t="s">
        <v>429</v>
      </c>
      <c r="CS93" s="18" t="s">
        <v>429</v>
      </c>
      <c r="CT93" s="18"/>
      <c r="CU93" s="18" t="str">
        <f t="shared" si="178"/>
        <v>NM</v>
      </c>
      <c r="CV93" s="18" t="str">
        <f t="shared" si="179"/>
        <v>NM</v>
      </c>
      <c r="CW93" s="18"/>
      <c r="CX93" s="18"/>
      <c r="CY93" s="18"/>
      <c r="CZ93" s="18"/>
      <c r="DA93" s="18"/>
      <c r="DB93" s="18"/>
      <c r="DC93" s="18" t="s">
        <v>431</v>
      </c>
      <c r="DD93" s="18" t="s">
        <v>431</v>
      </c>
      <c r="DE93" s="18" t="s">
        <v>431</v>
      </c>
      <c r="DF93" s="18" t="str">
        <f t="shared" si="184"/>
        <v>MFSM 2000</v>
      </c>
      <c r="DG93" s="18" t="str">
        <f t="shared" si="185"/>
        <v>MFSM 2000</v>
      </c>
      <c r="DH93" s="18" t="str">
        <f t="shared" si="186"/>
        <v>MFSM 2000</v>
      </c>
      <c r="DI93" s="18"/>
      <c r="DJ93" s="18"/>
      <c r="DK93" s="18"/>
      <c r="DL93" s="18"/>
      <c r="DM93" s="18"/>
      <c r="DN93" s="18"/>
      <c r="DO93" s="18" t="str">
        <f>+VLOOKUP(B93,'[17]2016 data'!$B:$D,3,)</f>
        <v>SDDS</v>
      </c>
      <c r="DP93" s="18" t="str">
        <f>+VLOOKUP(B93,'[18]2017 data'!$B:$D,3,)</f>
        <v>SDDS</v>
      </c>
      <c r="DQ93" s="18" t="str">
        <f>+VLOOKUP(B93,'[19]2018 data'!$B:$D,3,)</f>
        <v>SDDS</v>
      </c>
      <c r="DR93" s="18"/>
      <c r="DS93" s="18"/>
      <c r="DT93" s="18"/>
      <c r="DU93" s="18" t="str">
        <f>+VLOOKUP(B93,'[20]2016 data'!$B:$D,3,)</f>
        <v>Yes</v>
      </c>
      <c r="DV93" s="18" t="str">
        <f>+VLOOKUP(B93,'[21]2017 data'!$B:$D,3,)</f>
        <v>Yes</v>
      </c>
      <c r="DW93" s="18" t="str">
        <f>+VLOOKUP(B93,'[22]2018 data'!$B:$D,3,)</f>
        <v>Yes</v>
      </c>
      <c r="DX93" s="18"/>
      <c r="DY93" s="18"/>
      <c r="DZ93" s="18"/>
      <c r="EA93" s="18">
        <f>+VLOOKUP(B93,'[23]2016 data'!$B:$D,3,)</f>
        <v>0</v>
      </c>
      <c r="EB93" s="18">
        <f>+VLOOKUP(B93,'[24]2017 data'!$B:$D,3,)</f>
        <v>0</v>
      </c>
      <c r="EC93" s="18">
        <f>+VLOOKUP(B93,'[25]2018 data'!$B:$D,3,)</f>
        <v>0</v>
      </c>
      <c r="ED93" s="18"/>
      <c r="EE93" s="18"/>
      <c r="EF93" s="18"/>
    </row>
    <row r="94" spans="1:136" x14ac:dyDescent="0.25">
      <c r="A94" s="6">
        <f t="shared" si="167"/>
        <v>91</v>
      </c>
      <c r="B94" s="9" t="s">
        <v>200</v>
      </c>
      <c r="C94" s="4" t="s">
        <v>199</v>
      </c>
      <c r="D94" s="4" t="str">
        <f>+VLOOKUP(C94,'[1]OECD &amp; EU Countries'!$B:$F,5,)</f>
        <v>NA</v>
      </c>
      <c r="E94" s="18" t="str">
        <f>+VLOOKUP(B94,'[2]2016 data'!$B:$D,3,)</f>
        <v>Sna 1993</v>
      </c>
      <c r="F94" s="18" t="str">
        <f>+VLOOKUP(B94,'[3]2017 data'!$B:$D,3,)</f>
        <v>SNA 2008</v>
      </c>
      <c r="G94" s="18" t="str">
        <f>+VLOOKUP(B94,'[4]2018 data'!$B:$D,3,)</f>
        <v>SNA 2008</v>
      </c>
      <c r="H94" s="18" t="str">
        <f t="shared" si="187"/>
        <v>Sna 1993</v>
      </c>
      <c r="I94" s="18"/>
      <c r="J94" s="18"/>
      <c r="K94" s="18"/>
      <c r="L94" s="18"/>
      <c r="M94" s="18"/>
      <c r="N94" s="18"/>
      <c r="O94" s="18"/>
      <c r="P94" s="18"/>
      <c r="Q94" s="18">
        <f>+VLOOKUP(B94,'[5]2016 data'!$B:$D,3,)</f>
        <v>2002</v>
      </c>
      <c r="R94" s="18">
        <f>+VLOOKUP(B94,'[6]2017 data'!$B:$D,3,)</f>
        <v>2012</v>
      </c>
      <c r="S94" s="18">
        <f>+VLOOKUP(B94,'[7]2018 data'!$B:$D,3,)</f>
        <v>2012</v>
      </c>
      <c r="T94" s="18">
        <f t="shared" si="168"/>
        <v>2002</v>
      </c>
      <c r="U94" s="18">
        <f t="shared" si="160"/>
        <v>2012</v>
      </c>
      <c r="V94" s="18">
        <f t="shared" si="169"/>
        <v>2012</v>
      </c>
      <c r="W94" s="37">
        <f>+VLOOKUP(B94,'[5]2016 data'!$B:$AR,43,)</f>
        <v>2002</v>
      </c>
      <c r="X94" s="37">
        <f>+VLOOKUP(B94,'[6]2017 data'!$B:$AR,43,)</f>
        <v>2012</v>
      </c>
      <c r="Y94" s="37">
        <f>+VLOOKUP(B94,'[7]2018 data'!$B:$AR,43,)</f>
        <v>2012</v>
      </c>
      <c r="Z94" s="18"/>
      <c r="AA94" s="18"/>
      <c r="AB94" s="18"/>
      <c r="AC94" s="18"/>
      <c r="AD94" s="18" t="b">
        <f t="shared" si="165"/>
        <v>0</v>
      </c>
      <c r="AE94" s="18" t="b">
        <f t="shared" si="166"/>
        <v>1</v>
      </c>
      <c r="AF94" s="18" t="str">
        <f>+VLOOKUP(B94,'[8]2018 data'!$B:$D,3,)</f>
        <v>NA</v>
      </c>
      <c r="AG94" s="18" t="str">
        <f>+VLOOKUP(B94,'[9]2017 data'!$B:$D,3,)</f>
        <v>NA</v>
      </c>
      <c r="AH94" s="18" t="str">
        <f>+VLOOKUP(B94,'[10]2018 data'!$B:$D,3,)</f>
        <v>NA</v>
      </c>
      <c r="AI94" s="18"/>
      <c r="AJ94" s="18" t="str">
        <f t="shared" si="157"/>
        <v>NA</v>
      </c>
      <c r="AK94" s="18" t="str">
        <f t="shared" si="158"/>
        <v>NA</v>
      </c>
      <c r="AL94" s="18"/>
      <c r="AM94" s="18"/>
      <c r="AN94" s="18"/>
      <c r="AO94" s="18"/>
      <c r="AP94" s="18"/>
      <c r="AQ94" s="18"/>
      <c r="AR94" s="18">
        <f>+VLOOKUP(B94,'[11]2016 data'!$B:$D,3,)</f>
        <v>2013</v>
      </c>
      <c r="AS94" s="18">
        <f>+VLOOKUP(B94,'[12]2017 data'!$B:$D,3,)</f>
        <v>2013</v>
      </c>
      <c r="AT94" s="18">
        <f>+VLOOKUP(B94,'[13]2018 data'!$B:$D,3,)</f>
        <v>2013</v>
      </c>
      <c r="AU94" s="46">
        <f t="shared" si="170"/>
        <v>2013</v>
      </c>
      <c r="AV94" s="46">
        <f t="shared" si="171"/>
        <v>2013</v>
      </c>
      <c r="AW94" s="46">
        <f t="shared" si="172"/>
        <v>2013</v>
      </c>
      <c r="AX94" s="18"/>
      <c r="AY94" s="18"/>
      <c r="AZ94" s="18"/>
      <c r="BA94" s="18"/>
      <c r="BB94" s="18"/>
      <c r="BC94" s="18"/>
      <c r="BD94" s="18"/>
      <c r="BE94" s="18"/>
      <c r="BF94" s="18"/>
      <c r="BG94" s="18" t="str">
        <f>+VLOOKUP(B94,'[14]2016 data'!$B:$D,3,)</f>
        <v>na</v>
      </c>
      <c r="BH94" s="18">
        <f>+VLOOKUP(B94,'[15]2017 data'!$B:$D,3,)</f>
        <v>0</v>
      </c>
      <c r="BI94" s="18">
        <f>+VLOOKUP(B94,'[16]2018 data'!$B:$D,3,)</f>
        <v>0</v>
      </c>
      <c r="BJ94" s="18"/>
      <c r="BK94" s="18">
        <f t="shared" si="173"/>
        <v>0</v>
      </c>
      <c r="BL94" s="18">
        <f t="shared" si="174"/>
        <v>0</v>
      </c>
      <c r="BM94" s="18"/>
      <c r="BN94" s="18"/>
      <c r="BO94" s="18"/>
      <c r="BP94" s="18"/>
      <c r="BQ94" s="18"/>
      <c r="BR94" s="18"/>
      <c r="BS94" s="18" t="s">
        <v>447</v>
      </c>
      <c r="BT94" s="18" t="s">
        <v>447</v>
      </c>
      <c r="BU94" s="18" t="s">
        <v>447</v>
      </c>
      <c r="BV94" s="18" t="str">
        <f t="shared" si="151"/>
        <v>na</v>
      </c>
      <c r="BW94" s="18" t="str">
        <f t="shared" si="152"/>
        <v>na</v>
      </c>
      <c r="BX94" s="18" t="str">
        <f t="shared" si="161"/>
        <v>na</v>
      </c>
      <c r="BY94" s="18"/>
      <c r="BZ94" s="18"/>
      <c r="CA94" s="18"/>
      <c r="CB94" s="18"/>
      <c r="CC94" s="18"/>
      <c r="CD94" s="18"/>
      <c r="CE94" s="18">
        <v>0</v>
      </c>
      <c r="CF94" s="18">
        <v>0</v>
      </c>
      <c r="CG94" s="18">
        <v>0</v>
      </c>
      <c r="CH94" s="18">
        <f t="shared" si="175"/>
        <v>0</v>
      </c>
      <c r="CI94" s="18">
        <f t="shared" si="176"/>
        <v>0</v>
      </c>
      <c r="CJ94" s="18">
        <f t="shared" si="177"/>
        <v>0</v>
      </c>
      <c r="CK94" s="18"/>
      <c r="CL94" s="18"/>
      <c r="CM94" s="18"/>
      <c r="CN94" s="18"/>
      <c r="CO94" s="18"/>
      <c r="CP94" s="18"/>
      <c r="CQ94" s="18">
        <v>2001</v>
      </c>
      <c r="CR94" s="18" t="s">
        <v>429</v>
      </c>
      <c r="CS94" s="18" t="s">
        <v>429</v>
      </c>
      <c r="CT94" s="18"/>
      <c r="CU94" s="18" t="str">
        <f t="shared" si="178"/>
        <v>NM</v>
      </c>
      <c r="CV94" s="18" t="str">
        <f t="shared" si="179"/>
        <v>NM</v>
      </c>
      <c r="CW94" s="18"/>
      <c r="CX94" s="18"/>
      <c r="CY94" s="18"/>
      <c r="CZ94" s="18"/>
      <c r="DA94" s="18"/>
      <c r="DB94" s="18"/>
      <c r="DC94" s="18">
        <v>0</v>
      </c>
      <c r="DD94" s="18" t="s">
        <v>429</v>
      </c>
      <c r="DE94" s="18" t="s">
        <v>429</v>
      </c>
      <c r="DF94" s="18">
        <f t="shared" si="184"/>
        <v>0</v>
      </c>
      <c r="DG94" s="18" t="str">
        <f t="shared" si="185"/>
        <v>NM</v>
      </c>
      <c r="DH94" s="18" t="str">
        <f t="shared" si="186"/>
        <v>NM</v>
      </c>
      <c r="DI94" s="18"/>
      <c r="DJ94" s="18"/>
      <c r="DK94" s="18"/>
      <c r="DL94" s="18"/>
      <c r="DM94" s="18"/>
      <c r="DN94" s="18"/>
      <c r="DO94" s="18">
        <f>+VLOOKUP(B94,'[17]2016 data'!$B:$D,3,)</f>
        <v>0</v>
      </c>
      <c r="DP94" s="18" t="str">
        <f>+VLOOKUP(B94,'[18]2017 data'!$B:$D,3,)</f>
        <v>e-GDDS</v>
      </c>
      <c r="DQ94" s="18" t="str">
        <f>+VLOOKUP(B94,'[19]2018 data'!$B:$D,3,)</f>
        <v>e-GDDS</v>
      </c>
      <c r="DR94" s="18"/>
      <c r="DS94" s="18"/>
      <c r="DT94" s="18"/>
      <c r="DU94" s="18">
        <f>+VLOOKUP(B94,'[20]2016 data'!$B:$D,3,)</f>
        <v>0</v>
      </c>
      <c r="DV94" s="18">
        <f>+VLOOKUP(B94,'[21]2017 data'!$B:$D,3,)</f>
        <v>0</v>
      </c>
      <c r="DW94" s="18">
        <f>+VLOOKUP(B94,'[22]2018 data'!$B:$D,3,)</f>
        <v>0</v>
      </c>
      <c r="DX94" s="18"/>
      <c r="DY94" s="18"/>
      <c r="DZ94" s="18"/>
      <c r="EA94" s="18">
        <f>+VLOOKUP(B94,'[23]2016 data'!$B:$D,3,)</f>
        <v>0</v>
      </c>
      <c r="EB94" s="18">
        <f>+VLOOKUP(B94,'[24]2017 data'!$B:$D,3,)</f>
        <v>0</v>
      </c>
      <c r="EC94" s="18">
        <f>+VLOOKUP(B94,'[25]2018 data'!$B:$D,3,)</f>
        <v>0</v>
      </c>
      <c r="ED94" s="18"/>
      <c r="EE94" s="18"/>
      <c r="EF94" s="18"/>
    </row>
    <row r="95" spans="1:136" x14ac:dyDescent="0.25">
      <c r="A95" s="6">
        <f t="shared" si="167"/>
        <v>92</v>
      </c>
      <c r="B95" s="11" t="s">
        <v>198</v>
      </c>
      <c r="C95" s="4" t="s">
        <v>197</v>
      </c>
      <c r="D95" s="4" t="str">
        <f>+VLOOKUP(C95,'[1]OECD &amp; EU Countries'!$B:$F,5,)</f>
        <v>OECD/EU</v>
      </c>
      <c r="E95" s="18" t="str">
        <f>+VLOOKUP(B95,'[2]2016 data'!$B:$D,3,)</f>
        <v>ESA 2010</v>
      </c>
      <c r="F95" s="18" t="str">
        <f>+VLOOKUP(B95,'[3]2017 data'!$B:$D,3,)</f>
        <v>SNA 2008</v>
      </c>
      <c r="G95" s="18" t="str">
        <f>+VLOOKUP(B95,'[4]2018 data'!$B:$D,3,)</f>
        <v>SNA 2008</v>
      </c>
      <c r="H95" s="18" t="str">
        <f t="shared" si="187"/>
        <v>ESA 2010</v>
      </c>
      <c r="I95" s="18"/>
      <c r="J95" s="18"/>
      <c r="K95" s="18"/>
      <c r="L95" s="18"/>
      <c r="M95" s="18"/>
      <c r="N95" s="18"/>
      <c r="O95" s="18"/>
      <c r="P95" s="18"/>
      <c r="Q95" s="18" t="str">
        <f>+VLOOKUP(B95,'[5]2016 data'!$B:$D,3,)</f>
        <v>Original chained constant price data are rescaled.</v>
      </c>
      <c r="R95" s="18" t="str">
        <f>+VLOOKUP(B95,'[6]2017 data'!$B:$D,3,)</f>
        <v>Original chained constant price data are rescaled.</v>
      </c>
      <c r="S95" s="18" t="str">
        <f>+VLOOKUP(B95,'[7]2018 data'!$B:$D,3,)</f>
        <v>Original chained constant price data are rescaled.</v>
      </c>
      <c r="T95" s="18" t="str">
        <f t="shared" si="168"/>
        <v>Original chained constant price data are rescaled.</v>
      </c>
      <c r="U95" s="18" t="str">
        <f t="shared" si="160"/>
        <v>Original chained constant price data are rescaled.</v>
      </c>
      <c r="V95" s="18" t="str">
        <f t="shared" si="169"/>
        <v>Original chained constant price data are rescaled.</v>
      </c>
      <c r="W95" s="37" t="str">
        <f>+VLOOKUP(B95,'[5]2016 data'!$B:$AR,43,)</f>
        <v>Original chained constant price data are rescaled.</v>
      </c>
      <c r="X95" s="37" t="str">
        <f>+VLOOKUP(B95,'[6]2017 data'!$B:$AR,43,)</f>
        <v>Original chained constant price data are rescaled.</v>
      </c>
      <c r="Y95" s="37" t="str">
        <f>+VLOOKUP(B95,'[7]2018 data'!$B:$AR,43,)</f>
        <v>Original chained constant price data are rescaled.</v>
      </c>
      <c r="Z95" s="18"/>
      <c r="AA95" s="18"/>
      <c r="AB95" s="18"/>
      <c r="AC95" s="18"/>
      <c r="AD95" s="18" t="b">
        <f t="shared" si="165"/>
        <v>1</v>
      </c>
      <c r="AE95" s="18" t="b">
        <f t="shared" si="166"/>
        <v>1</v>
      </c>
      <c r="AF95" s="18" t="str">
        <f>+VLOOKUP(B95,'[8]2018 data'!$B:$D,3,)</f>
        <v>rev4</v>
      </c>
      <c r="AG95" s="18" t="str">
        <f>+VLOOKUP(B95,'[9]2017 data'!$B:$D,3,)</f>
        <v>Rev4</v>
      </c>
      <c r="AH95" s="18" t="str">
        <f>+VLOOKUP(B95,'[10]2018 data'!$B:$D,3,)</f>
        <v>Rev4</v>
      </c>
      <c r="AI95" s="18"/>
      <c r="AJ95" s="18" t="str">
        <f t="shared" si="157"/>
        <v>Rev4</v>
      </c>
      <c r="AK95" s="18" t="str">
        <f t="shared" si="158"/>
        <v>Rev4</v>
      </c>
      <c r="AL95" s="18"/>
      <c r="AM95" s="18"/>
      <c r="AN95" s="18"/>
      <c r="AO95" s="18"/>
      <c r="AP95" s="18"/>
      <c r="AQ95" s="18"/>
      <c r="AR95" s="18" t="str">
        <f>+VLOOKUP(B95,'[11]2016 data'!$B:$D,3,)</f>
        <v>annual chained</v>
      </c>
      <c r="AS95" s="18" t="str">
        <f>+VLOOKUP(B95,'[12]2017 data'!$B:$D,3,)</f>
        <v>annual chained</v>
      </c>
      <c r="AT95" s="18" t="str">
        <f>+VLOOKUP(B95,'[13]2018 data'!$B:$D,3,)</f>
        <v>annual chained</v>
      </c>
      <c r="AU95" s="46" t="str">
        <f t="shared" si="170"/>
        <v>annual chained</v>
      </c>
      <c r="AV95" s="46" t="str">
        <f t="shared" si="171"/>
        <v>annual chained</v>
      </c>
      <c r="AW95" s="46" t="str">
        <f t="shared" si="172"/>
        <v>annual chained</v>
      </c>
      <c r="AX95" s="18"/>
      <c r="AY95" s="18"/>
      <c r="AZ95" s="18"/>
      <c r="BA95" s="18"/>
      <c r="BB95" s="18"/>
      <c r="BC95" s="18"/>
      <c r="BD95" s="18"/>
      <c r="BE95" s="18"/>
      <c r="BF95" s="18"/>
      <c r="BG95" s="18" t="str">
        <f>+VLOOKUP(B95,'[14]2016 data'!$B:$D,3,)</f>
        <v>COICOP</v>
      </c>
      <c r="BH95" s="18" t="str">
        <f>+VLOOKUP(B95,'[15]2017 data'!$B:$D,3,)</f>
        <v>COICOP</v>
      </c>
      <c r="BI95" s="18" t="str">
        <f>+VLOOKUP(B95,'[16]2018 data'!$B:$D,3,)</f>
        <v>COICOP</v>
      </c>
      <c r="BJ95" s="18"/>
      <c r="BK95" s="18" t="str">
        <f t="shared" si="173"/>
        <v>COICOP</v>
      </c>
      <c r="BL95" s="18" t="str">
        <f t="shared" si="174"/>
        <v>COICOP</v>
      </c>
      <c r="BM95" s="18"/>
      <c r="BN95" s="18"/>
      <c r="BO95" s="18"/>
      <c r="BP95" s="18"/>
      <c r="BQ95" s="18"/>
      <c r="BR95" s="18"/>
      <c r="BS95" s="18" t="s">
        <v>436</v>
      </c>
      <c r="BT95" s="18" t="s">
        <v>436</v>
      </c>
      <c r="BU95" s="18" t="s">
        <v>436</v>
      </c>
      <c r="BV95" s="18" t="str">
        <f t="shared" si="151"/>
        <v>ICSE-93</v>
      </c>
      <c r="BW95" s="18" t="str">
        <f t="shared" si="152"/>
        <v>ICSE-93</v>
      </c>
      <c r="BX95" s="18" t="str">
        <f t="shared" si="161"/>
        <v>ICSE-93</v>
      </c>
      <c r="BY95" s="18"/>
      <c r="BZ95" s="18"/>
      <c r="CA95" s="18"/>
      <c r="CB95" s="18"/>
      <c r="CC95" s="18"/>
      <c r="CD95" s="18"/>
      <c r="CE95" s="18" t="s">
        <v>425</v>
      </c>
      <c r="CF95" s="18" t="s">
        <v>425</v>
      </c>
      <c r="CG95" s="18" t="s">
        <v>425</v>
      </c>
      <c r="CH95" s="18" t="str">
        <f t="shared" si="175"/>
        <v>AC</v>
      </c>
      <c r="CI95" s="18" t="str">
        <f t="shared" si="176"/>
        <v>AC</v>
      </c>
      <c r="CJ95" s="18" t="str">
        <f t="shared" si="177"/>
        <v>AC</v>
      </c>
      <c r="CK95" s="18"/>
      <c r="CL95" s="18"/>
      <c r="CM95" s="18"/>
      <c r="CN95" s="18"/>
      <c r="CO95" s="18"/>
      <c r="CP95" s="18"/>
      <c r="CQ95" s="18" t="s">
        <v>427</v>
      </c>
      <c r="CR95" s="18" t="s">
        <v>429</v>
      </c>
      <c r="CS95" s="18" t="s">
        <v>429</v>
      </c>
      <c r="CT95" s="18"/>
      <c r="CU95" s="18" t="str">
        <f t="shared" si="178"/>
        <v>NM</v>
      </c>
      <c r="CV95" s="18" t="str">
        <f t="shared" si="179"/>
        <v>NM</v>
      </c>
      <c r="CW95" s="18"/>
      <c r="CX95" s="18"/>
      <c r="CY95" s="18"/>
      <c r="CZ95" s="18"/>
      <c r="DA95" s="18"/>
      <c r="DB95" s="18"/>
      <c r="DC95" s="18" t="s">
        <v>431</v>
      </c>
      <c r="DD95" s="18" t="s">
        <v>431</v>
      </c>
      <c r="DE95" s="18" t="s">
        <v>431</v>
      </c>
      <c r="DF95" s="18" t="str">
        <f t="shared" si="184"/>
        <v>MFSM 2000</v>
      </c>
      <c r="DG95" s="18" t="str">
        <f t="shared" si="185"/>
        <v>MFSM 2000</v>
      </c>
      <c r="DH95" s="18" t="str">
        <f t="shared" si="186"/>
        <v>MFSM 2000</v>
      </c>
      <c r="DI95" s="18"/>
      <c r="DJ95" s="18"/>
      <c r="DK95" s="18"/>
      <c r="DL95" s="18"/>
      <c r="DM95" s="18"/>
      <c r="DN95" s="18"/>
      <c r="DO95" s="18" t="str">
        <f>+VLOOKUP(B95,'[17]2016 data'!$B:$D,3,)</f>
        <v>SDDS Plus</v>
      </c>
      <c r="DP95" s="18" t="str">
        <f>+VLOOKUP(B95,'[18]2017 data'!$B:$D,3,)</f>
        <v>SSDS Plus</v>
      </c>
      <c r="DQ95" s="18" t="str">
        <f>+VLOOKUP(B95,'[19]2018 data'!$B:$D,3,)</f>
        <v>SSDS Plus</v>
      </c>
      <c r="DR95" s="18"/>
      <c r="DS95" s="18"/>
      <c r="DT95" s="18"/>
      <c r="DU95" s="18" t="str">
        <f>+VLOOKUP(B95,'[20]2016 data'!$B:$D,3,)</f>
        <v>Yes</v>
      </c>
      <c r="DV95" s="18" t="str">
        <f>+VLOOKUP(B95,'[21]2017 data'!$B:$D,3,)</f>
        <v>Yes</v>
      </c>
      <c r="DW95" s="18" t="str">
        <f>+VLOOKUP(B95,'[22]2018 data'!$B:$D,3,)</f>
        <v>Yes</v>
      </c>
      <c r="DX95" s="18"/>
      <c r="DY95" s="18"/>
      <c r="DZ95" s="18"/>
      <c r="EA95" s="18" t="str">
        <f>+VLOOKUP(B95,'[23]2016 data'!$B:$D,3,)</f>
        <v>yes</v>
      </c>
      <c r="EB95" s="18" t="str">
        <f>+VLOOKUP(B95,'[24]2017 data'!$B:$D,3,)</f>
        <v>yes</v>
      </c>
      <c r="EC95" s="18" t="str">
        <f>+VLOOKUP(B95,'[25]2018 data'!$B:$D,3,)</f>
        <v>yes</v>
      </c>
      <c r="ED95" s="18"/>
      <c r="EE95" s="18"/>
      <c r="EF95" s="18"/>
    </row>
    <row r="96" spans="1:136" x14ac:dyDescent="0.25">
      <c r="A96" s="6">
        <f t="shared" si="167"/>
        <v>93</v>
      </c>
      <c r="B96" s="9" t="s">
        <v>196</v>
      </c>
      <c r="C96" s="4" t="s">
        <v>195</v>
      </c>
      <c r="D96" s="4" t="str">
        <f>+VLOOKUP(C96,'[1]OECD &amp; EU Countries'!$B:$F,5,)</f>
        <v>NA</v>
      </c>
      <c r="E96" s="18" t="str">
        <f>+VLOOKUP(B96,'[2]2016 data'!$B:$D,3,)</f>
        <v>Sna 2008</v>
      </c>
      <c r="F96" s="18" t="str">
        <f>+VLOOKUP(B96,'[3]2017 data'!$B:$D,3,)</f>
        <v>SNA 2008</v>
      </c>
      <c r="G96" s="18" t="str">
        <f>+VLOOKUP(B96,'[4]2018 data'!$B:$D,3,)</f>
        <v>SNA 2008</v>
      </c>
      <c r="H96" s="18" t="str">
        <f t="shared" si="187"/>
        <v>Sna 2008</v>
      </c>
      <c r="I96" s="18"/>
      <c r="J96" s="18"/>
      <c r="K96" s="18"/>
      <c r="L96" s="18"/>
      <c r="M96" s="18"/>
      <c r="N96" s="18"/>
      <c r="O96" s="18"/>
      <c r="P96" s="18"/>
      <c r="Q96" s="18">
        <f>+VLOOKUP(B96,'[5]2016 data'!$B:$D,3,)</f>
        <v>1997</v>
      </c>
      <c r="R96" s="18">
        <f>+VLOOKUP(B96,'[6]2017 data'!$B:$D,3,)</f>
        <v>2010</v>
      </c>
      <c r="S96" s="18">
        <f>+VLOOKUP(B96,'[7]2018 data'!$B:$D,3,)</f>
        <v>2010</v>
      </c>
      <c r="T96" s="18">
        <f t="shared" si="168"/>
        <v>1997</v>
      </c>
      <c r="U96" s="18">
        <f t="shared" si="160"/>
        <v>2010</v>
      </c>
      <c r="V96" s="18">
        <f t="shared" si="169"/>
        <v>2010</v>
      </c>
      <c r="W96" s="37">
        <f>+VLOOKUP(B96,'[5]2016 data'!$B:$AR,43,)</f>
        <v>1997</v>
      </c>
      <c r="X96" s="38">
        <f>+VLOOKUP(B96,'[6]2017 data'!$B:$AR,43,)</f>
        <v>0</v>
      </c>
      <c r="Y96" s="37">
        <f>+VLOOKUP(B96,'[7]2018 data'!$B:$AR,43,)</f>
        <v>2010</v>
      </c>
      <c r="Z96" s="18"/>
      <c r="AA96" s="18"/>
      <c r="AB96" s="18"/>
      <c r="AC96" s="18"/>
      <c r="AD96" s="18" t="b">
        <f t="shared" si="165"/>
        <v>0</v>
      </c>
      <c r="AE96" s="18" t="b">
        <f t="shared" si="166"/>
        <v>1</v>
      </c>
      <c r="AF96" s="18" t="str">
        <f>+VLOOKUP(B96,'[8]2018 data'!$B:$D,3,)</f>
        <v>na</v>
      </c>
      <c r="AG96" s="18" t="str">
        <f>+VLOOKUP(B96,'[9]2017 data'!$B:$D,3,)</f>
        <v>NA</v>
      </c>
      <c r="AH96" s="18" t="str">
        <f>+VLOOKUP(B96,'[10]2018 data'!$B:$D,3,)</f>
        <v>NA</v>
      </c>
      <c r="AI96" s="18"/>
      <c r="AJ96" s="18" t="str">
        <f t="shared" si="157"/>
        <v>NA</v>
      </c>
      <c r="AK96" s="18" t="str">
        <f t="shared" si="158"/>
        <v>NA</v>
      </c>
      <c r="AL96" s="18"/>
      <c r="AM96" s="18"/>
      <c r="AN96" s="18"/>
      <c r="AO96" s="18"/>
      <c r="AP96" s="18"/>
      <c r="AQ96" s="18"/>
      <c r="AR96" s="18">
        <f>+VLOOKUP(B96,'[11]2016 data'!$B:$D,3,)</f>
        <v>2007</v>
      </c>
      <c r="AS96" s="18">
        <f>+VLOOKUP(B96,'[12]2017 data'!$B:$D,3,)</f>
        <v>2007</v>
      </c>
      <c r="AT96" s="18">
        <f>+VLOOKUP(B96,'[13]2018 data'!$B:$D,3,)</f>
        <v>2007</v>
      </c>
      <c r="AU96" s="46">
        <f t="shared" si="170"/>
        <v>2007</v>
      </c>
      <c r="AV96" s="46">
        <f t="shared" si="171"/>
        <v>2007</v>
      </c>
      <c r="AW96" s="46">
        <f t="shared" si="172"/>
        <v>2007</v>
      </c>
      <c r="AX96" s="18"/>
      <c r="AY96" s="18"/>
      <c r="AZ96" s="18"/>
      <c r="BA96" s="18"/>
      <c r="BB96" s="18"/>
      <c r="BC96" s="18"/>
      <c r="BD96" s="18"/>
      <c r="BE96" s="18"/>
      <c r="BF96" s="18"/>
      <c r="BG96" s="18" t="str">
        <f>+VLOOKUP(B96,'[14]2016 data'!$B:$D,3,)</f>
        <v>na</v>
      </c>
      <c r="BH96" s="18" t="str">
        <f>+VLOOKUP(B96,'[15]2017 data'!$B:$D,3,)</f>
        <v>NA</v>
      </c>
      <c r="BI96" s="18" t="str">
        <f>+VLOOKUP(B96,'[16]2018 data'!$B:$D,3,)</f>
        <v>NA</v>
      </c>
      <c r="BJ96" s="18"/>
      <c r="BK96" s="18" t="str">
        <f t="shared" si="173"/>
        <v>NA</v>
      </c>
      <c r="BL96" s="18" t="str">
        <f t="shared" si="174"/>
        <v>NA</v>
      </c>
      <c r="BM96" s="18"/>
      <c r="BN96" s="18"/>
      <c r="BO96" s="18"/>
      <c r="BP96" s="18"/>
      <c r="BQ96" s="18"/>
      <c r="BR96" s="18"/>
      <c r="BS96" s="18" t="s">
        <v>447</v>
      </c>
      <c r="BT96" s="18" t="s">
        <v>450</v>
      </c>
      <c r="BU96" s="18" t="s">
        <v>450</v>
      </c>
      <c r="BV96" s="18" t="str">
        <f t="shared" si="151"/>
        <v>na</v>
      </c>
      <c r="BW96" s="18" t="str">
        <f t="shared" si="152"/>
        <v>ISCO-88</v>
      </c>
      <c r="BX96" s="18" t="str">
        <f t="shared" si="161"/>
        <v>ISCO-88</v>
      </c>
      <c r="BY96" s="18"/>
      <c r="BZ96" s="18"/>
      <c r="CA96" s="18"/>
      <c r="CB96" s="18"/>
      <c r="CC96" s="18"/>
      <c r="CD96" s="18"/>
      <c r="CE96" s="18" t="s">
        <v>448</v>
      </c>
      <c r="CF96" s="18" t="s">
        <v>448</v>
      </c>
      <c r="CG96" s="18" t="s">
        <v>448</v>
      </c>
      <c r="CH96" s="18" t="str">
        <f t="shared" si="175"/>
        <v>NA</v>
      </c>
      <c r="CI96" s="18" t="str">
        <f t="shared" si="176"/>
        <v>NA</v>
      </c>
      <c r="CJ96" s="18" t="str">
        <f t="shared" si="177"/>
        <v>NA</v>
      </c>
      <c r="CK96" s="18"/>
      <c r="CL96" s="18"/>
      <c r="CM96" s="18"/>
      <c r="CN96" s="18"/>
      <c r="CO96" s="18"/>
      <c r="CP96" s="18"/>
      <c r="CQ96" s="18">
        <v>2001</v>
      </c>
      <c r="CR96" s="18" t="s">
        <v>429</v>
      </c>
      <c r="CS96" s="18" t="s">
        <v>429</v>
      </c>
      <c r="CT96" s="18"/>
      <c r="CU96" s="18" t="str">
        <f t="shared" si="178"/>
        <v>NM</v>
      </c>
      <c r="CV96" s="18" t="str">
        <f t="shared" si="179"/>
        <v>NM</v>
      </c>
      <c r="CW96" s="18"/>
      <c r="CX96" s="18"/>
      <c r="CY96" s="18"/>
      <c r="CZ96" s="18"/>
      <c r="DA96" s="18"/>
      <c r="DB96" s="18"/>
      <c r="DC96" s="18">
        <v>0</v>
      </c>
      <c r="DD96" s="18" t="s">
        <v>429</v>
      </c>
      <c r="DE96" s="18" t="s">
        <v>429</v>
      </c>
      <c r="DF96" s="18">
        <f t="shared" si="184"/>
        <v>0</v>
      </c>
      <c r="DG96" s="18" t="str">
        <f t="shared" si="185"/>
        <v>NM</v>
      </c>
      <c r="DH96" s="18" t="str">
        <f t="shared" si="186"/>
        <v>NM</v>
      </c>
      <c r="DI96" s="18"/>
      <c r="DJ96" s="18"/>
      <c r="DK96" s="18"/>
      <c r="DL96" s="18"/>
      <c r="DM96" s="18"/>
      <c r="DN96" s="18"/>
      <c r="DO96" s="18" t="str">
        <f>+VLOOKUP(B96,'[17]2016 data'!$B:$D,3,)</f>
        <v>e-GDDS</v>
      </c>
      <c r="DP96" s="18" t="str">
        <f>+VLOOKUP(B96,'[18]2017 data'!$B:$D,3,)</f>
        <v>e-GDDS</v>
      </c>
      <c r="DQ96" s="18" t="str">
        <f>+VLOOKUP(B96,'[19]2018 data'!$B:$D,3,)</f>
        <v>e-GDDS</v>
      </c>
      <c r="DR96" s="18"/>
      <c r="DS96" s="18"/>
      <c r="DT96" s="18"/>
      <c r="DU96" s="18" t="str">
        <f>+VLOOKUP(B96,'[20]2016 data'!$B:$D,3,)</f>
        <v>Yes</v>
      </c>
      <c r="DV96" s="18" t="str">
        <f>+VLOOKUP(B96,'[21]2017 data'!$B:$D,3,)</f>
        <v>Yes</v>
      </c>
      <c r="DW96" s="18" t="str">
        <f>+VLOOKUP(B96,'[22]2018 data'!$B:$D,3,)</f>
        <v>Yes</v>
      </c>
      <c r="DX96" s="18"/>
      <c r="DY96" s="18"/>
      <c r="DZ96" s="18"/>
      <c r="EA96" s="18">
        <f>+VLOOKUP(B96,'[23]2016 data'!$B:$D,3,)</f>
        <v>0</v>
      </c>
      <c r="EB96" s="18">
        <f>+VLOOKUP(B96,'[24]2017 data'!$B:$D,3,)</f>
        <v>0</v>
      </c>
      <c r="EC96" s="18">
        <f>+VLOOKUP(B96,'[25]2018 data'!$B:$D,3,)</f>
        <v>0</v>
      </c>
      <c r="ED96" s="18"/>
      <c r="EE96" s="18"/>
      <c r="EF96" s="18"/>
    </row>
    <row r="97" spans="1:136" x14ac:dyDescent="0.25">
      <c r="A97" s="6">
        <f t="shared" si="167"/>
        <v>94</v>
      </c>
      <c r="B97" s="7" t="s">
        <v>194</v>
      </c>
      <c r="C97" s="4" t="s">
        <v>193</v>
      </c>
      <c r="D97" s="4" t="str">
        <f>+VLOOKUP(C97,'[1]OECD &amp; EU Countries'!$B:$F,5,)</f>
        <v>NA</v>
      </c>
      <c r="E97" s="18" t="str">
        <f>+VLOOKUP(B97,'[2]2016 data'!$B:$D,3,)</f>
        <v>other</v>
      </c>
      <c r="F97" s="18" t="str">
        <f>+VLOOKUP(B97,'[3]2017 data'!$B:$D,3,)</f>
        <v>SNA 1993</v>
      </c>
      <c r="G97" s="18" t="str">
        <f>+VLOOKUP(B97,'[4]2018 data'!$B:$D,3,)</f>
        <v>SNA 1993</v>
      </c>
      <c r="H97" s="18" t="str">
        <f t="shared" si="187"/>
        <v>other</v>
      </c>
      <c r="I97" s="18"/>
      <c r="J97" s="18"/>
      <c r="K97" s="18"/>
      <c r="L97" s="18"/>
      <c r="M97" s="18"/>
      <c r="N97" s="18"/>
      <c r="O97" s="18"/>
      <c r="P97" s="18"/>
      <c r="Q97" s="18">
        <f>+VLOOKUP(B97,'[5]2016 data'!$B:$D,3,)</f>
        <v>2004</v>
      </c>
      <c r="R97" s="18">
        <f>+VLOOKUP(B97,'[6]2017 data'!$B:$D,3,)</f>
        <v>2012</v>
      </c>
      <c r="S97" s="18">
        <f>+VLOOKUP(B97,'[7]2018 data'!$B:$D,3,)</f>
        <v>2012</v>
      </c>
      <c r="T97" s="18">
        <f t="shared" si="168"/>
        <v>2004</v>
      </c>
      <c r="U97" s="18">
        <f t="shared" si="160"/>
        <v>2012</v>
      </c>
      <c r="V97" s="18">
        <f t="shared" si="169"/>
        <v>2012</v>
      </c>
      <c r="W97" s="37">
        <f>+VLOOKUP(B97,'[5]2016 data'!$B:$AR,43,)</f>
        <v>2004</v>
      </c>
      <c r="X97" s="37">
        <f>+VLOOKUP(B97,'[6]2017 data'!$B:$AR,43,)</f>
        <v>2012</v>
      </c>
      <c r="Y97" s="37">
        <f>+VLOOKUP(B97,'[7]2018 data'!$B:$AR,43,)</f>
        <v>2012</v>
      </c>
      <c r="Z97" s="18"/>
      <c r="AA97" s="18"/>
      <c r="AB97" s="18"/>
      <c r="AC97" s="18"/>
      <c r="AD97" s="18" t="b">
        <f t="shared" si="165"/>
        <v>0</v>
      </c>
      <c r="AE97" s="18" t="b">
        <f t="shared" si="166"/>
        <v>1</v>
      </c>
      <c r="AF97" s="18" t="str">
        <f>+VLOOKUP(B97,'[8]2018 data'!$B:$D,3,)</f>
        <v>rev3</v>
      </c>
      <c r="AG97" s="18" t="str">
        <f>+VLOOKUP(B97,'[9]2017 data'!$B:$D,3,)</f>
        <v>rev3</v>
      </c>
      <c r="AH97" s="18" t="str">
        <f>+VLOOKUP(B97,'[10]2018 data'!$B:$D,3,)</f>
        <v>rev3</v>
      </c>
      <c r="AI97" s="18"/>
      <c r="AJ97" s="18" t="str">
        <f t="shared" si="157"/>
        <v>rev3</v>
      </c>
      <c r="AK97" s="18" t="str">
        <f t="shared" si="158"/>
        <v>rev3</v>
      </c>
      <c r="AL97" s="18"/>
      <c r="AM97" s="18"/>
      <c r="AN97" s="18"/>
      <c r="AO97" s="18"/>
      <c r="AP97" s="18"/>
      <c r="AQ97" s="18"/>
      <c r="AR97" s="18">
        <f>+VLOOKUP(B97,'[11]2016 data'!$B:$D,3,)</f>
        <v>2003</v>
      </c>
      <c r="AS97" s="18">
        <f>+VLOOKUP(B97,'[12]2017 data'!$B:$D,3,)</f>
        <v>2003</v>
      </c>
      <c r="AT97" s="18">
        <f>+VLOOKUP(B97,'[13]2018 data'!$B:$D,3,)</f>
        <v>2003</v>
      </c>
      <c r="AU97" s="46">
        <f t="shared" si="170"/>
        <v>2003</v>
      </c>
      <c r="AV97" s="46">
        <f t="shared" si="171"/>
        <v>2003</v>
      </c>
      <c r="AW97" s="46">
        <f t="shared" si="172"/>
        <v>2003</v>
      </c>
      <c r="AX97" s="18"/>
      <c r="AY97" s="18"/>
      <c r="AZ97" s="18"/>
      <c r="BA97" s="18"/>
      <c r="BB97" s="18"/>
      <c r="BC97" s="18"/>
      <c r="BD97" s="18"/>
      <c r="BE97" s="18"/>
      <c r="BF97" s="18"/>
      <c r="BG97" s="18" t="str">
        <f>+VLOOKUP(B97,'[14]2016 data'!$B:$D,3,)</f>
        <v>COICOP</v>
      </c>
      <c r="BH97" s="18" t="str">
        <f>+VLOOKUP(B97,'[15]2017 data'!$B:$D,3,)</f>
        <v>COICOP</v>
      </c>
      <c r="BI97" s="18" t="str">
        <f>+VLOOKUP(B97,'[16]2018 data'!$B:$D,3,)</f>
        <v>COICOP</v>
      </c>
      <c r="BJ97" s="18"/>
      <c r="BK97" s="18" t="str">
        <f t="shared" si="173"/>
        <v>COICOP</v>
      </c>
      <c r="BL97" s="18" t="str">
        <f t="shared" si="174"/>
        <v>COICOP</v>
      </c>
      <c r="BM97" s="18"/>
      <c r="BN97" s="18"/>
      <c r="BO97" s="18"/>
      <c r="BP97" s="18"/>
      <c r="BQ97" s="18"/>
      <c r="BR97" s="18"/>
      <c r="BS97" s="18" t="s">
        <v>447</v>
      </c>
      <c r="BT97" s="18" t="s">
        <v>450</v>
      </c>
      <c r="BU97" s="18" t="s">
        <v>450</v>
      </c>
      <c r="BV97" s="18" t="str">
        <f t="shared" si="151"/>
        <v>na</v>
      </c>
      <c r="BW97" s="18" t="str">
        <f t="shared" si="152"/>
        <v>ISCO-88</v>
      </c>
      <c r="BX97" s="18" t="str">
        <f t="shared" si="161"/>
        <v>ISCO-88</v>
      </c>
      <c r="BY97" s="18"/>
      <c r="BZ97" s="18"/>
      <c r="CA97" s="18"/>
      <c r="CB97" s="18"/>
      <c r="CC97" s="18"/>
      <c r="CD97" s="18"/>
      <c r="CE97" s="18" t="s">
        <v>448</v>
      </c>
      <c r="CF97" s="18" t="s">
        <v>448</v>
      </c>
      <c r="CG97" s="18" t="s">
        <v>448</v>
      </c>
      <c r="CH97" s="18" t="str">
        <f t="shared" si="175"/>
        <v>NA</v>
      </c>
      <c r="CI97" s="18" t="str">
        <f t="shared" si="176"/>
        <v>NA</v>
      </c>
      <c r="CJ97" s="18" t="str">
        <f t="shared" si="177"/>
        <v>NA</v>
      </c>
      <c r="CK97" s="18"/>
      <c r="CL97" s="18"/>
      <c r="CM97" s="18"/>
      <c r="CN97" s="18"/>
      <c r="CO97" s="18"/>
      <c r="CP97" s="18"/>
      <c r="CQ97" s="18">
        <v>2001</v>
      </c>
      <c r="CR97" s="18" t="s">
        <v>429</v>
      </c>
      <c r="CS97" s="18" t="s">
        <v>429</v>
      </c>
      <c r="CT97" s="18"/>
      <c r="CU97" s="18" t="str">
        <f t="shared" si="178"/>
        <v>NM</v>
      </c>
      <c r="CV97" s="18" t="str">
        <f t="shared" si="179"/>
        <v>NM</v>
      </c>
      <c r="CW97" s="18"/>
      <c r="CX97" s="18"/>
      <c r="CY97" s="18"/>
      <c r="CZ97" s="18"/>
      <c r="DA97" s="18"/>
      <c r="DB97" s="18"/>
      <c r="DC97" s="18" t="s">
        <v>431</v>
      </c>
      <c r="DD97" s="18" t="s">
        <v>431</v>
      </c>
      <c r="DE97" s="18" t="s">
        <v>431</v>
      </c>
      <c r="DF97" s="18" t="str">
        <f t="shared" si="184"/>
        <v>MFSM 2000</v>
      </c>
      <c r="DG97" s="18" t="str">
        <f t="shared" si="185"/>
        <v>MFSM 2000</v>
      </c>
      <c r="DH97" s="18" t="str">
        <f t="shared" si="186"/>
        <v>MFSM 2000</v>
      </c>
      <c r="DI97" s="18"/>
      <c r="DJ97" s="18"/>
      <c r="DK97" s="18"/>
      <c r="DL97" s="18"/>
      <c r="DM97" s="18"/>
      <c r="DN97" s="18"/>
      <c r="DO97" s="18" t="str">
        <f>+VLOOKUP(B97,'[17]2016 data'!$B:$D,3,)</f>
        <v>e-GDDS</v>
      </c>
      <c r="DP97" s="18" t="str">
        <f>+VLOOKUP(B97,'[18]2017 data'!$B:$D,3,)</f>
        <v>e-GDDS</v>
      </c>
      <c r="DQ97" s="18" t="str">
        <f>+VLOOKUP(B97,'[19]2018 data'!$B:$D,3,)</f>
        <v>e-GDDS</v>
      </c>
      <c r="DR97" s="18"/>
      <c r="DS97" s="18"/>
      <c r="DT97" s="18"/>
      <c r="DU97" s="18">
        <f>+VLOOKUP(B97,'[20]2016 data'!$B:$D,3,)</f>
        <v>0</v>
      </c>
      <c r="DV97" s="18">
        <f>+VLOOKUP(B97,'[21]2017 data'!$B:$D,3,)</f>
        <v>0</v>
      </c>
      <c r="DW97" s="18">
        <f>+VLOOKUP(B97,'[22]2018 data'!$B:$D,3,)</f>
        <v>0</v>
      </c>
      <c r="DX97" s="18"/>
      <c r="DY97" s="18"/>
      <c r="DZ97" s="18"/>
      <c r="EA97" s="18">
        <f>+VLOOKUP(B97,'[23]2016 data'!$B:$D,3,)</f>
        <v>0</v>
      </c>
      <c r="EB97" s="18">
        <f>+VLOOKUP(B97,'[24]2017 data'!$B:$D,3,)</f>
        <v>0</v>
      </c>
      <c r="EC97" s="18">
        <f>+VLOOKUP(B97,'[25]2018 data'!$B:$D,3,)</f>
        <v>0</v>
      </c>
      <c r="ED97" s="18"/>
      <c r="EE97" s="18"/>
      <c r="EF97" s="18"/>
    </row>
    <row r="98" spans="1:136" x14ac:dyDescent="0.25">
      <c r="A98" s="6">
        <f t="shared" si="167"/>
        <v>95</v>
      </c>
      <c r="B98" s="9" t="s">
        <v>192</v>
      </c>
      <c r="C98" s="29" t="s">
        <v>191</v>
      </c>
      <c r="D98" s="4" t="str">
        <f>+VLOOKUP(C98,'[1]OECD &amp; EU Countries'!$B:$F,5,)</f>
        <v>NA</v>
      </c>
      <c r="E98" s="18" t="str">
        <f>+VLOOKUP(B98,'[2]2016 data'!$B:$D,3,)</f>
        <v>Sna 1993</v>
      </c>
      <c r="F98" s="18" t="str">
        <f>+VLOOKUP(B98,'[3]2017 data'!$B:$D,3,)</f>
        <v>SNA 2008</v>
      </c>
      <c r="G98" s="18" t="str">
        <f>+VLOOKUP(B98,'[4]2018 data'!$B:$D,3,)</f>
        <v>SNA 2008</v>
      </c>
      <c r="H98" s="18" t="str">
        <f t="shared" si="187"/>
        <v>Sna 1993</v>
      </c>
      <c r="I98" s="18"/>
      <c r="J98" s="18"/>
      <c r="K98" s="18"/>
      <c r="L98" s="18"/>
      <c r="M98" s="18"/>
      <c r="N98" s="18"/>
      <c r="O98" s="18"/>
      <c r="P98" s="18"/>
      <c r="Q98" s="10">
        <f>+VLOOKUP(B98,'[5]2016 data'!$B:$D,3,)</f>
        <v>2000</v>
      </c>
      <c r="R98" s="10">
        <f>+VLOOKUP(B98,'[6]2017 data'!$B:$D,3,)</f>
        <v>2000</v>
      </c>
      <c r="S98" s="10">
        <f>+VLOOKUP(B98,'[7]2018 data'!$B:$D,3,)</f>
        <v>2000</v>
      </c>
      <c r="T98" s="18">
        <f t="shared" si="168"/>
        <v>2000</v>
      </c>
      <c r="U98" s="18">
        <f t="shared" si="160"/>
        <v>2000</v>
      </c>
      <c r="V98" s="30">
        <v>2000</v>
      </c>
      <c r="W98" s="37">
        <f>+VLOOKUP(B98,'[5]2016 data'!$B:$AR,43,)</f>
        <v>2000</v>
      </c>
      <c r="X98" s="37">
        <f>+VLOOKUP(B98,'[6]2017 data'!$B:$AR,43,)</f>
        <v>2000</v>
      </c>
      <c r="Y98" s="37">
        <f>+VLOOKUP(B98,'[7]2018 data'!$B:$AR,43,)</f>
        <v>2000</v>
      </c>
      <c r="Z98" s="10"/>
      <c r="AA98" s="10"/>
      <c r="AB98" s="30" t="s">
        <v>441</v>
      </c>
      <c r="AC98" s="18"/>
      <c r="AD98" s="18" t="b">
        <f t="shared" si="165"/>
        <v>1</v>
      </c>
      <c r="AE98" s="18" t="b">
        <f t="shared" si="166"/>
        <v>1</v>
      </c>
      <c r="AF98" s="18" t="str">
        <f>+VLOOKUP(B98,'[8]2018 data'!$B:$D,3,)</f>
        <v>rev4</v>
      </c>
      <c r="AG98" s="18" t="str">
        <f>+VLOOKUP(B98,'[9]2017 data'!$B:$D,3,)</f>
        <v>rev3</v>
      </c>
      <c r="AH98" s="18" t="str">
        <f>+VLOOKUP(B98,'[10]2018 data'!$B:$D,3,)</f>
        <v>rev3</v>
      </c>
      <c r="AI98" s="18"/>
      <c r="AJ98" s="18" t="str">
        <f t="shared" si="157"/>
        <v>rev3</v>
      </c>
      <c r="AK98" s="18" t="str">
        <f t="shared" si="158"/>
        <v>rev3</v>
      </c>
      <c r="AL98" s="18"/>
      <c r="AM98" s="18"/>
      <c r="AN98" s="18"/>
      <c r="AO98" s="18"/>
      <c r="AP98" s="18"/>
      <c r="AQ98" s="18"/>
      <c r="AR98" s="18">
        <f>+VLOOKUP(B98,'[11]2016 data'!$B:$D,3,)</f>
        <v>1964</v>
      </c>
      <c r="AS98" s="18">
        <f>+VLOOKUP(B98,'[12]2017 data'!$B:$D,3,)</f>
        <v>1964</v>
      </c>
      <c r="AT98" s="18">
        <f>+VLOOKUP(B98,'[13]2018 data'!$B:$D,3,)</f>
        <v>1964</v>
      </c>
      <c r="AU98" s="46">
        <f t="shared" si="170"/>
        <v>1964</v>
      </c>
      <c r="AV98" s="46">
        <f t="shared" si="171"/>
        <v>1964</v>
      </c>
      <c r="AW98" s="46">
        <f t="shared" si="172"/>
        <v>1964</v>
      </c>
      <c r="AX98" s="18"/>
      <c r="AY98" s="18"/>
      <c r="AZ98" s="18"/>
      <c r="BA98" s="18"/>
      <c r="BB98" s="18"/>
      <c r="BC98" s="18"/>
      <c r="BD98" s="18"/>
      <c r="BE98" s="18"/>
      <c r="BF98" s="18"/>
      <c r="BG98" s="18" t="str">
        <f>+VLOOKUP(B98,'[14]2016 data'!$B:$D,3,)</f>
        <v>COICOP</v>
      </c>
      <c r="BH98" s="18" t="str">
        <f>+VLOOKUP(B98,'[15]2017 data'!$B:$D,3,)</f>
        <v>NA</v>
      </c>
      <c r="BI98" s="18" t="str">
        <f>+VLOOKUP(B98,'[16]2018 data'!$B:$D,3,)</f>
        <v>NA</v>
      </c>
      <c r="BJ98" s="18"/>
      <c r="BK98" s="18" t="str">
        <f t="shared" si="173"/>
        <v>NA</v>
      </c>
      <c r="BL98" s="18" t="str">
        <f t="shared" si="174"/>
        <v>NA</v>
      </c>
      <c r="BM98" s="18"/>
      <c r="BN98" s="18"/>
      <c r="BO98" s="18"/>
      <c r="BP98" s="18"/>
      <c r="BQ98" s="18"/>
      <c r="BR98" s="18"/>
      <c r="BS98" s="18" t="s">
        <v>447</v>
      </c>
      <c r="BT98" s="18" t="s">
        <v>448</v>
      </c>
      <c r="BU98" s="18" t="s">
        <v>448</v>
      </c>
      <c r="BV98" s="18" t="str">
        <f t="shared" si="151"/>
        <v>na</v>
      </c>
      <c r="BW98" s="18" t="str">
        <f t="shared" si="152"/>
        <v>NA</v>
      </c>
      <c r="BX98" s="18" t="str">
        <f t="shared" si="161"/>
        <v>NA</v>
      </c>
      <c r="BY98" s="18"/>
      <c r="BZ98" s="18"/>
      <c r="CA98" s="18"/>
      <c r="CB98" s="18"/>
      <c r="CC98" s="18"/>
      <c r="CD98" s="18"/>
      <c r="CE98" s="18" t="s">
        <v>478</v>
      </c>
      <c r="CF98" s="18" t="s">
        <v>478</v>
      </c>
      <c r="CG98" s="18" t="s">
        <v>478</v>
      </c>
      <c r="CH98" s="18" t="str">
        <f t="shared" si="175"/>
        <v>CA</v>
      </c>
      <c r="CI98" s="18" t="str">
        <f t="shared" si="176"/>
        <v>CA</v>
      </c>
      <c r="CJ98" s="18" t="str">
        <f t="shared" si="177"/>
        <v>CA</v>
      </c>
      <c r="CK98" s="18"/>
      <c r="CL98" s="18"/>
      <c r="CM98" s="18"/>
      <c r="CN98" s="18"/>
      <c r="CO98" s="18"/>
      <c r="CP98" s="18"/>
      <c r="CQ98" s="18">
        <v>2001</v>
      </c>
      <c r="CR98" s="18" t="s">
        <v>429</v>
      </c>
      <c r="CS98" s="18" t="s">
        <v>429</v>
      </c>
      <c r="CT98" s="18"/>
      <c r="CU98" s="18" t="str">
        <f t="shared" si="178"/>
        <v>NM</v>
      </c>
      <c r="CV98" s="18" t="str">
        <f t="shared" si="179"/>
        <v>NM</v>
      </c>
      <c r="CW98" s="18"/>
      <c r="CX98" s="18"/>
      <c r="CY98" s="18"/>
      <c r="CZ98" s="18"/>
      <c r="DA98" s="18"/>
      <c r="DB98" s="18"/>
      <c r="DC98" s="18">
        <v>0</v>
      </c>
      <c r="DD98" s="18" t="s">
        <v>429</v>
      </c>
      <c r="DE98" s="18" t="s">
        <v>429</v>
      </c>
      <c r="DF98" s="18">
        <f t="shared" si="184"/>
        <v>0</v>
      </c>
      <c r="DG98" s="18" t="str">
        <f t="shared" si="185"/>
        <v>NM</v>
      </c>
      <c r="DH98" s="18" t="str">
        <f t="shared" si="186"/>
        <v>NM</v>
      </c>
      <c r="DI98" s="18"/>
      <c r="DJ98" s="18"/>
      <c r="DK98" s="18"/>
      <c r="DL98" s="18"/>
      <c r="DM98" s="18"/>
      <c r="DN98" s="18"/>
      <c r="DO98" s="18" t="str">
        <f>+VLOOKUP(B98,'[17]2016 data'!$B:$D,3,)</f>
        <v>e-GDDS</v>
      </c>
      <c r="DP98" s="18" t="str">
        <f>+VLOOKUP(B98,'[18]2017 data'!$B:$D,3,)</f>
        <v>e-GDDS</v>
      </c>
      <c r="DQ98" s="18" t="str">
        <f>+VLOOKUP(B98,'[19]2018 data'!$B:$D,3,)</f>
        <v>e-GDDS</v>
      </c>
      <c r="DR98" s="18"/>
      <c r="DS98" s="18"/>
      <c r="DT98" s="18"/>
      <c r="DU98" s="18">
        <f>+VLOOKUP(B98,'[20]2016 data'!$B:$D,3,)</f>
        <v>0</v>
      </c>
      <c r="DV98" s="18">
        <f>+VLOOKUP(B98,'[21]2017 data'!$B:$D,3,)</f>
        <v>0</v>
      </c>
      <c r="DW98" s="18">
        <f>+VLOOKUP(B98,'[22]2018 data'!$B:$D,3,)</f>
        <v>0</v>
      </c>
      <c r="DX98" s="18"/>
      <c r="DY98" s="18"/>
      <c r="DZ98" s="18"/>
      <c r="EA98" s="18">
        <f>+VLOOKUP(B98,'[23]2016 data'!$B:$D,3,)</f>
        <v>0</v>
      </c>
      <c r="EB98" s="18">
        <f>+VLOOKUP(B98,'[24]2017 data'!$B:$D,3,)</f>
        <v>0</v>
      </c>
      <c r="EC98" s="18">
        <f>+VLOOKUP(B98,'[25]2018 data'!$B:$D,3,)</f>
        <v>0</v>
      </c>
      <c r="ED98" s="18"/>
      <c r="EE98" s="18"/>
      <c r="EF98" s="18"/>
    </row>
    <row r="99" spans="1:136" x14ac:dyDescent="0.25">
      <c r="A99" s="6">
        <f t="shared" si="167"/>
        <v>96</v>
      </c>
      <c r="B99" s="9" t="s">
        <v>190</v>
      </c>
      <c r="C99" s="4" t="s">
        <v>189</v>
      </c>
      <c r="D99" s="4" t="str">
        <f>+VLOOKUP(C99,'[1]OECD &amp; EU Countries'!$B:$F,5,)</f>
        <v>NA</v>
      </c>
      <c r="E99" s="18" t="str">
        <f>+VLOOKUP(B99,'[2]2016 data'!$B:$D,3,)</f>
        <v>Sna 1993</v>
      </c>
      <c r="F99" s="18" t="str">
        <f>+VLOOKUP(B99,'[3]2017 data'!$B:$D,3,)</f>
        <v>SNA 1993</v>
      </c>
      <c r="G99" s="18" t="str">
        <f>+VLOOKUP(B99,'[4]2018 data'!$B:$D,3,)</f>
        <v>SNA 1993</v>
      </c>
      <c r="H99" s="18" t="str">
        <f t="shared" si="187"/>
        <v>Sna 1993</v>
      </c>
      <c r="I99" s="18"/>
      <c r="J99" s="18"/>
      <c r="K99" s="18"/>
      <c r="L99" s="18"/>
      <c r="M99" s="18"/>
      <c r="N99" s="18"/>
      <c r="O99" s="18"/>
      <c r="P99" s="18"/>
      <c r="Q99" s="18">
        <f>+VLOOKUP(B99,'[5]2016 data'!$B:$D,3,)</f>
        <v>2003</v>
      </c>
      <c r="R99" s="18">
        <f>+VLOOKUP(B99,'[6]2017 data'!$B:$D,3,)</f>
        <v>2003</v>
      </c>
      <c r="S99" s="18">
        <f>+VLOOKUP(B99,'[7]2018 data'!$B:$D,3,)</f>
        <v>2003</v>
      </c>
      <c r="T99" s="18">
        <f t="shared" si="168"/>
        <v>2003</v>
      </c>
      <c r="U99" s="18">
        <f t="shared" si="160"/>
        <v>2003</v>
      </c>
      <c r="V99" s="18">
        <f t="shared" ref="V99:V162" si="188">+S99</f>
        <v>2003</v>
      </c>
      <c r="W99" s="37">
        <f>+VLOOKUP(B99,'[5]2016 data'!$B:$AR,43,)</f>
        <v>2003</v>
      </c>
      <c r="X99" s="37">
        <f>+VLOOKUP(B99,'[6]2017 data'!$B:$AR,43,)</f>
        <v>2003</v>
      </c>
      <c r="Y99" s="37">
        <f>+VLOOKUP(B99,'[7]2018 data'!$B:$AR,43,)</f>
        <v>2003</v>
      </c>
      <c r="Z99" s="18"/>
      <c r="AA99" s="18"/>
      <c r="AB99" s="18"/>
      <c r="AC99" s="18"/>
      <c r="AD99" s="18" t="b">
        <f t="shared" si="165"/>
        <v>1</v>
      </c>
      <c r="AE99" s="18" t="b">
        <f t="shared" si="166"/>
        <v>1</v>
      </c>
      <c r="AF99" s="18" t="str">
        <f>+VLOOKUP(B99,'[8]2018 data'!$B:$D,3,)</f>
        <v>rev3</v>
      </c>
      <c r="AG99" s="18" t="str">
        <f>+VLOOKUP(B99,'[9]2017 data'!$B:$D,3,)</f>
        <v>rev3</v>
      </c>
      <c r="AH99" s="18" t="str">
        <f>+VLOOKUP(B99,'[10]2018 data'!$B:$D,3,)</f>
        <v>rev3</v>
      </c>
      <c r="AI99" s="18"/>
      <c r="AJ99" s="18" t="str">
        <f t="shared" si="157"/>
        <v>rev3</v>
      </c>
      <c r="AK99" s="18" t="str">
        <f t="shared" si="158"/>
        <v>rev3</v>
      </c>
      <c r="AL99" s="18"/>
      <c r="AM99" s="18"/>
      <c r="AN99" s="18"/>
      <c r="AO99" s="18"/>
      <c r="AP99" s="18"/>
      <c r="AQ99" s="18"/>
      <c r="AR99" s="18">
        <f>+VLOOKUP(B99,'[11]2016 data'!$B:$D,3,)</f>
        <v>2003</v>
      </c>
      <c r="AS99" s="18">
        <f>+VLOOKUP(B99,'[12]2017 data'!$B:$D,3,)</f>
        <v>2003</v>
      </c>
      <c r="AT99" s="18">
        <f>+VLOOKUP(B99,'[13]2018 data'!$B:$D,3,)</f>
        <v>2003</v>
      </c>
      <c r="AU99" s="46">
        <f t="shared" si="170"/>
        <v>2003</v>
      </c>
      <c r="AV99" s="46">
        <f t="shared" si="171"/>
        <v>2003</v>
      </c>
      <c r="AW99" s="46">
        <f t="shared" si="172"/>
        <v>2003</v>
      </c>
      <c r="AX99" s="18"/>
      <c r="AY99" s="18"/>
      <c r="AZ99" s="18"/>
      <c r="BA99" s="18"/>
      <c r="BB99" s="18"/>
      <c r="BC99" s="18"/>
      <c r="BD99" s="18"/>
      <c r="BE99" s="18"/>
      <c r="BF99" s="18"/>
      <c r="BG99" s="18" t="str">
        <f>+VLOOKUP(B99,'[14]2016 data'!$B:$D,3,)</f>
        <v>COICOP</v>
      </c>
      <c r="BH99" s="18" t="str">
        <f>+VLOOKUP(B99,'[15]2017 data'!$B:$D,3,)</f>
        <v>COICOP</v>
      </c>
      <c r="BI99" s="18" t="str">
        <f>+VLOOKUP(B99,'[16]2018 data'!$B:$D,3,)</f>
        <v>COICOP</v>
      </c>
      <c r="BJ99" s="18"/>
      <c r="BK99" s="18" t="str">
        <f t="shared" si="173"/>
        <v>COICOP</v>
      </c>
      <c r="BL99" s="18" t="str">
        <f t="shared" si="174"/>
        <v>COICOP</v>
      </c>
      <c r="BM99" s="18"/>
      <c r="BN99" s="18"/>
      <c r="BO99" s="18"/>
      <c r="BP99" s="18"/>
      <c r="BQ99" s="18"/>
      <c r="BR99" s="18"/>
      <c r="BS99" s="18" t="s">
        <v>447</v>
      </c>
      <c r="BT99" s="18" t="s">
        <v>448</v>
      </c>
      <c r="BU99" s="18" t="s">
        <v>448</v>
      </c>
      <c r="BV99" s="18" t="str">
        <f t="shared" si="151"/>
        <v>na</v>
      </c>
      <c r="BW99" s="18" t="str">
        <f t="shared" si="152"/>
        <v>NA</v>
      </c>
      <c r="BX99" s="18" t="str">
        <f t="shared" si="161"/>
        <v>NA</v>
      </c>
      <c r="BY99" s="18"/>
      <c r="BZ99" s="18"/>
      <c r="CA99" s="18"/>
      <c r="CB99" s="18"/>
      <c r="CC99" s="18"/>
      <c r="CD99" s="18"/>
      <c r="CE99" s="18">
        <v>0</v>
      </c>
      <c r="CF99" s="18">
        <v>0</v>
      </c>
      <c r="CG99" s="18">
        <v>0</v>
      </c>
      <c r="CH99" s="18">
        <f t="shared" si="175"/>
        <v>0</v>
      </c>
      <c r="CI99" s="18">
        <f t="shared" si="176"/>
        <v>0</v>
      </c>
      <c r="CJ99" s="18">
        <f t="shared" si="177"/>
        <v>0</v>
      </c>
      <c r="CK99" s="18"/>
      <c r="CL99" s="18"/>
      <c r="CM99" s="18"/>
      <c r="CN99" s="18"/>
      <c r="CO99" s="18"/>
      <c r="CP99" s="18"/>
      <c r="CQ99" s="18">
        <v>1986</v>
      </c>
      <c r="CR99" s="18" t="s">
        <v>448</v>
      </c>
      <c r="CS99" s="18" t="s">
        <v>448</v>
      </c>
      <c r="CT99" s="18"/>
      <c r="CU99" s="18" t="str">
        <f t="shared" si="178"/>
        <v>NA</v>
      </c>
      <c r="CV99" s="18" t="str">
        <f t="shared" si="179"/>
        <v>NA</v>
      </c>
      <c r="CW99" s="18"/>
      <c r="CX99" s="18"/>
      <c r="CY99" s="18"/>
      <c r="CZ99" s="18"/>
      <c r="DA99" s="18"/>
      <c r="DB99" s="18"/>
      <c r="DC99" s="18">
        <v>0</v>
      </c>
      <c r="DD99" s="18" t="s">
        <v>429</v>
      </c>
      <c r="DE99" s="18" t="s">
        <v>429</v>
      </c>
      <c r="DF99" s="18">
        <f t="shared" si="184"/>
        <v>0</v>
      </c>
      <c r="DG99" s="18" t="str">
        <f t="shared" si="185"/>
        <v>NM</v>
      </c>
      <c r="DH99" s="18" t="str">
        <f t="shared" si="186"/>
        <v>NM</v>
      </c>
      <c r="DI99" s="18"/>
      <c r="DJ99" s="18"/>
      <c r="DK99" s="18"/>
      <c r="DL99" s="18"/>
      <c r="DM99" s="18"/>
      <c r="DN99" s="18"/>
      <c r="DO99" s="18" t="str">
        <f>+VLOOKUP(B99,'[17]2016 data'!$B:$D,3,)</f>
        <v>e-GDDS</v>
      </c>
      <c r="DP99" s="18" t="str">
        <f>+VLOOKUP(B99,'[18]2017 data'!$B:$D,3,)</f>
        <v>e-GDDS</v>
      </c>
      <c r="DQ99" s="18" t="str">
        <f>+VLOOKUP(B99,'[19]2018 data'!$B:$D,3,)</f>
        <v>e-GDDS</v>
      </c>
      <c r="DR99" s="18"/>
      <c r="DS99" s="18"/>
      <c r="DT99" s="18"/>
      <c r="DU99" s="18">
        <f>+VLOOKUP(B99,'[20]2016 data'!$B:$D,3,)</f>
        <v>0</v>
      </c>
      <c r="DV99" s="18">
        <f>+VLOOKUP(B99,'[21]2017 data'!$B:$D,3,)</f>
        <v>0</v>
      </c>
      <c r="DW99" s="18">
        <f>+VLOOKUP(B99,'[22]2018 data'!$B:$D,3,)</f>
        <v>0</v>
      </c>
      <c r="DX99" s="18"/>
      <c r="DY99" s="18"/>
      <c r="DZ99" s="18"/>
      <c r="EA99" s="18">
        <f>+VLOOKUP(B99,'[23]2016 data'!$B:$D,3,)</f>
        <v>0</v>
      </c>
      <c r="EB99" s="18">
        <f>+VLOOKUP(B99,'[24]2017 data'!$B:$D,3,)</f>
        <v>0</v>
      </c>
      <c r="EC99" s="18">
        <f>+VLOOKUP(B99,'[25]2018 data'!$B:$D,3,)</f>
        <v>0</v>
      </c>
      <c r="ED99" s="18"/>
      <c r="EE99" s="18"/>
      <c r="EF99" s="18"/>
    </row>
    <row r="100" spans="1:136" x14ac:dyDescent="0.25">
      <c r="A100" s="6">
        <f t="shared" si="167"/>
        <v>97</v>
      </c>
      <c r="B100" s="9" t="s">
        <v>188</v>
      </c>
      <c r="C100" s="29" t="s">
        <v>187</v>
      </c>
      <c r="D100" s="4" t="str">
        <f>+VLOOKUP(C100,'[1]OECD &amp; EU Countries'!$B:$F,5,)</f>
        <v>OECD/EU</v>
      </c>
      <c r="E100" s="18" t="str">
        <f>+VLOOKUP(B100,'[2]2016 data'!$B:$D,3,)</f>
        <v>ESA 2010</v>
      </c>
      <c r="F100" s="18" t="str">
        <f>+VLOOKUP(B100,'[3]2017 data'!$B:$D,3,)</f>
        <v>SNA 2008</v>
      </c>
      <c r="G100" s="18" t="str">
        <f>+VLOOKUP(B100,'[4]2018 data'!$B:$D,3,)</f>
        <v>SNA 2008</v>
      </c>
      <c r="H100" s="18" t="str">
        <f t="shared" si="187"/>
        <v>ESA 2010</v>
      </c>
      <c r="I100" s="18"/>
      <c r="J100" s="18"/>
      <c r="K100" s="18"/>
      <c r="L100" s="18"/>
      <c r="M100" s="18"/>
      <c r="N100" s="18"/>
      <c r="O100" s="18"/>
      <c r="P100" s="18"/>
      <c r="Q100" s="18" t="str">
        <f>+VLOOKUP(B100,'[5]2016 data'!$B:$D,3,)</f>
        <v>Original chained constant price data are rescaled.</v>
      </c>
      <c r="R100" s="18" t="str">
        <f>+VLOOKUP(B100,'[6]2017 data'!$B:$D,3,)</f>
        <v>Original chained constant price data are rescaled.</v>
      </c>
      <c r="S100" s="18" t="str">
        <f>+VLOOKUP(B100,'[7]2018 data'!$B:$D,3,)</f>
        <v>Original chained constant price data are rescaled.</v>
      </c>
      <c r="T100" s="18" t="str">
        <f t="shared" si="168"/>
        <v>Original chained constant price data are rescaled.</v>
      </c>
      <c r="U100" s="18" t="str">
        <f t="shared" si="160"/>
        <v>Original chained constant price data are rescaled.</v>
      </c>
      <c r="V100" s="18" t="str">
        <f t="shared" si="188"/>
        <v>Original chained constant price data are rescaled.</v>
      </c>
      <c r="W100" s="37" t="str">
        <f>+VLOOKUP(B100,'[5]2016 data'!$B:$AR,43,)</f>
        <v>Original chained constant price data are rescaled.</v>
      </c>
      <c r="X100" s="37" t="str">
        <f>+VLOOKUP(B100,'[6]2017 data'!$B:$AR,43,)</f>
        <v>Original chained constant price data are rescaled.</v>
      </c>
      <c r="Y100" s="37" t="str">
        <f>+VLOOKUP(B100,'[7]2018 data'!$B:$AR,43,)</f>
        <v>Original chained constant price data are rescaled.</v>
      </c>
      <c r="Z100" s="18"/>
      <c r="AA100" s="18"/>
      <c r="AB100" s="18"/>
      <c r="AC100" s="18"/>
      <c r="AD100" s="18" t="b">
        <f t="shared" si="165"/>
        <v>1</v>
      </c>
      <c r="AE100" s="18" t="b">
        <f t="shared" si="166"/>
        <v>1</v>
      </c>
      <c r="AF100" s="18" t="str">
        <f>+VLOOKUP(B100,'[8]2018 data'!$B:$D,3,)</f>
        <v>rev4</v>
      </c>
      <c r="AG100" s="18" t="str">
        <f>+VLOOKUP(B100,'[9]2017 data'!$B:$D,3,)</f>
        <v>Rev4</v>
      </c>
      <c r="AH100" s="18" t="str">
        <f>+VLOOKUP(B100,'[10]2018 data'!$B:$D,3,)</f>
        <v>Rev4</v>
      </c>
      <c r="AI100" s="18"/>
      <c r="AJ100" s="18" t="str">
        <f t="shared" si="157"/>
        <v>Rev4</v>
      </c>
      <c r="AK100" s="18" t="str">
        <f t="shared" si="158"/>
        <v>Rev4</v>
      </c>
      <c r="AL100" s="18"/>
      <c r="AM100" s="18"/>
      <c r="AN100" s="18"/>
      <c r="AO100" s="18"/>
      <c r="AP100" s="18"/>
      <c r="AQ100" s="18"/>
      <c r="AR100" s="18" t="str">
        <f>+VLOOKUP(B100,'[11]2016 data'!$B:$D,3,)</f>
        <v>annual chained</v>
      </c>
      <c r="AS100" s="18" t="str">
        <f>+VLOOKUP(B100,'[12]2017 data'!$B:$D,3,)</f>
        <v>annual chained</v>
      </c>
      <c r="AT100" s="18" t="str">
        <f>+VLOOKUP(B100,'[13]2018 data'!$B:$D,3,)</f>
        <v>annual chained</v>
      </c>
      <c r="AU100" s="46" t="str">
        <f t="shared" si="170"/>
        <v>annual chained</v>
      </c>
      <c r="AV100" s="46" t="str">
        <f t="shared" si="171"/>
        <v>annual chained</v>
      </c>
      <c r="AW100" s="46" t="str">
        <f t="shared" si="172"/>
        <v>annual chained</v>
      </c>
      <c r="AX100" s="18"/>
      <c r="AY100" s="18"/>
      <c r="AZ100" s="18"/>
      <c r="BA100" s="18"/>
      <c r="BB100" s="18"/>
      <c r="BC100" s="18"/>
      <c r="BD100" s="18"/>
      <c r="BE100" s="18"/>
      <c r="BF100" s="18"/>
      <c r="BG100" s="18" t="str">
        <f>+VLOOKUP(B100,'[14]2016 data'!$B:$D,3,)</f>
        <v>COICOP</v>
      </c>
      <c r="BH100" s="18" t="str">
        <f>+VLOOKUP(B100,'[15]2017 data'!$B:$D,3,)</f>
        <v>COICOP</v>
      </c>
      <c r="BI100" s="18" t="str">
        <f>+VLOOKUP(B100,'[16]2018 data'!$B:$D,3,)</f>
        <v>COICOP</v>
      </c>
      <c r="BJ100" s="18"/>
      <c r="BK100" s="18" t="str">
        <f t="shared" si="173"/>
        <v>COICOP</v>
      </c>
      <c r="BL100" s="18" t="str">
        <f t="shared" si="174"/>
        <v>COICOP</v>
      </c>
      <c r="BM100" s="18"/>
      <c r="BN100" s="18"/>
      <c r="BO100" s="18"/>
      <c r="BP100" s="18"/>
      <c r="BQ100" s="18"/>
      <c r="BR100" s="18"/>
      <c r="BS100" s="18" t="s">
        <v>436</v>
      </c>
      <c r="BT100" s="18" t="s">
        <v>436</v>
      </c>
      <c r="BU100" s="18" t="s">
        <v>436</v>
      </c>
      <c r="BV100" s="18" t="str">
        <f t="shared" si="151"/>
        <v>ICSE-93</v>
      </c>
      <c r="BW100" s="18" t="str">
        <f t="shared" si="152"/>
        <v>ICSE-93</v>
      </c>
      <c r="BX100" s="18" t="str">
        <f t="shared" si="161"/>
        <v>ICSE-93</v>
      </c>
      <c r="BY100" s="18"/>
      <c r="BZ100" s="18"/>
      <c r="CA100" s="18"/>
      <c r="CB100" s="18"/>
      <c r="CC100" s="18"/>
      <c r="CD100" s="18"/>
      <c r="CE100" s="18" t="s">
        <v>425</v>
      </c>
      <c r="CF100" s="18" t="s">
        <v>425</v>
      </c>
      <c r="CG100" s="18" t="s">
        <v>425</v>
      </c>
      <c r="CH100" s="18" t="str">
        <f t="shared" si="175"/>
        <v>AC</v>
      </c>
      <c r="CI100" s="18" t="str">
        <f t="shared" si="176"/>
        <v>AC</v>
      </c>
      <c r="CJ100" s="18" t="str">
        <f t="shared" si="177"/>
        <v>AC</v>
      </c>
      <c r="CK100" s="18"/>
      <c r="CL100" s="18"/>
      <c r="CM100" s="18"/>
      <c r="CN100" s="18"/>
      <c r="CO100" s="18"/>
      <c r="CP100" s="18"/>
      <c r="CQ100" s="18">
        <v>2014</v>
      </c>
      <c r="CR100" s="18" t="s">
        <v>429</v>
      </c>
      <c r="CS100" s="18" t="s">
        <v>429</v>
      </c>
      <c r="CT100" s="18"/>
      <c r="CU100" s="30" t="s">
        <v>427</v>
      </c>
      <c r="CV100" s="30" t="s">
        <v>427</v>
      </c>
      <c r="CW100" s="18"/>
      <c r="CX100" s="30" t="s">
        <v>428</v>
      </c>
      <c r="CY100" s="30" t="s">
        <v>428</v>
      </c>
      <c r="CZ100" s="18"/>
      <c r="DA100" s="18"/>
      <c r="DB100" s="18"/>
      <c r="DC100" s="18" t="s">
        <v>431</v>
      </c>
      <c r="DD100" s="18" t="s">
        <v>431</v>
      </c>
      <c r="DE100" s="18" t="s">
        <v>431</v>
      </c>
      <c r="DF100" s="18" t="str">
        <f t="shared" si="184"/>
        <v>MFSM 2000</v>
      </c>
      <c r="DG100" s="18" t="str">
        <f t="shared" si="185"/>
        <v>MFSM 2000</v>
      </c>
      <c r="DH100" s="18" t="str">
        <f t="shared" si="186"/>
        <v>MFSM 2000</v>
      </c>
      <c r="DI100" s="18"/>
      <c r="DJ100" s="18"/>
      <c r="DK100" s="18"/>
      <c r="DL100" s="18"/>
      <c r="DM100" s="18"/>
      <c r="DN100" s="18"/>
      <c r="DO100" s="18" t="str">
        <f>+VLOOKUP(B100,'[17]2016 data'!$B:$D,3,)</f>
        <v>SDDS Plus</v>
      </c>
      <c r="DP100" s="18" t="str">
        <f>+VLOOKUP(B100,'[18]2017 data'!$B:$D,3,)</f>
        <v>SSDS Plus</v>
      </c>
      <c r="DQ100" s="18" t="str">
        <f>+VLOOKUP(B100,'[19]2018 data'!$B:$D,3,)</f>
        <v>SSDS Plus</v>
      </c>
      <c r="DR100" s="18"/>
      <c r="DS100" s="18"/>
      <c r="DT100" s="18"/>
      <c r="DU100" s="18" t="str">
        <f>+VLOOKUP(B100,'[20]2016 data'!$B:$D,3,)</f>
        <v>Yes</v>
      </c>
      <c r="DV100" s="18" t="str">
        <f>+VLOOKUP(B100,'[21]2017 data'!$B:$D,3,)</f>
        <v>Yes</v>
      </c>
      <c r="DW100" s="18" t="str">
        <f>+VLOOKUP(B100,'[22]2018 data'!$B:$D,3,)</f>
        <v>Yes</v>
      </c>
      <c r="DX100" s="18"/>
      <c r="DY100" s="18"/>
      <c r="DZ100" s="18"/>
      <c r="EA100" s="18">
        <f>+VLOOKUP(B100,'[23]2016 data'!$B:$D,3,)</f>
        <v>0</v>
      </c>
      <c r="EB100" s="18">
        <f>+VLOOKUP(B100,'[24]2017 data'!$B:$D,3,)</f>
        <v>0</v>
      </c>
      <c r="EC100" s="18">
        <f>+VLOOKUP(B100,'[25]2018 data'!$B:$D,3,)</f>
        <v>0</v>
      </c>
      <c r="ED100" s="18"/>
      <c r="EE100" s="18"/>
      <c r="EF100" s="18"/>
    </row>
    <row r="101" spans="1:136" x14ac:dyDescent="0.25">
      <c r="A101" s="6">
        <f t="shared" ref="A101:A132" si="189">1+A100</f>
        <v>98</v>
      </c>
      <c r="B101" s="9" t="s">
        <v>186</v>
      </c>
      <c r="C101" s="4" t="s">
        <v>185</v>
      </c>
      <c r="D101" s="4" t="str">
        <f>+VLOOKUP(C101,'[1]OECD &amp; EU Countries'!$B:$F,5,)</f>
        <v>OECD/EU</v>
      </c>
      <c r="E101" s="18" t="str">
        <f>+VLOOKUP(B101,'[2]2016 data'!$B:$D,3,)</f>
        <v>ESA 2010</v>
      </c>
      <c r="F101" s="18" t="str">
        <f>+VLOOKUP(B101,'[3]2017 data'!$B:$D,3,)</f>
        <v>SNA 2008</v>
      </c>
      <c r="G101" s="18" t="str">
        <f>+VLOOKUP(B101,'[4]2018 data'!$B:$D,3,)</f>
        <v>SNA 2008</v>
      </c>
      <c r="H101" s="18" t="str">
        <f t="shared" si="187"/>
        <v>ESA 2010</v>
      </c>
      <c r="I101" s="18"/>
      <c r="J101" s="18"/>
      <c r="K101" s="18"/>
      <c r="L101" s="18"/>
      <c r="M101" s="18"/>
      <c r="N101" s="18"/>
      <c r="O101" s="18"/>
      <c r="P101" s="18"/>
      <c r="Q101" s="18" t="str">
        <f>+VLOOKUP(B101,'[5]2016 data'!$B:$D,3,)</f>
        <v>Original chained constant price data are rescaled.</v>
      </c>
      <c r="R101" s="18" t="str">
        <f>+VLOOKUP(B101,'[6]2017 data'!$B:$D,3,)</f>
        <v>Original chained constant price data are rescaled.</v>
      </c>
      <c r="S101" s="18" t="str">
        <f>+VLOOKUP(B101,'[7]2018 data'!$B:$D,3,)</f>
        <v>Original chained constant price data are rescaled.</v>
      </c>
      <c r="T101" s="18" t="str">
        <f t="shared" si="168"/>
        <v>Original chained constant price data are rescaled.</v>
      </c>
      <c r="U101" s="18" t="str">
        <f t="shared" si="160"/>
        <v>Original chained constant price data are rescaled.</v>
      </c>
      <c r="V101" s="18" t="str">
        <f t="shared" si="188"/>
        <v>Original chained constant price data are rescaled.</v>
      </c>
      <c r="W101" s="37" t="str">
        <f>+VLOOKUP(B101,'[5]2016 data'!$B:$AR,43,)</f>
        <v>Original chained constant price data are rescaled.</v>
      </c>
      <c r="X101" s="37" t="str">
        <f>+VLOOKUP(B101,'[6]2017 data'!$B:$AR,43,)</f>
        <v>Original chained constant price data are rescaled.</v>
      </c>
      <c r="Y101" s="37" t="str">
        <f>+VLOOKUP(B101,'[7]2018 data'!$B:$AR,43,)</f>
        <v>Original chained constant price data are rescaled.</v>
      </c>
      <c r="Z101" s="18"/>
      <c r="AA101" s="18"/>
      <c r="AB101" s="18"/>
      <c r="AC101" s="18"/>
      <c r="AD101" s="18" t="b">
        <f t="shared" si="165"/>
        <v>1</v>
      </c>
      <c r="AE101" s="18" t="b">
        <f t="shared" si="166"/>
        <v>1</v>
      </c>
      <c r="AF101" s="18" t="str">
        <f>+VLOOKUP(B101,'[8]2018 data'!$B:$D,3,)</f>
        <v>rev4</v>
      </c>
      <c r="AG101" s="18" t="str">
        <f>+VLOOKUP(B101,'[9]2017 data'!$B:$D,3,)</f>
        <v>Rev4</v>
      </c>
      <c r="AH101" s="18" t="str">
        <f>+VLOOKUP(B101,'[10]2018 data'!$B:$D,3,)</f>
        <v>Rev4</v>
      </c>
      <c r="AI101" s="18"/>
      <c r="AJ101" s="18" t="str">
        <f t="shared" si="157"/>
        <v>Rev4</v>
      </c>
      <c r="AK101" s="18" t="str">
        <f t="shared" si="158"/>
        <v>Rev4</v>
      </c>
      <c r="AL101" s="18"/>
      <c r="AM101" s="18"/>
      <c r="AN101" s="18"/>
      <c r="AO101" s="18"/>
      <c r="AP101" s="18"/>
      <c r="AQ101" s="18"/>
      <c r="AR101" s="18" t="str">
        <f>+VLOOKUP(B101,'[11]2016 data'!$B:$D,3,)</f>
        <v>annual chained</v>
      </c>
      <c r="AS101" s="18" t="str">
        <f>+VLOOKUP(B101,'[12]2017 data'!$B:$D,3,)</f>
        <v>annual chained</v>
      </c>
      <c r="AT101" s="18" t="str">
        <f>+VLOOKUP(B101,'[13]2018 data'!$B:$D,3,)</f>
        <v>annual chained</v>
      </c>
      <c r="AU101" s="46" t="str">
        <f t="shared" si="170"/>
        <v>annual chained</v>
      </c>
      <c r="AV101" s="46" t="str">
        <f t="shared" si="171"/>
        <v>annual chained</v>
      </c>
      <c r="AW101" s="46" t="str">
        <f t="shared" si="172"/>
        <v>annual chained</v>
      </c>
      <c r="AX101" s="18"/>
      <c r="AY101" s="18"/>
      <c r="AZ101" s="18"/>
      <c r="BA101" s="18"/>
      <c r="BB101" s="18"/>
      <c r="BC101" s="18"/>
      <c r="BD101" s="18"/>
      <c r="BE101" s="18"/>
      <c r="BF101" s="18"/>
      <c r="BG101" s="18" t="str">
        <f>+VLOOKUP(B101,'[14]2016 data'!$B:$D,3,)</f>
        <v>COICOP</v>
      </c>
      <c r="BH101" s="18" t="str">
        <f>+VLOOKUP(B101,'[15]2017 data'!$B:$D,3,)</f>
        <v>COICOP</v>
      </c>
      <c r="BI101" s="18" t="str">
        <f>+VLOOKUP(B101,'[16]2018 data'!$B:$D,3,)</f>
        <v>COICOP</v>
      </c>
      <c r="BJ101" s="18"/>
      <c r="BK101" s="18" t="str">
        <f t="shared" si="173"/>
        <v>COICOP</v>
      </c>
      <c r="BL101" s="18" t="str">
        <f t="shared" si="174"/>
        <v>COICOP</v>
      </c>
      <c r="BM101" s="18"/>
      <c r="BN101" s="18"/>
      <c r="BO101" s="18"/>
      <c r="BP101" s="18"/>
      <c r="BQ101" s="18"/>
      <c r="BR101" s="18"/>
      <c r="BS101" s="18" t="s">
        <v>447</v>
      </c>
      <c r="BT101" s="18" t="s">
        <v>448</v>
      </c>
      <c r="BU101" s="18" t="s">
        <v>448</v>
      </c>
      <c r="BV101" s="18" t="str">
        <f t="shared" si="151"/>
        <v>na</v>
      </c>
      <c r="BW101" s="18" t="str">
        <f t="shared" si="152"/>
        <v>NA</v>
      </c>
      <c r="BX101" s="18" t="str">
        <f t="shared" si="161"/>
        <v>NA</v>
      </c>
      <c r="BY101" s="18"/>
      <c r="BZ101" s="18"/>
      <c r="CA101" s="18"/>
      <c r="CB101" s="18"/>
      <c r="CC101" s="18"/>
      <c r="CD101" s="18"/>
      <c r="CE101" s="18" t="s">
        <v>425</v>
      </c>
      <c r="CF101" s="18" t="s">
        <v>425</v>
      </c>
      <c r="CG101" s="18" t="s">
        <v>425</v>
      </c>
      <c r="CH101" s="18" t="str">
        <f t="shared" si="175"/>
        <v>AC</v>
      </c>
      <c r="CI101" s="18" t="str">
        <f t="shared" si="176"/>
        <v>AC</v>
      </c>
      <c r="CJ101" s="18" t="str">
        <f t="shared" si="177"/>
        <v>AC</v>
      </c>
      <c r="CK101" s="18"/>
      <c r="CL101" s="18"/>
      <c r="CM101" s="18"/>
      <c r="CN101" s="18"/>
      <c r="CO101" s="18"/>
      <c r="CP101" s="18"/>
      <c r="CQ101" s="18">
        <v>2001</v>
      </c>
      <c r="CR101" s="18" t="s">
        <v>427</v>
      </c>
      <c r="CS101" s="18" t="s">
        <v>427</v>
      </c>
      <c r="CT101" s="18"/>
      <c r="CU101" s="18" t="str">
        <f t="shared" ref="CU101:CU150" si="190">+CR101</f>
        <v>ESA 2010</v>
      </c>
      <c r="CV101" s="18" t="str">
        <f t="shared" ref="CV101:CV150" si="191">+CS101</f>
        <v>ESA 2010</v>
      </c>
      <c r="CW101" s="18"/>
      <c r="CX101" s="18"/>
      <c r="CY101" s="18"/>
      <c r="CZ101" s="18"/>
      <c r="DA101" s="18"/>
      <c r="DB101" s="18"/>
      <c r="DC101" s="18" t="s">
        <v>431</v>
      </c>
      <c r="DD101" s="18" t="s">
        <v>431</v>
      </c>
      <c r="DE101" s="18" t="s">
        <v>431</v>
      </c>
      <c r="DF101" s="18" t="str">
        <f t="shared" si="184"/>
        <v>MFSM 2000</v>
      </c>
      <c r="DG101" s="18" t="str">
        <f t="shared" si="185"/>
        <v>MFSM 2000</v>
      </c>
      <c r="DH101" s="18" t="str">
        <f t="shared" si="186"/>
        <v>MFSM 2000</v>
      </c>
      <c r="DI101" s="18"/>
      <c r="DJ101" s="18"/>
      <c r="DK101" s="18"/>
      <c r="DL101" s="18"/>
      <c r="DM101" s="18"/>
      <c r="DN101" s="18"/>
      <c r="DO101" s="18" t="str">
        <f>+VLOOKUP(B101,'[17]2016 data'!$B:$D,3,)</f>
        <v>SDDS</v>
      </c>
      <c r="DP101" s="18" t="str">
        <f>+VLOOKUP(B101,'[18]2017 data'!$B:$D,3,)</f>
        <v>SDDS</v>
      </c>
      <c r="DQ101" s="18" t="str">
        <f>+VLOOKUP(B101,'[19]2018 data'!$B:$D,3,)</f>
        <v>SDDS</v>
      </c>
      <c r="DR101" s="18"/>
      <c r="DS101" s="18"/>
      <c r="DT101" s="18"/>
      <c r="DU101" s="18" t="str">
        <f>+VLOOKUP(B101,'[20]2016 data'!$B:$D,3,)</f>
        <v>Yes</v>
      </c>
      <c r="DV101" s="18" t="str">
        <f>+VLOOKUP(B101,'[21]2017 data'!$B:$D,3,)</f>
        <v>Yes</v>
      </c>
      <c r="DW101" s="18" t="str">
        <f>+VLOOKUP(B101,'[22]2018 data'!$B:$D,3,)</f>
        <v>Yes</v>
      </c>
      <c r="DX101" s="18"/>
      <c r="DY101" s="18"/>
      <c r="DZ101" s="18"/>
      <c r="EA101" s="18">
        <f>+VLOOKUP(B101,'[23]2016 data'!$B:$D,3,)</f>
        <v>0</v>
      </c>
      <c r="EB101" s="18">
        <f>+VLOOKUP(B101,'[24]2017 data'!$B:$D,3,)</f>
        <v>0</v>
      </c>
      <c r="EC101" s="18">
        <f>+VLOOKUP(B101,'[25]2018 data'!$B:$D,3,)</f>
        <v>0</v>
      </c>
      <c r="ED101" s="18"/>
      <c r="EE101" s="18"/>
      <c r="EF101" s="18"/>
    </row>
    <row r="102" spans="1:136" x14ac:dyDescent="0.25">
      <c r="A102" s="6">
        <f t="shared" si="189"/>
        <v>99</v>
      </c>
      <c r="B102" s="9" t="s">
        <v>184</v>
      </c>
      <c r="C102" s="4" t="s">
        <v>183</v>
      </c>
      <c r="D102" s="4" t="str">
        <f>+VLOOKUP(C102,'[1]OECD &amp; EU Countries'!$B:$F,5,)</f>
        <v>NA</v>
      </c>
      <c r="E102" s="18" t="str">
        <f>+VLOOKUP(B102,'[2]2016 data'!$B:$D,3,)</f>
        <v>ESA 2010</v>
      </c>
      <c r="F102" s="18" t="str">
        <f>+VLOOKUP(B102,'[3]2017 data'!$B:$D,3,)</f>
        <v xml:space="preserve">SNA </v>
      </c>
      <c r="G102" s="18" t="str">
        <f>+VLOOKUP(B102,'[4]2018 data'!$B:$D,3,)</f>
        <v xml:space="preserve">SNA </v>
      </c>
      <c r="H102" s="18" t="str">
        <f t="shared" si="187"/>
        <v>ESA 2010</v>
      </c>
      <c r="I102" s="18"/>
      <c r="J102" s="18"/>
      <c r="K102" s="18"/>
      <c r="L102" s="18"/>
      <c r="M102" s="18"/>
      <c r="N102" s="18"/>
      <c r="O102" s="18"/>
      <c r="P102" s="18"/>
      <c r="Q102" s="18">
        <f>+VLOOKUP(B102,'[5]2016 data'!$B:$D,3,)</f>
        <v>2005</v>
      </c>
      <c r="R102" s="18">
        <f>+VLOOKUP(B102,'[6]2017 data'!$B:$D,3,)</f>
        <v>0</v>
      </c>
      <c r="S102" s="18" t="str">
        <f>+VLOOKUP(B102,'[7]2018 data'!$B:$D,3,)</f>
        <v>Original chained constant price data are rescaled.</v>
      </c>
      <c r="T102" s="18">
        <f t="shared" si="168"/>
        <v>2005</v>
      </c>
      <c r="U102" s="18">
        <f t="shared" si="160"/>
        <v>0</v>
      </c>
      <c r="V102" s="18" t="str">
        <f t="shared" si="188"/>
        <v>Original chained constant price data are rescaled.</v>
      </c>
      <c r="W102" s="37">
        <f>+VLOOKUP(B102,'[5]2016 data'!$B:$AR,43,)</f>
        <v>2005</v>
      </c>
      <c r="X102" s="37">
        <f>+VLOOKUP(B102,'[6]2017 data'!$B:$AR,43,)</f>
        <v>2005</v>
      </c>
      <c r="Y102" s="37">
        <f>+VLOOKUP(B102,'[7]2018 data'!$B:$AR,43,)</f>
        <v>2005</v>
      </c>
      <c r="Z102" s="18"/>
      <c r="AA102" s="18"/>
      <c r="AB102" s="18"/>
      <c r="AC102" s="18"/>
      <c r="AD102" s="18" t="b">
        <f t="shared" si="165"/>
        <v>0</v>
      </c>
      <c r="AE102" s="18" t="b">
        <f t="shared" si="166"/>
        <v>0</v>
      </c>
      <c r="AF102" s="18" t="str">
        <f>+VLOOKUP(B102,'[8]2018 data'!$B:$D,3,)</f>
        <v>rev4</v>
      </c>
      <c r="AG102" s="18" t="str">
        <f>+VLOOKUP(B102,'[9]2017 data'!$B:$D,3,)</f>
        <v>nace rev2</v>
      </c>
      <c r="AH102" s="18" t="str">
        <f>+VLOOKUP(B102,'[10]2018 data'!$B:$D,3,)</f>
        <v>nace rev2</v>
      </c>
      <c r="AI102" s="18"/>
      <c r="AJ102" s="18" t="str">
        <f t="shared" si="157"/>
        <v>nace rev2</v>
      </c>
      <c r="AK102" s="18" t="str">
        <f t="shared" si="158"/>
        <v>nace rev2</v>
      </c>
      <c r="AL102" s="18"/>
      <c r="AM102" s="18"/>
      <c r="AN102" s="18"/>
      <c r="AO102" s="18"/>
      <c r="AP102" s="18"/>
      <c r="AQ102" s="18"/>
      <c r="AR102" s="18" t="str">
        <f>+VLOOKUP(B102,'[11]2016 data'!$B:$D,3,)</f>
        <v>annual chained</v>
      </c>
      <c r="AS102" s="18" t="str">
        <f>+VLOOKUP(B102,'[12]2017 data'!$B:$D,3,)</f>
        <v>annual chained</v>
      </c>
      <c r="AT102" s="18" t="str">
        <f>+VLOOKUP(B102,'[13]2018 data'!$B:$D,3,)</f>
        <v>annual chained</v>
      </c>
      <c r="AU102" s="46" t="str">
        <f t="shared" si="170"/>
        <v>annual chained</v>
      </c>
      <c r="AV102" s="46" t="str">
        <f t="shared" si="171"/>
        <v>annual chained</v>
      </c>
      <c r="AW102" s="46" t="str">
        <f t="shared" si="172"/>
        <v>annual chained</v>
      </c>
      <c r="AX102" s="18"/>
      <c r="AY102" s="18"/>
      <c r="AZ102" s="18"/>
      <c r="BA102" s="18"/>
      <c r="BB102" s="18"/>
      <c r="BC102" s="18"/>
      <c r="BD102" s="18"/>
      <c r="BE102" s="18"/>
      <c r="BF102" s="18"/>
      <c r="BG102" s="18" t="str">
        <f>+VLOOKUP(B102,'[14]2016 data'!$B:$D,3,)</f>
        <v>COICOP</v>
      </c>
      <c r="BH102" s="18" t="str">
        <f>+VLOOKUP(B102,'[15]2017 data'!$B:$D,3,)</f>
        <v>COICOP</v>
      </c>
      <c r="BI102" s="18" t="str">
        <f>+VLOOKUP(B102,'[16]2018 data'!$B:$D,3,)</f>
        <v>COICOP</v>
      </c>
      <c r="BJ102" s="18"/>
      <c r="BK102" s="18" t="str">
        <f t="shared" si="173"/>
        <v>COICOP</v>
      </c>
      <c r="BL102" s="18" t="str">
        <f t="shared" si="174"/>
        <v>COICOP</v>
      </c>
      <c r="BM102" s="18"/>
      <c r="BN102" s="18"/>
      <c r="BO102" s="18"/>
      <c r="BP102" s="18"/>
      <c r="BQ102" s="18"/>
      <c r="BR102" s="18"/>
      <c r="BS102" s="18" t="s">
        <v>447</v>
      </c>
      <c r="BT102" s="18" t="s">
        <v>460</v>
      </c>
      <c r="BU102" s="18" t="s">
        <v>460</v>
      </c>
      <c r="BV102" s="18" t="str">
        <f t="shared" si="151"/>
        <v>na</v>
      </c>
      <c r="BW102" s="18" t="str">
        <f t="shared" si="152"/>
        <v>ISCO-08</v>
      </c>
      <c r="BX102" s="18" t="str">
        <f t="shared" si="161"/>
        <v>ISCO-08</v>
      </c>
      <c r="BY102" s="18"/>
      <c r="BZ102" s="18"/>
      <c r="CA102" s="18"/>
      <c r="CB102" s="18"/>
      <c r="CC102" s="18"/>
      <c r="CD102" s="18"/>
      <c r="CE102" s="18" t="s">
        <v>448</v>
      </c>
      <c r="CF102" s="18" t="s">
        <v>478</v>
      </c>
      <c r="CG102" s="18" t="s">
        <v>478</v>
      </c>
      <c r="CH102" s="18" t="str">
        <f t="shared" si="175"/>
        <v>NA</v>
      </c>
      <c r="CI102" s="18" t="str">
        <f t="shared" si="176"/>
        <v>CA</v>
      </c>
      <c r="CJ102" s="18" t="str">
        <f t="shared" si="177"/>
        <v>CA</v>
      </c>
      <c r="CK102" s="18"/>
      <c r="CL102" s="18"/>
      <c r="CM102" s="18"/>
      <c r="CN102" s="18"/>
      <c r="CO102" s="18"/>
      <c r="CP102" s="18"/>
      <c r="CQ102" s="18" t="s">
        <v>427</v>
      </c>
      <c r="CR102" s="18" t="s">
        <v>429</v>
      </c>
      <c r="CS102" s="18" t="s">
        <v>429</v>
      </c>
      <c r="CT102" s="18"/>
      <c r="CU102" s="18" t="str">
        <f t="shared" si="190"/>
        <v>NM</v>
      </c>
      <c r="CV102" s="18" t="str">
        <f t="shared" si="191"/>
        <v>NM</v>
      </c>
      <c r="CW102" s="18"/>
      <c r="CX102" s="18"/>
      <c r="CY102" s="18"/>
      <c r="CZ102" s="18"/>
      <c r="DA102" s="18"/>
      <c r="DB102" s="18"/>
      <c r="DC102" s="18">
        <v>0</v>
      </c>
      <c r="DD102" s="18" t="s">
        <v>431</v>
      </c>
      <c r="DE102" s="18" t="s">
        <v>431</v>
      </c>
      <c r="DF102" s="18">
        <f t="shared" si="184"/>
        <v>0</v>
      </c>
      <c r="DG102" s="18" t="str">
        <f t="shared" si="185"/>
        <v>MFSM 2000</v>
      </c>
      <c r="DH102" s="18" t="str">
        <f t="shared" si="186"/>
        <v>MFSM 2000</v>
      </c>
      <c r="DI102" s="18"/>
      <c r="DJ102" s="18"/>
      <c r="DK102" s="18"/>
      <c r="DL102" s="18"/>
      <c r="DM102" s="18"/>
      <c r="DN102" s="18"/>
      <c r="DO102" s="18" t="str">
        <f>+VLOOKUP(B102,'[17]2016 data'!$B:$D,3,)</f>
        <v>SDDS</v>
      </c>
      <c r="DP102" s="18" t="str">
        <f>+VLOOKUP(B102,'[18]2017 data'!$B:$D,3,)</f>
        <v>SSDS Plus</v>
      </c>
      <c r="DQ102" s="18" t="str">
        <f>+VLOOKUP(B102,'[19]2018 data'!$B:$D,3,)</f>
        <v>SSDS Plus</v>
      </c>
      <c r="DR102" s="18"/>
      <c r="DS102" s="18"/>
      <c r="DT102" s="18"/>
      <c r="DU102" s="18" t="str">
        <f>+VLOOKUP(B102,'[20]2016 data'!$B:$D,3,)</f>
        <v>Yes</v>
      </c>
      <c r="DV102" s="18" t="str">
        <f>+VLOOKUP(B102,'[21]2017 data'!$B:$D,3,)</f>
        <v>Yes</v>
      </c>
      <c r="DW102" s="18" t="str">
        <f>+VLOOKUP(B102,'[22]2018 data'!$B:$D,3,)</f>
        <v>Yes</v>
      </c>
      <c r="DX102" s="18"/>
      <c r="DY102" s="18"/>
      <c r="DZ102" s="18"/>
      <c r="EA102" s="18" t="str">
        <f>+VLOOKUP(B102,'[23]2016 data'!$B:$D,3,)</f>
        <v>yes</v>
      </c>
      <c r="EB102" s="18" t="str">
        <f>+VLOOKUP(B102,'[24]2017 data'!$B:$D,3,)</f>
        <v>YES</v>
      </c>
      <c r="EC102" s="18" t="str">
        <f>+VLOOKUP(B102,'[25]2018 data'!$B:$D,3,)</f>
        <v>YES</v>
      </c>
      <c r="ED102" s="18"/>
      <c r="EE102" s="18"/>
      <c r="EF102" s="18"/>
    </row>
    <row r="103" spans="1:136" x14ac:dyDescent="0.25">
      <c r="A103" s="6">
        <f t="shared" si="189"/>
        <v>100</v>
      </c>
      <c r="B103" s="9" t="s">
        <v>182</v>
      </c>
      <c r="C103" s="4" t="s">
        <v>181</v>
      </c>
      <c r="D103" s="4" t="str">
        <f>+VLOOKUP(C103,'[1]OECD &amp; EU Countries'!$B:$F,5,)</f>
        <v>NA</v>
      </c>
      <c r="E103" s="18" t="str">
        <f>+VLOOKUP(B103,'[2]2016 data'!$B:$D,3,)</f>
        <v>Sna 1968</v>
      </c>
      <c r="F103" s="18" t="str">
        <f>+VLOOKUP(B103,'[3]2017 data'!$B:$D,3,)</f>
        <v>SNA 1968</v>
      </c>
      <c r="G103" s="18" t="str">
        <f>+VLOOKUP(B103,'[4]2018 data'!$B:$D,3,)</f>
        <v>SNA 1968</v>
      </c>
      <c r="H103" s="18" t="str">
        <f t="shared" si="187"/>
        <v>Sna 1968</v>
      </c>
      <c r="I103" s="18"/>
      <c r="J103" s="18"/>
      <c r="K103" s="18"/>
      <c r="L103" s="18"/>
      <c r="M103" s="18"/>
      <c r="N103" s="18"/>
      <c r="O103" s="18"/>
      <c r="P103" s="18"/>
      <c r="Q103" s="18">
        <f>+VLOOKUP(B103,'[5]2016 data'!$B:$D,3,)</f>
        <v>1984</v>
      </c>
      <c r="R103" s="18">
        <f>+VLOOKUP(B103,'[6]2017 data'!$B:$D,3,)</f>
        <v>1968</v>
      </c>
      <c r="S103" s="18">
        <f>+VLOOKUP(B103,'[7]2018 data'!$B:$D,3,)</f>
        <v>1984</v>
      </c>
      <c r="T103" s="18">
        <f t="shared" si="168"/>
        <v>1984</v>
      </c>
      <c r="U103" s="18">
        <f t="shared" si="160"/>
        <v>1968</v>
      </c>
      <c r="V103" s="18">
        <f t="shared" si="188"/>
        <v>1984</v>
      </c>
      <c r="W103" s="37">
        <f>+VLOOKUP(B103,'[5]2016 data'!$B:$AR,43,)</f>
        <v>1984</v>
      </c>
      <c r="X103" s="37">
        <f>+VLOOKUP(B103,'[6]2017 data'!$B:$AR,43,)</f>
        <v>1984</v>
      </c>
      <c r="Y103" s="37">
        <f>+VLOOKUP(B103,'[7]2018 data'!$B:$AR,43,)</f>
        <v>1984</v>
      </c>
      <c r="Z103" s="18"/>
      <c r="AA103" s="18"/>
      <c r="AB103" s="18"/>
      <c r="AC103" s="18"/>
      <c r="AD103" s="18" t="b">
        <f t="shared" si="165"/>
        <v>0</v>
      </c>
      <c r="AE103" s="18" t="b">
        <f t="shared" si="166"/>
        <v>0</v>
      </c>
      <c r="AF103" s="18" t="str">
        <f>+VLOOKUP(B103,'[8]2018 data'!$B:$D,3,)</f>
        <v>ISIC rev2</v>
      </c>
      <c r="AG103" s="18" t="str">
        <f>+VLOOKUP(B103,'[9]2017 data'!$B:$D,3,)</f>
        <v>ISIC rev2</v>
      </c>
      <c r="AH103" s="18" t="str">
        <f>+VLOOKUP(B103,'[10]2018 data'!$B:$D,3,)</f>
        <v>ISIC rev2</v>
      </c>
      <c r="AI103" s="18"/>
      <c r="AJ103" s="18" t="str">
        <f t="shared" si="157"/>
        <v>ISIC rev2</v>
      </c>
      <c r="AK103" s="18" t="str">
        <f t="shared" si="158"/>
        <v>ISIC rev2</v>
      </c>
      <c r="AL103" s="18"/>
      <c r="AM103" s="18"/>
      <c r="AN103" s="18"/>
      <c r="AO103" s="18"/>
      <c r="AP103" s="18"/>
      <c r="AQ103" s="18"/>
      <c r="AR103" s="18">
        <f>+VLOOKUP(B103,'[11]2016 data'!$B:$D,3,)</f>
        <v>2008</v>
      </c>
      <c r="AS103" s="18">
        <f>+VLOOKUP(B103,'[12]2017 data'!$B:$D,3,)</f>
        <v>2008</v>
      </c>
      <c r="AT103" s="18">
        <f>+VLOOKUP(B103,'[13]2018 data'!$B:$D,3,)</f>
        <v>2008</v>
      </c>
      <c r="AU103" s="46">
        <f t="shared" si="170"/>
        <v>2008</v>
      </c>
      <c r="AV103" s="46">
        <f t="shared" si="171"/>
        <v>2008</v>
      </c>
      <c r="AW103" s="46">
        <f t="shared" si="172"/>
        <v>2008</v>
      </c>
      <c r="AX103" s="18"/>
      <c r="AY103" s="18"/>
      <c r="AZ103" s="18"/>
      <c r="BA103" s="18"/>
      <c r="BB103" s="18"/>
      <c r="BC103" s="18"/>
      <c r="BD103" s="18"/>
      <c r="BE103" s="18"/>
      <c r="BF103" s="18"/>
      <c r="BG103" s="18" t="str">
        <f>+VLOOKUP(B103,'[14]2016 data'!$B:$D,3,)</f>
        <v>COICOP</v>
      </c>
      <c r="BH103" s="18" t="str">
        <f>+VLOOKUP(B103,'[15]2017 data'!$B:$D,3,)</f>
        <v>COICOP</v>
      </c>
      <c r="BI103" s="18" t="str">
        <f>+VLOOKUP(B103,'[16]2018 data'!$B:$D,3,)</f>
        <v>COICOP</v>
      </c>
      <c r="BJ103" s="18"/>
      <c r="BK103" s="18" t="str">
        <f t="shared" si="173"/>
        <v>COICOP</v>
      </c>
      <c r="BL103" s="18" t="str">
        <f t="shared" si="174"/>
        <v>COICOP</v>
      </c>
      <c r="BM103" s="18"/>
      <c r="BN103" s="18"/>
      <c r="BO103" s="18"/>
      <c r="BP103" s="18"/>
      <c r="BQ103" s="18"/>
      <c r="BR103" s="18"/>
      <c r="BS103" s="18" t="s">
        <v>447</v>
      </c>
      <c r="BT103" s="18" t="s">
        <v>448</v>
      </c>
      <c r="BU103" s="18" t="s">
        <v>448</v>
      </c>
      <c r="BV103" s="18" t="str">
        <f t="shared" si="151"/>
        <v>na</v>
      </c>
      <c r="BW103" s="18" t="str">
        <f t="shared" si="152"/>
        <v>NA</v>
      </c>
      <c r="BX103" s="18" t="str">
        <f t="shared" si="161"/>
        <v>NA</v>
      </c>
      <c r="BY103" s="18"/>
      <c r="BZ103" s="18"/>
      <c r="CA103" s="18"/>
      <c r="CB103" s="18"/>
      <c r="CC103" s="18"/>
      <c r="CD103" s="18"/>
      <c r="CE103" s="18" t="s">
        <v>425</v>
      </c>
      <c r="CF103" s="18" t="s">
        <v>448</v>
      </c>
      <c r="CG103" s="18" t="s">
        <v>448</v>
      </c>
      <c r="CH103" s="18" t="str">
        <f t="shared" si="175"/>
        <v>AC</v>
      </c>
      <c r="CI103" s="18" t="str">
        <f t="shared" si="176"/>
        <v>NA</v>
      </c>
      <c r="CJ103" s="18" t="str">
        <f t="shared" si="177"/>
        <v>NA</v>
      </c>
      <c r="CK103" s="18"/>
      <c r="CL103" s="18"/>
      <c r="CM103" s="18"/>
      <c r="CN103" s="18"/>
      <c r="CO103" s="18"/>
      <c r="CP103" s="18"/>
      <c r="CQ103" s="18">
        <v>1986</v>
      </c>
      <c r="CR103" s="18" t="s">
        <v>429</v>
      </c>
      <c r="CS103" s="18" t="s">
        <v>429</v>
      </c>
      <c r="CT103" s="18"/>
      <c r="CU103" s="18" t="str">
        <f t="shared" si="190"/>
        <v>NM</v>
      </c>
      <c r="CV103" s="18" t="str">
        <f t="shared" si="191"/>
        <v>NM</v>
      </c>
      <c r="CW103" s="18"/>
      <c r="CX103" s="18"/>
      <c r="CY103" s="18"/>
      <c r="CZ103" s="18"/>
      <c r="DA103" s="18"/>
      <c r="DB103" s="18"/>
      <c r="DC103" s="18">
        <v>0</v>
      </c>
      <c r="DD103" s="18" t="s">
        <v>483</v>
      </c>
      <c r="DE103" s="18" t="s">
        <v>483</v>
      </c>
      <c r="DF103" s="18">
        <f t="shared" si="184"/>
        <v>0</v>
      </c>
      <c r="DG103" s="18" t="str">
        <f t="shared" si="185"/>
        <v>MFSMCG 2016</v>
      </c>
      <c r="DH103" s="18" t="str">
        <f t="shared" si="186"/>
        <v>MFSMCG 2016</v>
      </c>
      <c r="DI103" s="18"/>
      <c r="DJ103" s="18"/>
      <c r="DK103" s="18"/>
      <c r="DL103" s="18"/>
      <c r="DM103" s="18"/>
      <c r="DN103" s="18"/>
      <c r="DO103" s="18" t="str">
        <f>+VLOOKUP(B103,'[17]2016 data'!$B:$D,3,)</f>
        <v>e-GDDS</v>
      </c>
      <c r="DP103" s="18" t="str">
        <f>+VLOOKUP(B103,'[18]2017 data'!$B:$D,3,)</f>
        <v>e-GDDS</v>
      </c>
      <c r="DQ103" s="18" t="str">
        <f>+VLOOKUP(B103,'[19]2018 data'!$B:$D,3,)</f>
        <v>e-GDDS</v>
      </c>
      <c r="DR103" s="18"/>
      <c r="DS103" s="18"/>
      <c r="DT103" s="18"/>
      <c r="DU103" s="18">
        <f>+VLOOKUP(B103,'[20]2016 data'!$B:$D,3,)</f>
        <v>0</v>
      </c>
      <c r="DV103" s="18">
        <f>+VLOOKUP(B103,'[21]2017 data'!$B:$D,3,)</f>
        <v>0</v>
      </c>
      <c r="DW103" s="18">
        <f>+VLOOKUP(B103,'[22]2018 data'!$B:$D,3,)</f>
        <v>0</v>
      </c>
      <c r="DX103" s="18"/>
      <c r="DY103" s="18"/>
      <c r="DZ103" s="18"/>
      <c r="EA103" s="18">
        <f>+VLOOKUP(B103,'[23]2016 data'!$B:$D,3,)</f>
        <v>0</v>
      </c>
      <c r="EB103" s="18">
        <f>+VLOOKUP(B103,'[24]2017 data'!$B:$D,3,)</f>
        <v>0</v>
      </c>
      <c r="EC103" s="18">
        <f>+VLOOKUP(B103,'[25]2018 data'!$B:$D,3,)</f>
        <v>0</v>
      </c>
      <c r="ED103" s="18"/>
      <c r="EE103" s="18"/>
      <c r="EF103" s="18"/>
    </row>
    <row r="104" spans="1:136" x14ac:dyDescent="0.25">
      <c r="A104" s="6">
        <f t="shared" si="189"/>
        <v>101</v>
      </c>
      <c r="B104" s="11" t="s">
        <v>180</v>
      </c>
      <c r="C104" s="29" t="s">
        <v>179</v>
      </c>
      <c r="D104" s="4" t="str">
        <f>+VLOOKUP(C104,'[1]OECD &amp; EU Countries'!$B:$F,5,)</f>
        <v>NA</v>
      </c>
      <c r="E104" s="30" t="str">
        <f>+VLOOKUP(B104,'[2]2016 data'!$B:$D,3,)</f>
        <v>Sna 2008</v>
      </c>
      <c r="F104" s="59" t="s">
        <v>490</v>
      </c>
      <c r="G104" s="30" t="str">
        <f>+VLOOKUP(B104,'[4]2018 data'!$B:$D,3,)</f>
        <v>SNA 2008</v>
      </c>
      <c r="H104" s="18" t="str">
        <f t="shared" si="187"/>
        <v>Sna 2008</v>
      </c>
      <c r="I104" s="18"/>
      <c r="J104" s="18"/>
      <c r="K104" s="10"/>
      <c r="L104" s="10"/>
      <c r="M104" s="10"/>
      <c r="N104" s="18"/>
      <c r="O104" s="18"/>
      <c r="P104" s="18"/>
      <c r="Q104" s="10">
        <f>+VLOOKUP(B104,'[5]2016 data'!$B:$D,3,)</f>
        <v>2010</v>
      </c>
      <c r="R104" s="10">
        <f>+VLOOKUP(B104,'[6]2017 data'!$B:$D,3,)</f>
        <v>2010</v>
      </c>
      <c r="S104" s="10">
        <f>+VLOOKUP(B104,'[7]2018 data'!$B:$D,3,)</f>
        <v>2010</v>
      </c>
      <c r="T104" s="30">
        <v>2010</v>
      </c>
      <c r="U104" s="30">
        <v>2010</v>
      </c>
      <c r="V104" s="18">
        <f t="shared" si="188"/>
        <v>2010</v>
      </c>
      <c r="W104" s="37">
        <f>+VLOOKUP(B104,'[5]2016 data'!$B:$AR,43,)</f>
        <v>2010</v>
      </c>
      <c r="X104" s="37">
        <f>+VLOOKUP(B104,'[6]2017 data'!$B:$AR,43,)</f>
        <v>2010</v>
      </c>
      <c r="Y104" s="37">
        <f>+VLOOKUP(B104,'[7]2018 data'!$B:$AR,43,)</f>
        <v>2010</v>
      </c>
      <c r="Z104" s="30" t="s">
        <v>439</v>
      </c>
      <c r="AA104" s="30" t="s">
        <v>440</v>
      </c>
      <c r="AB104" s="10"/>
      <c r="AC104" s="18"/>
      <c r="AD104" s="18" t="b">
        <f t="shared" si="165"/>
        <v>1</v>
      </c>
      <c r="AE104" s="18" t="b">
        <f t="shared" si="166"/>
        <v>1</v>
      </c>
      <c r="AF104" s="18" t="str">
        <f>+VLOOKUP(B104,'[8]2018 data'!$B:$D,3,)</f>
        <v>rev3</v>
      </c>
      <c r="AG104" s="18" t="str">
        <f>+VLOOKUP(B104,'[9]2017 data'!$B:$D,3,)</f>
        <v>rev3</v>
      </c>
      <c r="AH104" s="18" t="str">
        <f>+VLOOKUP(B104,'[10]2018 data'!$B:$D,3,)</f>
        <v>rev3</v>
      </c>
      <c r="AI104" s="18"/>
      <c r="AJ104" s="18" t="str">
        <f t="shared" si="157"/>
        <v>rev3</v>
      </c>
      <c r="AK104" s="18" t="str">
        <f t="shared" si="158"/>
        <v>rev3</v>
      </c>
      <c r="AL104" s="18"/>
      <c r="AM104" s="18"/>
      <c r="AN104" s="18"/>
      <c r="AO104" s="18"/>
      <c r="AP104" s="18"/>
      <c r="AQ104" s="18"/>
      <c r="AR104" s="18">
        <f>+VLOOKUP(B104,'[11]2016 data'!$B:$D,3,)</f>
        <v>1998</v>
      </c>
      <c r="AS104" s="18">
        <f>+VLOOKUP(B104,'[12]2017 data'!$B:$D,3,)</f>
        <v>1998</v>
      </c>
      <c r="AT104" s="18">
        <f>+VLOOKUP(B104,'[13]2018 data'!$B:$D,3,)</f>
        <v>1998</v>
      </c>
      <c r="AU104" s="46">
        <f t="shared" si="170"/>
        <v>1998</v>
      </c>
      <c r="AV104" s="46">
        <f t="shared" si="171"/>
        <v>1998</v>
      </c>
      <c r="AW104" s="46">
        <f t="shared" si="172"/>
        <v>1998</v>
      </c>
      <c r="AX104" s="18"/>
      <c r="AY104" s="18"/>
      <c r="AZ104" s="18"/>
      <c r="BA104" s="18"/>
      <c r="BB104" s="18"/>
      <c r="BC104" s="18"/>
      <c r="BD104" s="18"/>
      <c r="BE104" s="18"/>
      <c r="BF104" s="18"/>
      <c r="BG104" s="18" t="str">
        <f>+VLOOKUP(B104,'[14]2016 data'!$B:$D,3,)</f>
        <v>na</v>
      </c>
      <c r="BH104" s="18" t="str">
        <f>+VLOOKUP(B104,'[15]2017 data'!$B:$D,3,)</f>
        <v>NA</v>
      </c>
      <c r="BI104" s="18" t="str">
        <f>+VLOOKUP(B104,'[16]2018 data'!$B:$D,3,)</f>
        <v>NA</v>
      </c>
      <c r="BJ104" s="18"/>
      <c r="BK104" s="18" t="str">
        <f t="shared" si="173"/>
        <v>NA</v>
      </c>
      <c r="BL104" s="18" t="str">
        <f t="shared" si="174"/>
        <v>NA</v>
      </c>
      <c r="BM104" s="18"/>
      <c r="BN104" s="18"/>
      <c r="BO104" s="18"/>
      <c r="BP104" s="18"/>
      <c r="BQ104" s="18"/>
      <c r="BR104" s="18"/>
      <c r="BS104" s="18" t="s">
        <v>447</v>
      </c>
      <c r="BT104" s="18" t="s">
        <v>448</v>
      </c>
      <c r="BU104" s="18" t="s">
        <v>448</v>
      </c>
      <c r="BV104" s="18" t="str">
        <f t="shared" si="151"/>
        <v>na</v>
      </c>
      <c r="BW104" s="18" t="str">
        <f t="shared" si="152"/>
        <v>NA</v>
      </c>
      <c r="BX104" s="18" t="str">
        <f t="shared" si="161"/>
        <v>NA</v>
      </c>
      <c r="BY104" s="18"/>
      <c r="BZ104" s="18"/>
      <c r="CA104" s="18"/>
      <c r="CB104" s="18"/>
      <c r="CC104" s="18"/>
      <c r="CD104" s="18"/>
      <c r="CE104" s="18" t="s">
        <v>448</v>
      </c>
      <c r="CF104" s="18" t="s">
        <v>448</v>
      </c>
      <c r="CG104" s="18" t="s">
        <v>448</v>
      </c>
      <c r="CH104" s="18" t="str">
        <f t="shared" si="175"/>
        <v>NA</v>
      </c>
      <c r="CI104" s="18" t="str">
        <f t="shared" si="176"/>
        <v>NA</v>
      </c>
      <c r="CJ104" s="18" t="str">
        <f t="shared" si="177"/>
        <v>NA</v>
      </c>
      <c r="CK104" s="18"/>
      <c r="CL104" s="18"/>
      <c r="CM104" s="18"/>
      <c r="CN104" s="18"/>
      <c r="CO104" s="18"/>
      <c r="CP104" s="18"/>
      <c r="CQ104" s="18">
        <v>1986</v>
      </c>
      <c r="CR104" s="18" t="s">
        <v>429</v>
      </c>
      <c r="CS104" s="18" t="s">
        <v>429</v>
      </c>
      <c r="CT104" s="18"/>
      <c r="CU104" s="18" t="str">
        <f t="shared" si="190"/>
        <v>NM</v>
      </c>
      <c r="CV104" s="18" t="str">
        <f t="shared" si="191"/>
        <v>NM</v>
      </c>
      <c r="CW104" s="18"/>
      <c r="CX104" s="18"/>
      <c r="CY104" s="18"/>
      <c r="CZ104" s="18"/>
      <c r="DA104" s="18"/>
      <c r="DB104" s="18"/>
      <c r="DC104" s="18">
        <v>0</v>
      </c>
      <c r="DD104" s="18" t="s">
        <v>429</v>
      </c>
      <c r="DE104" s="18" t="s">
        <v>429</v>
      </c>
      <c r="DF104" s="18">
        <f t="shared" si="184"/>
        <v>0</v>
      </c>
      <c r="DG104" s="18" t="str">
        <f t="shared" si="185"/>
        <v>NM</v>
      </c>
      <c r="DH104" s="18" t="str">
        <f t="shared" si="186"/>
        <v>NM</v>
      </c>
      <c r="DI104" s="18"/>
      <c r="DJ104" s="18"/>
      <c r="DK104" s="18"/>
      <c r="DL104" s="18"/>
      <c r="DM104" s="18"/>
      <c r="DN104" s="18"/>
      <c r="DO104" s="18" t="str">
        <f>+VLOOKUP(B104,'[17]2016 data'!$B:$D,3,)</f>
        <v>e-GDDS</v>
      </c>
      <c r="DP104" s="18" t="str">
        <f>+VLOOKUP(B104,'[18]2017 data'!$B:$D,3,)</f>
        <v>e-GDDS</v>
      </c>
      <c r="DQ104" s="18" t="str">
        <f>+VLOOKUP(B104,'[19]2018 data'!$B:$D,3,)</f>
        <v>e-GDDS</v>
      </c>
      <c r="DR104" s="18"/>
      <c r="DS104" s="18"/>
      <c r="DT104" s="18"/>
      <c r="DU104" s="18">
        <f>+VLOOKUP(B104,'[20]2016 data'!$B:$D,3,)</f>
        <v>0</v>
      </c>
      <c r="DV104" s="18">
        <f>+VLOOKUP(B104,'[21]2017 data'!$B:$D,3,)</f>
        <v>0</v>
      </c>
      <c r="DW104" s="18">
        <f>+VLOOKUP(B104,'[22]2018 data'!$B:$D,3,)</f>
        <v>0</v>
      </c>
      <c r="DX104" s="18"/>
      <c r="DY104" s="18"/>
      <c r="DZ104" s="18"/>
      <c r="EA104" s="18">
        <f>+VLOOKUP(B104,'[23]2016 data'!$B:$D,3,)</f>
        <v>0</v>
      </c>
      <c r="EB104" s="18">
        <f>+VLOOKUP(B104,'[24]2017 data'!$B:$D,3,)</f>
        <v>0</v>
      </c>
      <c r="EC104" s="18">
        <f>+VLOOKUP(B104,'[25]2018 data'!$B:$D,3,)</f>
        <v>0</v>
      </c>
      <c r="ED104" s="18"/>
      <c r="EE104" s="18"/>
      <c r="EF104" s="18"/>
    </row>
    <row r="105" spans="1:136" x14ac:dyDescent="0.25">
      <c r="A105" s="6">
        <f t="shared" si="189"/>
        <v>102</v>
      </c>
      <c r="B105" s="9" t="s">
        <v>178</v>
      </c>
      <c r="C105" s="4" t="s">
        <v>177</v>
      </c>
      <c r="D105" s="4" t="str">
        <f>+VLOOKUP(C105,'[1]OECD &amp; EU Countries'!$B:$F,5,)</f>
        <v>NA</v>
      </c>
      <c r="E105" s="18" t="str">
        <f>+VLOOKUP(B105,'[2]2016 data'!$B:$D,3,)</f>
        <v>Sna 2008</v>
      </c>
      <c r="F105" s="18" t="str">
        <f>+VLOOKUP(B105,'[3]2017 data'!$B:$D,3,)</f>
        <v>SNA 2008</v>
      </c>
      <c r="G105" s="18" t="str">
        <f>+VLOOKUP(B105,'[4]2018 data'!$B:$D,3,)</f>
        <v>SNA 2008</v>
      </c>
      <c r="H105" s="18" t="str">
        <f t="shared" si="187"/>
        <v>Sna 2008</v>
      </c>
      <c r="I105" s="18"/>
      <c r="J105" s="18"/>
      <c r="K105" s="18"/>
      <c r="L105" s="18"/>
      <c r="M105" s="18"/>
      <c r="N105" s="18"/>
      <c r="O105" s="18"/>
      <c r="P105" s="18"/>
      <c r="Q105" s="18">
        <f>+VLOOKUP(B105,'[5]2016 data'!$B:$D,3,)</f>
        <v>2010</v>
      </c>
      <c r="R105" s="18">
        <f>+VLOOKUP(B105,'[6]2017 data'!$B:$D,3,)</f>
        <v>2008</v>
      </c>
      <c r="S105" s="18">
        <f>+VLOOKUP(B105,'[7]2018 data'!$B:$D,3,)</f>
        <v>2010</v>
      </c>
      <c r="T105" s="18">
        <f t="shared" ref="T105:T110" si="192">+Q105</f>
        <v>2010</v>
      </c>
      <c r="U105" s="18">
        <f t="shared" ref="U105:U109" si="193">+R105</f>
        <v>2008</v>
      </c>
      <c r="V105" s="18">
        <f t="shared" si="188"/>
        <v>2010</v>
      </c>
      <c r="W105" s="37">
        <f>+VLOOKUP(B105,'[5]2016 data'!$B:$AR,43,)</f>
        <v>2010</v>
      </c>
      <c r="X105" s="37">
        <f>+VLOOKUP(B105,'[6]2017 data'!$B:$AR,43,)</f>
        <v>2010</v>
      </c>
      <c r="Y105" s="37">
        <f>+VLOOKUP(B105,'[7]2018 data'!$B:$AR,43,)</f>
        <v>2010</v>
      </c>
      <c r="Z105" s="18"/>
      <c r="AA105" s="18"/>
      <c r="AB105" s="18"/>
      <c r="AC105" s="18"/>
      <c r="AD105" s="18" t="b">
        <f t="shared" si="165"/>
        <v>0</v>
      </c>
      <c r="AE105" s="18" t="b">
        <f t="shared" si="166"/>
        <v>0</v>
      </c>
      <c r="AF105" s="18" t="str">
        <f>+VLOOKUP(B105,'[8]2018 data'!$B:$D,3,)</f>
        <v>rev4</v>
      </c>
      <c r="AG105" s="18" t="str">
        <f>+VLOOKUP(B105,'[9]2017 data'!$B:$D,3,)</f>
        <v>Rev4</v>
      </c>
      <c r="AH105" s="18" t="str">
        <f>+VLOOKUP(B105,'[10]2018 data'!$B:$D,3,)</f>
        <v>Rev4</v>
      </c>
      <c r="AI105" s="18"/>
      <c r="AJ105" s="18" t="str">
        <f t="shared" si="157"/>
        <v>Rev4</v>
      </c>
      <c r="AK105" s="18" t="str">
        <f t="shared" si="158"/>
        <v>Rev4</v>
      </c>
      <c r="AL105" s="18"/>
      <c r="AM105" s="18"/>
      <c r="AN105" s="18"/>
      <c r="AO105" s="18"/>
      <c r="AP105" s="18"/>
      <c r="AQ105" s="18"/>
      <c r="AR105" s="18">
        <f>+VLOOKUP(B105,'[11]2016 data'!$B:$D,3,)</f>
        <v>2014</v>
      </c>
      <c r="AS105" s="18">
        <f>+VLOOKUP(B105,'[12]2017 data'!$B:$D,3,)</f>
        <v>2014</v>
      </c>
      <c r="AT105" s="18">
        <f>+VLOOKUP(B105,'[13]2018 data'!$B:$D,3,)</f>
        <v>2014</v>
      </c>
      <c r="AU105" s="46">
        <f t="shared" si="170"/>
        <v>2014</v>
      </c>
      <c r="AV105" s="46">
        <f t="shared" si="171"/>
        <v>2014</v>
      </c>
      <c r="AW105" s="46">
        <f t="shared" si="172"/>
        <v>2014</v>
      </c>
      <c r="AX105" s="18"/>
      <c r="AY105" s="18"/>
      <c r="AZ105" s="18"/>
      <c r="BA105" s="18"/>
      <c r="BB105" s="18"/>
      <c r="BC105" s="18"/>
      <c r="BD105" s="18"/>
      <c r="BE105" s="18"/>
      <c r="BF105" s="18"/>
      <c r="BG105" s="18" t="str">
        <f>+VLOOKUP(B105,'[14]2016 data'!$B:$D,3,)</f>
        <v>COICOP</v>
      </c>
      <c r="BH105" s="18" t="str">
        <f>+VLOOKUP(B105,'[15]2017 data'!$B:$D,3,)</f>
        <v>COICOP</v>
      </c>
      <c r="BI105" s="18" t="str">
        <f>+VLOOKUP(B105,'[16]2018 data'!$B:$D,3,)</f>
        <v>COICOP</v>
      </c>
      <c r="BJ105" s="18"/>
      <c r="BK105" s="18" t="str">
        <f t="shared" si="173"/>
        <v>COICOP</v>
      </c>
      <c r="BL105" s="18" t="str">
        <f t="shared" si="174"/>
        <v>COICOP</v>
      </c>
      <c r="BM105" s="18"/>
      <c r="BN105" s="18"/>
      <c r="BO105" s="18"/>
      <c r="BP105" s="18"/>
      <c r="BQ105" s="18"/>
      <c r="BR105" s="18"/>
      <c r="BS105" s="18" t="s">
        <v>447</v>
      </c>
      <c r="BT105" s="18" t="s">
        <v>460</v>
      </c>
      <c r="BU105" s="18" t="s">
        <v>460</v>
      </c>
      <c r="BV105" s="18" t="str">
        <f t="shared" si="151"/>
        <v>na</v>
      </c>
      <c r="BW105" s="18" t="str">
        <f t="shared" si="152"/>
        <v>ISCO-08</v>
      </c>
      <c r="BX105" s="18" t="str">
        <f t="shared" si="161"/>
        <v>ISCO-08</v>
      </c>
      <c r="BY105" s="18"/>
      <c r="BZ105" s="18"/>
      <c r="CA105" s="18"/>
      <c r="CB105" s="18"/>
      <c r="CC105" s="18"/>
      <c r="CD105" s="18"/>
      <c r="CE105" s="18" t="s">
        <v>448</v>
      </c>
      <c r="CF105" s="18" t="s">
        <v>448</v>
      </c>
      <c r="CG105" s="18" t="s">
        <v>448</v>
      </c>
      <c r="CH105" s="18" t="str">
        <f t="shared" si="175"/>
        <v>NA</v>
      </c>
      <c r="CI105" s="18" t="str">
        <f t="shared" si="176"/>
        <v>NA</v>
      </c>
      <c r="CJ105" s="18" t="str">
        <f t="shared" si="177"/>
        <v>NA</v>
      </c>
      <c r="CK105" s="18"/>
      <c r="CL105" s="18"/>
      <c r="CM105" s="18"/>
      <c r="CN105" s="18"/>
      <c r="CO105" s="18"/>
      <c r="CP105" s="18"/>
      <c r="CQ105" s="18">
        <v>1986</v>
      </c>
      <c r="CR105" s="18" t="s">
        <v>429</v>
      </c>
      <c r="CS105" s="18" t="s">
        <v>429</v>
      </c>
      <c r="CT105" s="18"/>
      <c r="CU105" s="18" t="str">
        <f t="shared" si="190"/>
        <v>NM</v>
      </c>
      <c r="CV105" s="18" t="str">
        <f t="shared" si="191"/>
        <v>NM</v>
      </c>
      <c r="CW105" s="18"/>
      <c r="CX105" s="18"/>
      <c r="CY105" s="18"/>
      <c r="CZ105" s="18"/>
      <c r="DA105" s="18"/>
      <c r="DB105" s="18"/>
      <c r="DC105" s="18" t="s">
        <v>431</v>
      </c>
      <c r="DD105" s="18" t="s">
        <v>431</v>
      </c>
      <c r="DE105" s="18" t="s">
        <v>431</v>
      </c>
      <c r="DF105" s="18" t="str">
        <f t="shared" si="184"/>
        <v>MFSM 2000</v>
      </c>
      <c r="DG105" s="18" t="str">
        <f t="shared" si="185"/>
        <v>MFSM 2000</v>
      </c>
      <c r="DH105" s="18" t="str">
        <f t="shared" si="186"/>
        <v>MFSM 2000</v>
      </c>
      <c r="DI105" s="18"/>
      <c r="DJ105" s="18"/>
      <c r="DK105" s="18"/>
      <c r="DL105" s="18"/>
      <c r="DM105" s="18"/>
      <c r="DN105" s="18"/>
      <c r="DO105" s="18" t="str">
        <f>+VLOOKUP(B105,'[17]2016 data'!$B:$D,3,)</f>
        <v>SDDS</v>
      </c>
      <c r="DP105" s="18" t="str">
        <f>+VLOOKUP(B105,'[18]2017 data'!$B:$D,3,)</f>
        <v>SDDS</v>
      </c>
      <c r="DQ105" s="18" t="str">
        <f>+VLOOKUP(B105,'[19]2018 data'!$B:$D,3,)</f>
        <v>SDDS</v>
      </c>
      <c r="DR105" s="18"/>
      <c r="DS105" s="18"/>
      <c r="DT105" s="18"/>
      <c r="DU105" s="18" t="str">
        <f>+VLOOKUP(B105,'[20]2016 data'!$B:$D,3,)</f>
        <v>Yes</v>
      </c>
      <c r="DV105" s="18" t="str">
        <f>+VLOOKUP(B105,'[21]2017 data'!$B:$D,3,)</f>
        <v>Yes</v>
      </c>
      <c r="DW105" s="18" t="str">
        <f>+VLOOKUP(B105,'[22]2018 data'!$B:$D,3,)</f>
        <v>Yes</v>
      </c>
      <c r="DX105" s="18"/>
      <c r="DY105" s="18"/>
      <c r="DZ105" s="18"/>
      <c r="EA105" s="18">
        <f>+VLOOKUP(B105,'[23]2016 data'!$B:$D,3,)</f>
        <v>0</v>
      </c>
      <c r="EB105" s="18">
        <f>+VLOOKUP(B105,'[24]2017 data'!$B:$D,3,)</f>
        <v>0</v>
      </c>
      <c r="EC105" s="18">
        <f>+VLOOKUP(B105,'[25]2018 data'!$B:$D,3,)</f>
        <v>0</v>
      </c>
      <c r="ED105" s="18"/>
      <c r="EE105" s="18"/>
      <c r="EF105" s="18"/>
    </row>
    <row r="106" spans="1:136" x14ac:dyDescent="0.25">
      <c r="A106" s="6">
        <f t="shared" si="189"/>
        <v>103</v>
      </c>
      <c r="B106" s="9" t="s">
        <v>176</v>
      </c>
      <c r="C106" s="4" t="s">
        <v>175</v>
      </c>
      <c r="D106" s="4" t="str">
        <f>+VLOOKUP(C106,'[1]OECD &amp; EU Countries'!$B:$F,5,)</f>
        <v>NA</v>
      </c>
      <c r="E106" s="18" t="str">
        <f>+VLOOKUP(B106,'[2]2016 data'!$B:$D,3,)</f>
        <v>Sna 1993</v>
      </c>
      <c r="F106" s="18" t="str">
        <f>+VLOOKUP(B106,'[3]2017 data'!$B:$D,3,)</f>
        <v>SNA 1993</v>
      </c>
      <c r="G106" s="18" t="str">
        <f>+VLOOKUP(B106,'[4]2018 data'!$B:$D,3,)</f>
        <v>SNA 1993</v>
      </c>
      <c r="H106" s="18" t="str">
        <f t="shared" si="187"/>
        <v>Sna 1993</v>
      </c>
      <c r="I106" s="18"/>
      <c r="J106" s="18"/>
      <c r="K106" s="18"/>
      <c r="L106" s="18"/>
      <c r="M106" s="18"/>
      <c r="N106" s="18"/>
      <c r="O106" s="18"/>
      <c r="P106" s="18"/>
      <c r="Q106" s="18">
        <f>+VLOOKUP(B106,'[5]2016 data'!$B:$D,3,)</f>
        <v>2003</v>
      </c>
      <c r="R106" s="18">
        <f>+VLOOKUP(B106,'[6]2017 data'!$B:$D,3,)</f>
        <v>1993</v>
      </c>
      <c r="S106" s="18">
        <f>+VLOOKUP(B106,'[7]2018 data'!$B:$D,3,)</f>
        <v>2014</v>
      </c>
      <c r="T106" s="18">
        <f t="shared" si="192"/>
        <v>2003</v>
      </c>
      <c r="U106" s="18">
        <f t="shared" si="193"/>
        <v>1993</v>
      </c>
      <c r="V106" s="18">
        <f t="shared" si="188"/>
        <v>2014</v>
      </c>
      <c r="W106" s="37">
        <f>+VLOOKUP(B106,'[5]2016 data'!$B:$AR,43,)</f>
        <v>2003</v>
      </c>
      <c r="X106" s="37">
        <f>+VLOOKUP(B106,'[6]2017 data'!$B:$AR,43,)</f>
        <v>2003</v>
      </c>
      <c r="Y106" s="37">
        <f>+VLOOKUP(B106,'[7]2018 data'!$B:$AR,43,)</f>
        <v>2014</v>
      </c>
      <c r="Z106" s="18"/>
      <c r="AA106" s="18"/>
      <c r="AB106" s="18"/>
      <c r="AC106" s="18"/>
      <c r="AD106" s="18" t="b">
        <f t="shared" si="165"/>
        <v>0</v>
      </c>
      <c r="AE106" s="18" t="b">
        <f t="shared" si="166"/>
        <v>0</v>
      </c>
      <c r="AF106" s="18" t="str">
        <f>+VLOOKUP(B106,'[8]2018 data'!$B:$D,3,)</f>
        <v>NA</v>
      </c>
      <c r="AG106" s="18" t="str">
        <f>+VLOOKUP(B106,'[9]2017 data'!$B:$D,3,)</f>
        <v>NA</v>
      </c>
      <c r="AH106" s="18" t="str">
        <f>+VLOOKUP(B106,'[10]2018 data'!$B:$D,3,)</f>
        <v>NA</v>
      </c>
      <c r="AI106" s="18"/>
      <c r="AJ106" s="18" t="str">
        <f t="shared" si="157"/>
        <v>NA</v>
      </c>
      <c r="AK106" s="18" t="str">
        <f t="shared" si="158"/>
        <v>NA</v>
      </c>
      <c r="AL106" s="18"/>
      <c r="AM106" s="18"/>
      <c r="AN106" s="18"/>
      <c r="AO106" s="18"/>
      <c r="AP106" s="18"/>
      <c r="AQ106" s="18"/>
      <c r="AR106" s="18">
        <f>+VLOOKUP(B106,'[11]2016 data'!$B:$D,3,)</f>
        <v>2010</v>
      </c>
      <c r="AS106" s="18">
        <f>+VLOOKUP(B106,'[12]2017 data'!$B:$D,3,)</f>
        <v>2016</v>
      </c>
      <c r="AT106" s="18">
        <f>+VLOOKUP(B106,'[13]2018 data'!$B:$D,3,)</f>
        <v>2016</v>
      </c>
      <c r="AU106" s="46">
        <f t="shared" si="170"/>
        <v>2010</v>
      </c>
      <c r="AV106" s="46">
        <f t="shared" si="171"/>
        <v>2016</v>
      </c>
      <c r="AW106" s="46">
        <f t="shared" si="172"/>
        <v>2016</v>
      </c>
      <c r="AX106" s="18"/>
      <c r="AY106" s="18"/>
      <c r="AZ106" s="18"/>
      <c r="BA106" s="18"/>
      <c r="BB106" s="18"/>
      <c r="BC106" s="18"/>
      <c r="BD106" s="18"/>
      <c r="BE106" s="18"/>
      <c r="BF106" s="18"/>
      <c r="BG106" s="18" t="str">
        <f>+VLOOKUP(B106,'[14]2016 data'!$B:$D,3,)</f>
        <v>COICOP</v>
      </c>
      <c r="BH106" s="18" t="str">
        <f>+VLOOKUP(B106,'[15]2017 data'!$B:$D,3,)</f>
        <v>COICOP</v>
      </c>
      <c r="BI106" s="18" t="str">
        <f>+VLOOKUP(B106,'[16]2018 data'!$B:$D,3,)</f>
        <v>COICOP</v>
      </c>
      <c r="BJ106" s="18"/>
      <c r="BK106" s="18" t="str">
        <f t="shared" si="173"/>
        <v>COICOP</v>
      </c>
      <c r="BL106" s="18" t="str">
        <f t="shared" si="174"/>
        <v>COICOP</v>
      </c>
      <c r="BM106" s="18"/>
      <c r="BN106" s="18"/>
      <c r="BO106" s="18"/>
      <c r="BP106" s="18"/>
      <c r="BQ106" s="18"/>
      <c r="BR106" s="18"/>
      <c r="BS106" s="18" t="s">
        <v>447</v>
      </c>
      <c r="BT106" s="18" t="s">
        <v>448</v>
      </c>
      <c r="BU106" s="18" t="s">
        <v>448</v>
      </c>
      <c r="BV106" s="18" t="str">
        <f t="shared" si="151"/>
        <v>na</v>
      </c>
      <c r="BW106" s="18" t="str">
        <f t="shared" si="152"/>
        <v>NA</v>
      </c>
      <c r="BX106" s="18" t="str">
        <f t="shared" si="161"/>
        <v>NA</v>
      </c>
      <c r="BY106" s="18"/>
      <c r="BZ106" s="18"/>
      <c r="CA106" s="18"/>
      <c r="CB106" s="18"/>
      <c r="CC106" s="18"/>
      <c r="CD106" s="18"/>
      <c r="CE106" s="18" t="s">
        <v>478</v>
      </c>
      <c r="CF106" s="18" t="s">
        <v>478</v>
      </c>
      <c r="CG106" s="18" t="s">
        <v>478</v>
      </c>
      <c r="CH106" s="18" t="str">
        <f t="shared" si="175"/>
        <v>CA</v>
      </c>
      <c r="CI106" s="18" t="str">
        <f t="shared" si="176"/>
        <v>CA</v>
      </c>
      <c r="CJ106" s="18" t="str">
        <f t="shared" si="177"/>
        <v>CA</v>
      </c>
      <c r="CK106" s="18"/>
      <c r="CL106" s="18"/>
      <c r="CM106" s="18"/>
      <c r="CN106" s="18"/>
      <c r="CO106" s="18"/>
      <c r="CP106" s="18"/>
      <c r="CQ106" s="18">
        <v>1986</v>
      </c>
      <c r="CR106" s="18">
        <v>2001</v>
      </c>
      <c r="CS106" s="18">
        <v>2001</v>
      </c>
      <c r="CT106" s="18"/>
      <c r="CU106" s="18">
        <f t="shared" si="190"/>
        <v>2001</v>
      </c>
      <c r="CV106" s="18">
        <f t="shared" si="191"/>
        <v>2001</v>
      </c>
      <c r="CW106" s="18"/>
      <c r="CX106" s="18"/>
      <c r="CY106" s="18"/>
      <c r="CZ106" s="18"/>
      <c r="DA106" s="18"/>
      <c r="DB106" s="18"/>
      <c r="DC106" s="18" t="s">
        <v>431</v>
      </c>
      <c r="DD106" s="18" t="s">
        <v>431</v>
      </c>
      <c r="DE106" s="18" t="s">
        <v>431</v>
      </c>
      <c r="DF106" s="18" t="str">
        <f t="shared" si="184"/>
        <v>MFSM 2000</v>
      </c>
      <c r="DG106" s="18" t="str">
        <f t="shared" si="185"/>
        <v>MFSM 2000</v>
      </c>
      <c r="DH106" s="18" t="str">
        <f t="shared" si="186"/>
        <v>MFSM 2000</v>
      </c>
      <c r="DI106" s="18"/>
      <c r="DJ106" s="18"/>
      <c r="DK106" s="18"/>
      <c r="DL106" s="18"/>
      <c r="DM106" s="18"/>
      <c r="DN106" s="18"/>
      <c r="DO106" s="18" t="str">
        <f>+VLOOKUP(B106,'[17]2016 data'!$B:$D,3,)</f>
        <v>e-GDDS</v>
      </c>
      <c r="DP106" s="18" t="str">
        <f>+VLOOKUP(B106,'[18]2017 data'!$B:$D,3,)</f>
        <v>e-GDDS</v>
      </c>
      <c r="DQ106" s="18" t="str">
        <f>+VLOOKUP(B106,'[19]2018 data'!$B:$D,3,)</f>
        <v>e-GDDS</v>
      </c>
      <c r="DR106" s="18"/>
      <c r="DS106" s="18"/>
      <c r="DT106" s="18"/>
      <c r="DU106" s="18" t="str">
        <f>+VLOOKUP(B106,'[20]2016 data'!$B:$D,3,)</f>
        <v>Yes</v>
      </c>
      <c r="DV106" s="18" t="str">
        <f>+VLOOKUP(B106,'[21]2017 data'!$B:$D,3,)</f>
        <v>Yes</v>
      </c>
      <c r="DW106" s="18" t="str">
        <f>+VLOOKUP(B106,'[22]2018 data'!$B:$D,3,)</f>
        <v>Yes</v>
      </c>
      <c r="DX106" s="18"/>
      <c r="DY106" s="18"/>
      <c r="DZ106" s="18"/>
      <c r="EA106" s="18">
        <f>+VLOOKUP(B106,'[23]2016 data'!$B:$D,3,)</f>
        <v>0</v>
      </c>
      <c r="EB106" s="18">
        <f>+VLOOKUP(B106,'[24]2017 data'!$B:$D,3,)</f>
        <v>0</v>
      </c>
      <c r="EC106" s="18">
        <f>+VLOOKUP(B106,'[25]2018 data'!$B:$D,3,)</f>
        <v>0</v>
      </c>
      <c r="ED106" s="18"/>
      <c r="EE106" s="18"/>
      <c r="EF106" s="18"/>
    </row>
    <row r="107" spans="1:136" x14ac:dyDescent="0.25">
      <c r="A107" s="6">
        <f t="shared" si="189"/>
        <v>104</v>
      </c>
      <c r="B107" s="9" t="s">
        <v>174</v>
      </c>
      <c r="C107" s="4" t="s">
        <v>173</v>
      </c>
      <c r="D107" s="4" t="str">
        <f>+VLOOKUP(C107,'[1]OECD &amp; EU Countries'!$B:$F,5,)</f>
        <v>NA</v>
      </c>
      <c r="E107" s="18" t="str">
        <f>+VLOOKUP(B107,'[2]2016 data'!$B:$D,3,)</f>
        <v>Sna 1993</v>
      </c>
      <c r="F107" s="18" t="str">
        <f>+VLOOKUP(B107,'[3]2017 data'!$B:$D,3,)</f>
        <v>SNA 1993</v>
      </c>
      <c r="G107" s="18" t="str">
        <f>+VLOOKUP(B107,'[4]2018 data'!$B:$D,3,)</f>
        <v>SNA 1993</v>
      </c>
      <c r="H107" s="18" t="str">
        <f t="shared" si="187"/>
        <v>Sna 1993</v>
      </c>
      <c r="I107" s="18"/>
      <c r="J107" s="18"/>
      <c r="K107" s="18"/>
      <c r="L107" s="18"/>
      <c r="M107" s="18"/>
      <c r="N107" s="18"/>
      <c r="O107" s="18"/>
      <c r="P107" s="18"/>
      <c r="Q107" s="18">
        <f>+VLOOKUP(B107,'[5]2016 data'!$B:$D,3,)</f>
        <v>1999</v>
      </c>
      <c r="R107" s="18">
        <f>+VLOOKUP(B107,'[6]2017 data'!$B:$D,3,)</f>
        <v>1993</v>
      </c>
      <c r="S107" s="18">
        <f>+VLOOKUP(B107,'[7]2018 data'!$B:$D,3,)</f>
        <v>1999</v>
      </c>
      <c r="T107" s="18">
        <f t="shared" si="192"/>
        <v>1999</v>
      </c>
      <c r="U107" s="18">
        <f t="shared" si="193"/>
        <v>1993</v>
      </c>
      <c r="V107" s="18">
        <f t="shared" si="188"/>
        <v>1999</v>
      </c>
      <c r="W107" s="37">
        <f>+VLOOKUP(B107,'[5]2016 data'!$B:$AR,43,)</f>
        <v>1999</v>
      </c>
      <c r="X107" s="37">
        <f>+VLOOKUP(B107,'[6]2017 data'!$B:$AR,43,)</f>
        <v>1999</v>
      </c>
      <c r="Y107" s="37">
        <f>+VLOOKUP(B107,'[7]2018 data'!$B:$AR,43,)</f>
        <v>1999</v>
      </c>
      <c r="Z107" s="18"/>
      <c r="AA107" s="18"/>
      <c r="AB107" s="18"/>
      <c r="AC107" s="18"/>
      <c r="AD107" s="18" t="b">
        <f t="shared" si="165"/>
        <v>0</v>
      </c>
      <c r="AE107" s="18" t="b">
        <f t="shared" si="166"/>
        <v>0</v>
      </c>
      <c r="AF107" s="18" t="str">
        <f>+VLOOKUP(B107,'[8]2018 data'!$B:$D,3,)</f>
        <v>rev3</v>
      </c>
      <c r="AG107" s="18" t="str">
        <f>+VLOOKUP(B107,'[9]2017 data'!$B:$D,3,)</f>
        <v>Rev3</v>
      </c>
      <c r="AH107" s="18" t="str">
        <f>+VLOOKUP(B107,'[10]2018 data'!$B:$D,3,)</f>
        <v>Rev3</v>
      </c>
      <c r="AI107" s="18"/>
      <c r="AJ107" s="18" t="str">
        <f t="shared" si="157"/>
        <v>Rev3</v>
      </c>
      <c r="AK107" s="18" t="str">
        <f t="shared" si="158"/>
        <v>Rev3</v>
      </c>
      <c r="AL107" s="18"/>
      <c r="AM107" s="18"/>
      <c r="AN107" s="18"/>
      <c r="AO107" s="18"/>
      <c r="AP107" s="18"/>
      <c r="AQ107" s="18"/>
      <c r="AR107" s="18">
        <f>+VLOOKUP(B107,'[11]2016 data'!$B:$D,3,)</f>
        <v>1996</v>
      </c>
      <c r="AS107" s="18">
        <f>+VLOOKUP(B107,'[12]2017 data'!$B:$D,3,)</f>
        <v>1996</v>
      </c>
      <c r="AT107" s="18">
        <f>+VLOOKUP(B107,'[13]2018 data'!$B:$D,3,)</f>
        <v>1996</v>
      </c>
      <c r="AU107" s="46">
        <f t="shared" si="170"/>
        <v>1996</v>
      </c>
      <c r="AV107" s="46">
        <f t="shared" si="171"/>
        <v>1996</v>
      </c>
      <c r="AW107" s="46">
        <f t="shared" si="172"/>
        <v>1996</v>
      </c>
      <c r="AX107" s="18"/>
      <c r="AY107" s="18"/>
      <c r="AZ107" s="18"/>
      <c r="BA107" s="18"/>
      <c r="BB107" s="18"/>
      <c r="BC107" s="18"/>
      <c r="BD107" s="18"/>
      <c r="BE107" s="18"/>
      <c r="BF107" s="18"/>
      <c r="BG107" s="18" t="str">
        <f>+VLOOKUP(B107,'[14]2016 data'!$B:$D,3,)</f>
        <v>COICOP</v>
      </c>
      <c r="BH107" s="18" t="str">
        <f>+VLOOKUP(B107,'[15]2017 data'!$B:$D,3,)</f>
        <v>NA</v>
      </c>
      <c r="BI107" s="18" t="str">
        <f>+VLOOKUP(B107,'[16]2018 data'!$B:$D,3,)</f>
        <v>NA</v>
      </c>
      <c r="BJ107" s="18"/>
      <c r="BK107" s="18" t="str">
        <f t="shared" si="173"/>
        <v>NA</v>
      </c>
      <c r="BL107" s="18" t="str">
        <f t="shared" si="174"/>
        <v>NA</v>
      </c>
      <c r="BM107" s="18"/>
      <c r="BN107" s="18"/>
      <c r="BO107" s="18"/>
      <c r="BP107" s="18"/>
      <c r="BQ107" s="18"/>
      <c r="BR107" s="18"/>
      <c r="BS107" s="18" t="s">
        <v>447</v>
      </c>
      <c r="BT107" s="18" t="s">
        <v>448</v>
      </c>
      <c r="BU107" s="18" t="s">
        <v>448</v>
      </c>
      <c r="BV107" s="18" t="str">
        <f t="shared" si="151"/>
        <v>na</v>
      </c>
      <c r="BW107" s="18" t="str">
        <f t="shared" si="152"/>
        <v>NA</v>
      </c>
      <c r="BX107" s="18" t="str">
        <f t="shared" si="161"/>
        <v>NA</v>
      </c>
      <c r="BY107" s="18"/>
      <c r="BZ107" s="18"/>
      <c r="CA107" s="18"/>
      <c r="CB107" s="18"/>
      <c r="CC107" s="18"/>
      <c r="CD107" s="18"/>
      <c r="CE107" s="18" t="s">
        <v>448</v>
      </c>
      <c r="CF107" s="18" t="s">
        <v>448</v>
      </c>
      <c r="CG107" s="18" t="s">
        <v>448</v>
      </c>
      <c r="CH107" s="18" t="str">
        <f t="shared" si="175"/>
        <v>NA</v>
      </c>
      <c r="CI107" s="18" t="str">
        <f t="shared" si="176"/>
        <v>NA</v>
      </c>
      <c r="CJ107" s="18" t="str">
        <f t="shared" si="177"/>
        <v>NA</v>
      </c>
      <c r="CK107" s="18"/>
      <c r="CL107" s="18"/>
      <c r="CM107" s="18"/>
      <c r="CN107" s="18"/>
      <c r="CO107" s="18"/>
      <c r="CP107" s="18"/>
      <c r="CQ107" s="18">
        <v>2001</v>
      </c>
      <c r="CR107" s="18">
        <v>2001</v>
      </c>
      <c r="CS107" s="18">
        <v>2001</v>
      </c>
      <c r="CT107" s="18"/>
      <c r="CU107" s="18">
        <f t="shared" si="190"/>
        <v>2001</v>
      </c>
      <c r="CV107" s="18">
        <f t="shared" si="191"/>
        <v>2001</v>
      </c>
      <c r="CW107" s="18"/>
      <c r="CX107" s="18"/>
      <c r="CY107" s="18"/>
      <c r="CZ107" s="18"/>
      <c r="DA107" s="18"/>
      <c r="DB107" s="18"/>
      <c r="DC107" s="18">
        <v>0</v>
      </c>
      <c r="DD107" s="18" t="s">
        <v>431</v>
      </c>
      <c r="DE107" s="18" t="s">
        <v>431</v>
      </c>
      <c r="DF107" s="18">
        <f t="shared" si="184"/>
        <v>0</v>
      </c>
      <c r="DG107" s="18" t="str">
        <f t="shared" si="185"/>
        <v>MFSM 2000</v>
      </c>
      <c r="DH107" s="18" t="str">
        <f t="shared" si="186"/>
        <v>MFSM 2000</v>
      </c>
      <c r="DI107" s="18"/>
      <c r="DJ107" s="18"/>
      <c r="DK107" s="18"/>
      <c r="DL107" s="18"/>
      <c r="DM107" s="18"/>
      <c r="DN107" s="18"/>
      <c r="DO107" s="18" t="str">
        <f>+VLOOKUP(B107,'[17]2016 data'!$B:$D,3,)</f>
        <v>e-GDDS</v>
      </c>
      <c r="DP107" s="18" t="str">
        <f>+VLOOKUP(B107,'[18]2017 data'!$B:$D,3,)</f>
        <v>e-GDDS</v>
      </c>
      <c r="DQ107" s="18" t="str">
        <f>+VLOOKUP(B107,'[19]2018 data'!$B:$D,3,)</f>
        <v>e-GDDS</v>
      </c>
      <c r="DR107" s="18"/>
      <c r="DS107" s="18"/>
      <c r="DT107" s="18"/>
      <c r="DU107" s="18">
        <f>+VLOOKUP(B107,'[20]2016 data'!$B:$D,3,)</f>
        <v>0</v>
      </c>
      <c r="DV107" s="18">
        <f>+VLOOKUP(B107,'[21]2017 data'!$B:$D,3,)</f>
        <v>0</v>
      </c>
      <c r="DW107" s="18">
        <f>+VLOOKUP(B107,'[22]2018 data'!$B:$D,3,)</f>
        <v>0</v>
      </c>
      <c r="DX107" s="18"/>
      <c r="DY107" s="18"/>
      <c r="DZ107" s="18"/>
      <c r="EA107" s="18">
        <f>+VLOOKUP(B107,'[23]2016 data'!$B:$D,3,)</f>
        <v>0</v>
      </c>
      <c r="EB107" s="18">
        <f>+VLOOKUP(B107,'[24]2017 data'!$B:$D,3,)</f>
        <v>0</v>
      </c>
      <c r="EC107" s="18">
        <f>+VLOOKUP(B107,'[25]2018 data'!$B:$D,3,)</f>
        <v>0</v>
      </c>
      <c r="ED107" s="18"/>
      <c r="EE107" s="18"/>
      <c r="EF107" s="18"/>
    </row>
    <row r="108" spans="1:136" x14ac:dyDescent="0.25">
      <c r="A108" s="6">
        <f t="shared" si="189"/>
        <v>105</v>
      </c>
      <c r="B108" s="10" t="s">
        <v>172</v>
      </c>
      <c r="C108" s="4" t="s">
        <v>171</v>
      </c>
      <c r="D108" s="4" t="str">
        <f>+VLOOKUP(C108,'[1]OECD &amp; EU Countries'!$B:$F,5,)</f>
        <v>OECD/EU</v>
      </c>
      <c r="E108" s="18" t="str">
        <f>+VLOOKUP(B108,'[2]2016 data'!$B:$D,3,)</f>
        <v>ESA 2010</v>
      </c>
      <c r="F108" s="18" t="str">
        <f>+VLOOKUP(B108,'[3]2017 data'!$B:$D,3,)</f>
        <v>SNA 2008</v>
      </c>
      <c r="G108" s="18" t="str">
        <f>+VLOOKUP(B108,'[4]2018 data'!$B:$D,3,)</f>
        <v>SNA 2008</v>
      </c>
      <c r="H108" s="18" t="str">
        <f t="shared" si="187"/>
        <v>ESA 2010</v>
      </c>
      <c r="I108" s="18"/>
      <c r="J108" s="18"/>
      <c r="K108" s="18"/>
      <c r="L108" s="18"/>
      <c r="M108" s="18"/>
      <c r="N108" s="18"/>
      <c r="O108" s="18"/>
      <c r="P108" s="18"/>
      <c r="Q108" s="18" t="str">
        <f>+VLOOKUP(B108,'[5]2016 data'!$B:$D,3,)</f>
        <v>Original chained constant price data are rescaled.</v>
      </c>
      <c r="R108" s="18">
        <f>+VLOOKUP(B108,'[6]2017 data'!$B:$D,3,)</f>
        <v>2008</v>
      </c>
      <c r="S108" s="18">
        <f>+VLOOKUP(B108,'[7]2018 data'!$B:$D,3,)</f>
        <v>2010</v>
      </c>
      <c r="T108" s="18" t="str">
        <f t="shared" si="192"/>
        <v>Original chained constant price data are rescaled.</v>
      </c>
      <c r="U108" s="18">
        <f t="shared" si="193"/>
        <v>2008</v>
      </c>
      <c r="V108" s="18">
        <f t="shared" si="188"/>
        <v>2010</v>
      </c>
      <c r="W108" s="37" t="str">
        <f>+VLOOKUP(B108,'[5]2016 data'!$B:$AR,43,)</f>
        <v>Original chained constant price data are rescaled.</v>
      </c>
      <c r="X108" s="37" t="str">
        <f>+VLOOKUP(B108,'[6]2017 data'!$B:$AR,43,)</f>
        <v>Original chained constant price data are rescaled.</v>
      </c>
      <c r="Y108" s="38">
        <f>+VLOOKUP(B108,'[7]2018 data'!$B:$AR,43,)</f>
        <v>2010</v>
      </c>
      <c r="Z108" s="18"/>
      <c r="AA108" s="18"/>
      <c r="AB108" s="18"/>
      <c r="AC108" s="18"/>
      <c r="AD108" s="18" t="b">
        <f t="shared" si="165"/>
        <v>0</v>
      </c>
      <c r="AE108" s="18" t="b">
        <f t="shared" si="166"/>
        <v>0</v>
      </c>
      <c r="AF108" s="18" t="str">
        <f>+VLOOKUP(B108,'[8]2018 data'!$B:$D,3,)</f>
        <v>rev4</v>
      </c>
      <c r="AG108" s="18" t="str">
        <f>+VLOOKUP(B108,'[9]2017 data'!$B:$D,3,)</f>
        <v>Rev4</v>
      </c>
      <c r="AH108" s="18" t="str">
        <f>+VLOOKUP(B108,'[10]2018 data'!$B:$D,3,)</f>
        <v>Rev4</v>
      </c>
      <c r="AI108" s="18"/>
      <c r="AJ108" s="18" t="str">
        <f t="shared" si="157"/>
        <v>Rev4</v>
      </c>
      <c r="AK108" s="18" t="str">
        <f t="shared" si="158"/>
        <v>Rev4</v>
      </c>
      <c r="AL108" s="18"/>
      <c r="AM108" s="18"/>
      <c r="AN108" s="18"/>
      <c r="AO108" s="18"/>
      <c r="AP108" s="18"/>
      <c r="AQ108" s="18"/>
      <c r="AR108" s="18">
        <f>+VLOOKUP(B108,'[11]2016 data'!$B:$D,3,)</f>
        <v>2009</v>
      </c>
      <c r="AS108" s="18">
        <f>+VLOOKUP(B108,'[12]2017 data'!$B:$D,3,)</f>
        <v>2009</v>
      </c>
      <c r="AT108" s="18">
        <f>+VLOOKUP(B108,'[13]2018 data'!$B:$D,3,)</f>
        <v>2009</v>
      </c>
      <c r="AU108" s="46">
        <f t="shared" si="170"/>
        <v>2009</v>
      </c>
      <c r="AV108" s="46">
        <f t="shared" si="171"/>
        <v>2009</v>
      </c>
      <c r="AW108" s="46">
        <f t="shared" si="172"/>
        <v>2009</v>
      </c>
      <c r="AX108" s="18"/>
      <c r="AY108" s="18"/>
      <c r="AZ108" s="18"/>
      <c r="BA108" s="18"/>
      <c r="BB108" s="18"/>
      <c r="BC108" s="18"/>
      <c r="BD108" s="18"/>
      <c r="BE108" s="18"/>
      <c r="BF108" s="18"/>
      <c r="BG108" s="18" t="str">
        <f>+VLOOKUP(B108,'[14]2016 data'!$B:$D,3,)</f>
        <v>COICOP</v>
      </c>
      <c r="BH108" s="18" t="str">
        <f>+VLOOKUP(B108,'[15]2017 data'!$B:$D,3,)</f>
        <v>COICOP</v>
      </c>
      <c r="BI108" s="18" t="str">
        <f>+VLOOKUP(B108,'[16]2018 data'!$B:$D,3,)</f>
        <v>COICOP</v>
      </c>
      <c r="BJ108" s="18"/>
      <c r="BK108" s="18" t="str">
        <f t="shared" si="173"/>
        <v>COICOP</v>
      </c>
      <c r="BL108" s="18" t="str">
        <f t="shared" si="174"/>
        <v>COICOP</v>
      </c>
      <c r="BM108" s="18"/>
      <c r="BN108" s="18"/>
      <c r="BO108" s="18"/>
      <c r="BP108" s="18"/>
      <c r="BQ108" s="18"/>
      <c r="BR108" s="18"/>
      <c r="BS108" s="18" t="s">
        <v>447</v>
      </c>
      <c r="BT108" s="18" t="s">
        <v>460</v>
      </c>
      <c r="BU108" s="18" t="s">
        <v>460</v>
      </c>
      <c r="BV108" s="18" t="str">
        <f t="shared" si="151"/>
        <v>na</v>
      </c>
      <c r="BW108" s="18" t="str">
        <f t="shared" si="152"/>
        <v>ISCO-08</v>
      </c>
      <c r="BX108" s="18" t="str">
        <f t="shared" si="161"/>
        <v>ISCO-08</v>
      </c>
      <c r="BY108" s="18"/>
      <c r="BZ108" s="18"/>
      <c r="CA108" s="18"/>
      <c r="CB108" s="18"/>
      <c r="CC108" s="18"/>
      <c r="CD108" s="18"/>
      <c r="CE108" s="18" t="s">
        <v>425</v>
      </c>
      <c r="CF108" s="18" t="s">
        <v>425</v>
      </c>
      <c r="CG108" s="18" t="s">
        <v>425</v>
      </c>
      <c r="CH108" s="18" t="str">
        <f t="shared" si="175"/>
        <v>AC</v>
      </c>
      <c r="CI108" s="18" t="str">
        <f t="shared" si="176"/>
        <v>AC</v>
      </c>
      <c r="CJ108" s="18" t="str">
        <f t="shared" si="177"/>
        <v>AC</v>
      </c>
      <c r="CK108" s="18"/>
      <c r="CL108" s="18"/>
      <c r="CM108" s="18"/>
      <c r="CN108" s="18"/>
      <c r="CO108" s="18"/>
      <c r="CP108" s="18"/>
      <c r="CQ108" s="18">
        <v>2001</v>
      </c>
      <c r="CR108" s="18">
        <v>1986</v>
      </c>
      <c r="CS108" s="18">
        <v>1986</v>
      </c>
      <c r="CT108" s="18"/>
      <c r="CU108" s="18">
        <f t="shared" si="190"/>
        <v>1986</v>
      </c>
      <c r="CV108" s="18">
        <f t="shared" si="191"/>
        <v>1986</v>
      </c>
      <c r="CW108" s="18"/>
      <c r="CX108" s="18"/>
      <c r="CY108" s="18"/>
      <c r="CZ108" s="18"/>
      <c r="DA108" s="18"/>
      <c r="DB108" s="18"/>
      <c r="DC108" s="18" t="s">
        <v>431</v>
      </c>
      <c r="DD108" s="18" t="s">
        <v>431</v>
      </c>
      <c r="DE108" s="18" t="s">
        <v>431</v>
      </c>
      <c r="DF108" s="18" t="str">
        <f t="shared" si="184"/>
        <v>MFSM 2000</v>
      </c>
      <c r="DG108" s="18" t="str">
        <f t="shared" si="185"/>
        <v>MFSM 2000</v>
      </c>
      <c r="DH108" s="18" t="str">
        <f t="shared" si="186"/>
        <v>MFSM 2000</v>
      </c>
      <c r="DI108" s="18"/>
      <c r="DJ108" s="18"/>
      <c r="DK108" s="18"/>
      <c r="DL108" s="18"/>
      <c r="DM108" s="18"/>
      <c r="DN108" s="18"/>
      <c r="DO108" s="18" t="str">
        <f>+VLOOKUP(B108,'[17]2016 data'!$B:$D,3,)</f>
        <v>SDDS</v>
      </c>
      <c r="DP108" s="18" t="str">
        <f>+VLOOKUP(B108,'[18]2017 data'!$B:$D,3,)</f>
        <v>SDDS</v>
      </c>
      <c r="DQ108" s="18" t="str">
        <f>+VLOOKUP(B108,'[19]2018 data'!$B:$D,3,)</f>
        <v>SDDS</v>
      </c>
      <c r="DR108" s="18"/>
      <c r="DS108" s="18"/>
      <c r="DT108" s="18"/>
      <c r="DU108" s="18" t="str">
        <f>+VLOOKUP(B108,'[20]2016 data'!$B:$D,3,)</f>
        <v>Yes</v>
      </c>
      <c r="DV108" s="18" t="str">
        <f>+VLOOKUP(B108,'[21]2017 data'!$B:$D,3,)</f>
        <v>Yes</v>
      </c>
      <c r="DW108" s="18" t="str">
        <f>+VLOOKUP(B108,'[22]2018 data'!$B:$D,3,)</f>
        <v>Yes</v>
      </c>
      <c r="DX108" s="18"/>
      <c r="DY108" s="18"/>
      <c r="DZ108" s="18"/>
      <c r="EA108" s="18">
        <f>+VLOOKUP(B108,'[23]2016 data'!$B:$D,3,)</f>
        <v>0</v>
      </c>
      <c r="EB108" s="18">
        <f>+VLOOKUP(B108,'[24]2017 data'!$B:$D,3,)</f>
        <v>0</v>
      </c>
      <c r="EC108" s="18">
        <f>+VLOOKUP(B108,'[25]2018 data'!$B:$D,3,)</f>
        <v>0</v>
      </c>
      <c r="ED108" s="18"/>
      <c r="EE108" s="18"/>
      <c r="EF108" s="18"/>
    </row>
    <row r="109" spans="1:136" x14ac:dyDescent="0.25">
      <c r="A109" s="6">
        <f t="shared" si="189"/>
        <v>106</v>
      </c>
      <c r="B109" s="11" t="s">
        <v>170</v>
      </c>
      <c r="C109" s="4" t="s">
        <v>169</v>
      </c>
      <c r="D109" s="4" t="str">
        <f>+VLOOKUP(C109,'[1]OECD &amp; EU Countries'!$B:$F,5,)</f>
        <v>NA</v>
      </c>
      <c r="E109" s="18" t="str">
        <f>+VLOOKUP(B109,'[2]2016 data'!$B:$D,3,)</f>
        <v>other</v>
      </c>
      <c r="F109" s="18" t="str">
        <f>+VLOOKUP(B109,'[3]2017 data'!$B:$D,3,)</f>
        <v>SNA 1993</v>
      </c>
      <c r="G109" s="18" t="str">
        <f>+VLOOKUP(B109,'[4]2018 data'!$B:$D,3,)</f>
        <v>SNA 1993</v>
      </c>
      <c r="H109" s="18" t="str">
        <f t="shared" si="187"/>
        <v>other</v>
      </c>
      <c r="I109" s="18"/>
      <c r="J109" s="18"/>
      <c r="K109" s="18"/>
      <c r="L109" s="18"/>
      <c r="M109" s="18"/>
      <c r="N109" s="18"/>
      <c r="O109" s="18"/>
      <c r="P109" s="18"/>
      <c r="Q109" s="18">
        <f>+VLOOKUP(B109,'[5]2016 data'!$B:$D,3,)</f>
        <v>2004</v>
      </c>
      <c r="R109" s="18">
        <f>+VLOOKUP(B109,'[6]2017 data'!$B:$D,3,)</f>
        <v>1993</v>
      </c>
      <c r="S109" s="18">
        <f>+VLOOKUP(B109,'[7]2018 data'!$B:$D,3,)</f>
        <v>2004</v>
      </c>
      <c r="T109" s="18">
        <f t="shared" si="192"/>
        <v>2004</v>
      </c>
      <c r="U109" s="18">
        <f t="shared" si="193"/>
        <v>1993</v>
      </c>
      <c r="V109" s="18">
        <f t="shared" si="188"/>
        <v>2004</v>
      </c>
      <c r="W109" s="37">
        <f>+VLOOKUP(B109,'[5]2016 data'!$B:$AR,43,)</f>
        <v>2004</v>
      </c>
      <c r="X109" s="37">
        <f>+VLOOKUP(B109,'[6]2017 data'!$B:$AR,43,)</f>
        <v>2004</v>
      </c>
      <c r="Y109" s="37">
        <f>+VLOOKUP(B109,'[7]2018 data'!$B:$AR,43,)</f>
        <v>2004</v>
      </c>
      <c r="Z109" s="18"/>
      <c r="AA109" s="18"/>
      <c r="AB109" s="18"/>
      <c r="AC109" s="18"/>
      <c r="AD109" s="18" t="b">
        <f t="shared" si="165"/>
        <v>0</v>
      </c>
      <c r="AE109" s="18" t="b">
        <f t="shared" si="166"/>
        <v>0</v>
      </c>
      <c r="AF109" s="18" t="str">
        <f>+VLOOKUP(B109,'[8]2018 data'!$B:$D,3,)</f>
        <v>NA</v>
      </c>
      <c r="AG109" s="18" t="str">
        <f>+VLOOKUP(B109,'[9]2017 data'!$B:$D,3,)</f>
        <v>NA</v>
      </c>
      <c r="AH109" s="18" t="str">
        <f>+VLOOKUP(B109,'[10]2018 data'!$B:$D,3,)</f>
        <v>NA</v>
      </c>
      <c r="AI109" s="18"/>
      <c r="AJ109" s="18" t="str">
        <f t="shared" si="157"/>
        <v>NA</v>
      </c>
      <c r="AK109" s="18" t="str">
        <f t="shared" si="158"/>
        <v>NA</v>
      </c>
      <c r="AL109" s="18"/>
      <c r="AM109" s="18"/>
      <c r="AN109" s="18"/>
      <c r="AO109" s="18"/>
      <c r="AP109" s="18"/>
      <c r="AQ109" s="18"/>
      <c r="AR109" s="18">
        <f>+VLOOKUP(B109,'[11]2016 data'!$B:$D,3,)</f>
        <v>2002</v>
      </c>
      <c r="AS109" s="18">
        <f>+VLOOKUP(B109,'[12]2017 data'!$B:$D,3,)</f>
        <v>2002</v>
      </c>
      <c r="AT109" s="18">
        <f>+VLOOKUP(B109,'[13]2018 data'!$B:$D,3,)</f>
        <v>2002</v>
      </c>
      <c r="AU109" s="46">
        <f t="shared" si="170"/>
        <v>2002</v>
      </c>
      <c r="AV109" s="46">
        <f t="shared" si="171"/>
        <v>2002</v>
      </c>
      <c r="AW109" s="46">
        <f t="shared" si="172"/>
        <v>2002</v>
      </c>
      <c r="AX109" s="18"/>
      <c r="AY109" s="18"/>
      <c r="AZ109" s="18"/>
      <c r="BA109" s="18"/>
      <c r="BB109" s="18"/>
      <c r="BC109" s="18"/>
      <c r="BD109" s="18"/>
      <c r="BE109" s="18"/>
      <c r="BF109" s="18"/>
      <c r="BG109" s="18">
        <f>+VLOOKUP(B109,'[14]2016 data'!$B:$D,3,)</f>
        <v>0</v>
      </c>
      <c r="BH109" s="18">
        <f>+VLOOKUP(B109,'[15]2017 data'!$B:$D,3,)</f>
        <v>0</v>
      </c>
      <c r="BI109" s="18">
        <f>+VLOOKUP(B109,'[16]2018 data'!$B:$D,3,)</f>
        <v>0</v>
      </c>
      <c r="BJ109" s="18"/>
      <c r="BK109" s="18">
        <f t="shared" si="173"/>
        <v>0</v>
      </c>
      <c r="BL109" s="18">
        <f t="shared" si="174"/>
        <v>0</v>
      </c>
      <c r="BM109" s="18"/>
      <c r="BN109" s="18"/>
      <c r="BO109" s="18"/>
      <c r="BP109" s="18"/>
      <c r="BQ109" s="18"/>
      <c r="BR109" s="18"/>
      <c r="BS109" s="18">
        <v>0</v>
      </c>
      <c r="BT109" s="18" t="s">
        <v>448</v>
      </c>
      <c r="BU109" s="18" t="s">
        <v>448</v>
      </c>
      <c r="BV109" s="18">
        <f t="shared" si="151"/>
        <v>0</v>
      </c>
      <c r="BW109" s="18" t="str">
        <f t="shared" si="152"/>
        <v>NA</v>
      </c>
      <c r="BX109" s="18" t="str">
        <f t="shared" si="161"/>
        <v>NA</v>
      </c>
      <c r="BY109" s="18"/>
      <c r="BZ109" s="18"/>
      <c r="CA109" s="18"/>
      <c r="CB109" s="18"/>
      <c r="CC109" s="18"/>
      <c r="CD109" s="18"/>
      <c r="CE109" s="18" t="s">
        <v>448</v>
      </c>
      <c r="CF109" s="18" t="s">
        <v>448</v>
      </c>
      <c r="CG109" s="18" t="s">
        <v>448</v>
      </c>
      <c r="CH109" s="18" t="str">
        <f t="shared" si="175"/>
        <v>NA</v>
      </c>
      <c r="CI109" s="18" t="str">
        <f t="shared" si="176"/>
        <v>NA</v>
      </c>
      <c r="CJ109" s="18" t="str">
        <f t="shared" si="177"/>
        <v>NA</v>
      </c>
      <c r="CK109" s="18"/>
      <c r="CL109" s="18"/>
      <c r="CM109" s="18"/>
      <c r="CN109" s="18"/>
      <c r="CO109" s="18"/>
      <c r="CP109" s="18"/>
      <c r="CQ109" s="18">
        <v>2001</v>
      </c>
      <c r="CR109" s="18" t="s">
        <v>429</v>
      </c>
      <c r="CS109" s="18" t="s">
        <v>429</v>
      </c>
      <c r="CT109" s="18"/>
      <c r="CU109" s="18" t="str">
        <f t="shared" si="190"/>
        <v>NM</v>
      </c>
      <c r="CV109" s="18" t="str">
        <f t="shared" si="191"/>
        <v>NM</v>
      </c>
      <c r="CW109" s="18"/>
      <c r="CX109" s="18"/>
      <c r="CY109" s="18"/>
      <c r="CZ109" s="18"/>
      <c r="DA109" s="18"/>
      <c r="DB109" s="18"/>
      <c r="DC109" s="18">
        <v>0</v>
      </c>
      <c r="DD109" s="18" t="s">
        <v>429</v>
      </c>
      <c r="DE109" s="18" t="s">
        <v>429</v>
      </c>
      <c r="DF109" s="18">
        <f t="shared" si="184"/>
        <v>0</v>
      </c>
      <c r="DG109" s="18" t="str">
        <f t="shared" si="185"/>
        <v>NM</v>
      </c>
      <c r="DH109" s="18" t="str">
        <f t="shared" si="186"/>
        <v>NM</v>
      </c>
      <c r="DI109" s="18"/>
      <c r="DJ109" s="18"/>
      <c r="DK109" s="18"/>
      <c r="DL109" s="18"/>
      <c r="DM109" s="18"/>
      <c r="DN109" s="18"/>
      <c r="DO109" s="18" t="str">
        <f>+VLOOKUP(B109,'[17]2016 data'!$B:$D,3,)</f>
        <v>e-GDDS</v>
      </c>
      <c r="DP109" s="18" t="str">
        <f>+VLOOKUP(B109,'[18]2017 data'!$B:$D,3,)</f>
        <v>e-GDDS</v>
      </c>
      <c r="DQ109" s="18" t="str">
        <f>+VLOOKUP(B109,'[19]2018 data'!$B:$D,3,)</f>
        <v>e-GDDS</v>
      </c>
      <c r="DR109" s="18"/>
      <c r="DS109" s="18"/>
      <c r="DT109" s="18"/>
      <c r="DU109" s="18">
        <f>+VLOOKUP(B109,'[20]2016 data'!$B:$D,3,)</f>
        <v>0</v>
      </c>
      <c r="DV109" s="18">
        <f>+VLOOKUP(B109,'[21]2017 data'!$B:$D,3,)</f>
        <v>0</v>
      </c>
      <c r="DW109" s="18">
        <f>+VLOOKUP(B109,'[22]2018 data'!$B:$D,3,)</f>
        <v>0</v>
      </c>
      <c r="DX109" s="18"/>
      <c r="DY109" s="18"/>
      <c r="DZ109" s="18"/>
      <c r="EA109" s="18">
        <f>+VLOOKUP(B109,'[23]2016 data'!$B:$D,3,)</f>
        <v>0</v>
      </c>
      <c r="EB109" s="18">
        <f>+VLOOKUP(B109,'[24]2017 data'!$B:$D,3,)</f>
        <v>0</v>
      </c>
      <c r="EC109" s="18">
        <f>+VLOOKUP(B109,'[25]2018 data'!$B:$D,3,)</f>
        <v>0</v>
      </c>
      <c r="ED109" s="18"/>
      <c r="EE109" s="18"/>
      <c r="EF109" s="18"/>
    </row>
    <row r="110" spans="1:136" x14ac:dyDescent="0.25">
      <c r="A110" s="6">
        <f t="shared" si="189"/>
        <v>107</v>
      </c>
      <c r="B110" s="8" t="s">
        <v>168</v>
      </c>
      <c r="C110" s="4" t="s">
        <v>167</v>
      </c>
      <c r="D110" s="4" t="str">
        <f>+VLOOKUP(C110,'[1]OECD &amp; EU Countries'!$B:$F,5,)</f>
        <v>NA</v>
      </c>
      <c r="E110" s="18" t="str">
        <f>+VLOOKUP(B110,'[2]2016 data'!$B:$D,3,)</f>
        <v>Sna 1993</v>
      </c>
      <c r="F110" s="18" t="str">
        <f>+VLOOKUP(B110,'[3]2017 data'!$B:$D,3,)</f>
        <v>SNA 1993</v>
      </c>
      <c r="G110" s="18" t="str">
        <f>+VLOOKUP(B110,'[4]2018 data'!$B:$D,3,)</f>
        <v>SNA 1993</v>
      </c>
      <c r="H110" s="18" t="str">
        <f t="shared" si="187"/>
        <v>Sna 1993</v>
      </c>
      <c r="I110" s="18"/>
      <c r="J110" s="18"/>
      <c r="K110" s="18"/>
      <c r="L110" s="18"/>
      <c r="M110" s="18"/>
      <c r="N110" s="18"/>
      <c r="O110" s="18"/>
      <c r="P110" s="18"/>
      <c r="Q110" s="18">
        <f>+VLOOKUP(B110,'[5]2016 data'!$B:$D,3,)</f>
        <v>2004</v>
      </c>
      <c r="R110" s="18">
        <f>+VLOOKUP(B110,'[6]2017 data'!$B:$D,3,)</f>
        <v>1993</v>
      </c>
      <c r="S110" s="18">
        <f>+VLOOKUP(B110,'[7]2018 data'!$B:$D,3,)</f>
        <v>2004</v>
      </c>
      <c r="T110" s="18">
        <f t="shared" si="192"/>
        <v>2004</v>
      </c>
      <c r="U110" s="18">
        <f>+R110</f>
        <v>1993</v>
      </c>
      <c r="V110" s="18">
        <f t="shared" si="188"/>
        <v>2004</v>
      </c>
      <c r="W110" s="37">
        <f>+VLOOKUP(B110,'[5]2016 data'!$B:$AR,43,)</f>
        <v>2004</v>
      </c>
      <c r="X110" s="37">
        <f>+VLOOKUP(B110,'[6]2017 data'!$B:$AR,43,)</f>
        <v>2004</v>
      </c>
      <c r="Y110" s="37">
        <f>+VLOOKUP(B110,'[7]2018 data'!$B:$AR,43,)</f>
        <v>2004</v>
      </c>
      <c r="Z110" s="18"/>
      <c r="AA110" s="18"/>
      <c r="AB110" s="18"/>
      <c r="AC110" s="18"/>
      <c r="AD110" s="18" t="b">
        <f t="shared" si="165"/>
        <v>0</v>
      </c>
      <c r="AE110" s="18" t="b">
        <f t="shared" si="166"/>
        <v>0</v>
      </c>
      <c r="AF110" s="18" t="str">
        <f>+VLOOKUP(B110,'[8]2018 data'!$B:$D,3,)</f>
        <v>rev4</v>
      </c>
      <c r="AG110" s="18" t="str">
        <f>+VLOOKUP(B110,'[9]2017 data'!$B:$D,3,)</f>
        <v>Rev4</v>
      </c>
      <c r="AH110" s="18" t="str">
        <f>+VLOOKUP(B110,'[10]2018 data'!$B:$D,3,)</f>
        <v>Rev4</v>
      </c>
      <c r="AI110" s="18"/>
      <c r="AJ110" s="18" t="str">
        <f t="shared" si="157"/>
        <v>Rev4</v>
      </c>
      <c r="AK110" s="18" t="str">
        <f t="shared" si="158"/>
        <v>Rev4</v>
      </c>
      <c r="AL110" s="18"/>
      <c r="AM110" s="18"/>
      <c r="AN110" s="18"/>
      <c r="AO110" s="18"/>
      <c r="AP110" s="18"/>
      <c r="AQ110" s="18"/>
      <c r="AR110" s="18">
        <f>+VLOOKUP(B110,'[11]2016 data'!$B:$D,3,)</f>
        <v>2007</v>
      </c>
      <c r="AS110" s="18">
        <f>+VLOOKUP(B110,'[12]2017 data'!$B:$D,3,)</f>
        <v>2007</v>
      </c>
      <c r="AT110" s="18">
        <f>+VLOOKUP(B110,'[13]2018 data'!$B:$D,3,)</f>
        <v>2007</v>
      </c>
      <c r="AU110" s="46">
        <f t="shared" si="170"/>
        <v>2007</v>
      </c>
      <c r="AV110" s="46">
        <f t="shared" si="171"/>
        <v>2007</v>
      </c>
      <c r="AW110" s="46">
        <f t="shared" si="172"/>
        <v>2007</v>
      </c>
      <c r="AX110" s="18"/>
      <c r="AY110" s="18"/>
      <c r="AZ110" s="18"/>
      <c r="BA110" s="18"/>
      <c r="BB110" s="18"/>
      <c r="BC110" s="18"/>
      <c r="BD110" s="18"/>
      <c r="BE110" s="18"/>
      <c r="BF110" s="18"/>
      <c r="BG110" s="18" t="str">
        <f>+VLOOKUP(B110,'[14]2016 data'!$B:$D,3,)</f>
        <v>COICOP</v>
      </c>
      <c r="BH110" s="18" t="str">
        <f>+VLOOKUP(B110,'[15]2017 data'!$B:$D,3,)</f>
        <v>COICOP</v>
      </c>
      <c r="BI110" s="18" t="str">
        <f>+VLOOKUP(B110,'[16]2018 data'!$B:$D,3,)</f>
        <v>COICOP</v>
      </c>
      <c r="BJ110" s="18"/>
      <c r="BK110" s="18" t="str">
        <f t="shared" si="173"/>
        <v>COICOP</v>
      </c>
      <c r="BL110" s="18" t="str">
        <f t="shared" si="174"/>
        <v>COICOP</v>
      </c>
      <c r="BM110" s="18"/>
      <c r="BN110" s="18"/>
      <c r="BO110" s="18"/>
      <c r="BP110" s="18"/>
      <c r="BQ110" s="18"/>
      <c r="BR110" s="18"/>
      <c r="BS110" s="18" t="s">
        <v>447</v>
      </c>
      <c r="BT110" s="18" t="s">
        <v>448</v>
      </c>
      <c r="BU110" s="18" t="s">
        <v>448</v>
      </c>
      <c r="BV110" s="18" t="str">
        <f t="shared" ref="BV110:BV143" si="194">+BS110</f>
        <v>na</v>
      </c>
      <c r="BW110" s="18" t="str">
        <f t="shared" ref="BW110:BW114" si="195">+BT110</f>
        <v>NA</v>
      </c>
      <c r="BX110" s="18" t="str">
        <f t="shared" si="161"/>
        <v>NA</v>
      </c>
      <c r="BY110" s="18"/>
      <c r="BZ110" s="18"/>
      <c r="CA110" s="18"/>
      <c r="CB110" s="18"/>
      <c r="CC110" s="18"/>
      <c r="CD110" s="18"/>
      <c r="CE110" s="18">
        <v>0</v>
      </c>
      <c r="CF110" s="18">
        <v>0</v>
      </c>
      <c r="CG110" s="18">
        <v>0</v>
      </c>
      <c r="CH110" s="18">
        <f t="shared" si="175"/>
        <v>0</v>
      </c>
      <c r="CI110" s="18">
        <f t="shared" si="176"/>
        <v>0</v>
      </c>
      <c r="CJ110" s="18">
        <f t="shared" si="177"/>
        <v>0</v>
      </c>
      <c r="CK110" s="18"/>
      <c r="CL110" s="18"/>
      <c r="CM110" s="18"/>
      <c r="CN110" s="18"/>
      <c r="CO110" s="18"/>
      <c r="CP110" s="18"/>
      <c r="CQ110" s="18">
        <v>1986</v>
      </c>
      <c r="CR110" s="18" t="s">
        <v>448</v>
      </c>
      <c r="CS110" s="18" t="s">
        <v>448</v>
      </c>
      <c r="CT110" s="18"/>
      <c r="CU110" s="18" t="str">
        <f t="shared" si="190"/>
        <v>NA</v>
      </c>
      <c r="CV110" s="18" t="str">
        <f t="shared" si="191"/>
        <v>NA</v>
      </c>
      <c r="CW110" s="18"/>
      <c r="CX110" s="18"/>
      <c r="CY110" s="18"/>
      <c r="CZ110" s="18"/>
      <c r="DA110" s="18"/>
      <c r="DB110" s="18"/>
      <c r="DC110" s="18">
        <v>0</v>
      </c>
      <c r="DD110" s="18" t="s">
        <v>429</v>
      </c>
      <c r="DE110" s="18" t="s">
        <v>483</v>
      </c>
      <c r="DF110" s="18">
        <f t="shared" si="184"/>
        <v>0</v>
      </c>
      <c r="DG110" s="18" t="str">
        <f t="shared" si="185"/>
        <v>NM</v>
      </c>
      <c r="DH110" s="18" t="str">
        <f t="shared" si="186"/>
        <v>MFSMCG 2016</v>
      </c>
      <c r="DI110" s="18"/>
      <c r="DJ110" s="18"/>
      <c r="DK110" s="18"/>
      <c r="DL110" s="18"/>
      <c r="DM110" s="18"/>
      <c r="DN110" s="18"/>
      <c r="DO110" s="18" t="str">
        <f>+VLOOKUP(B110,'[17]2016 data'!$B:$D,3,)</f>
        <v>e-GDDS</v>
      </c>
      <c r="DP110" s="18" t="str">
        <f>+VLOOKUP(B110,'[18]2017 data'!$B:$D,3,)</f>
        <v>NM</v>
      </c>
      <c r="DQ110" s="18" t="str">
        <f>+VLOOKUP(B110,'[19]2018 data'!$B:$D,3,)</f>
        <v>e-GDDS</v>
      </c>
      <c r="DR110" s="18"/>
      <c r="DS110" s="18"/>
      <c r="DT110" s="18"/>
      <c r="DU110" s="18">
        <f>+VLOOKUP(B110,'[20]2016 data'!$B:$D,3,)</f>
        <v>0</v>
      </c>
      <c r="DV110" s="18">
        <f>+VLOOKUP(B110,'[21]2017 data'!$B:$D,3,)</f>
        <v>0</v>
      </c>
      <c r="DW110" s="18">
        <f>+VLOOKUP(B110,'[22]2018 data'!$B:$D,3,)</f>
        <v>0</v>
      </c>
      <c r="DX110" s="18"/>
      <c r="DY110" s="18"/>
      <c r="DZ110" s="18"/>
      <c r="EA110" s="18">
        <f>+VLOOKUP(B110,'[23]2016 data'!$B:$D,3,)</f>
        <v>0</v>
      </c>
      <c r="EB110" s="18">
        <f>+VLOOKUP(B110,'[24]2017 data'!$B:$D,3,)</f>
        <v>0</v>
      </c>
      <c r="EC110" s="18">
        <f>+VLOOKUP(B110,'[25]2018 data'!$B:$D,3,)</f>
        <v>0</v>
      </c>
      <c r="ED110" s="18"/>
      <c r="EE110" s="18"/>
      <c r="EF110" s="18"/>
    </row>
    <row r="111" spans="1:136" x14ac:dyDescent="0.25">
      <c r="A111" s="6">
        <f t="shared" si="189"/>
        <v>108</v>
      </c>
      <c r="B111" s="9" t="s">
        <v>166</v>
      </c>
      <c r="C111" s="29" t="s">
        <v>165</v>
      </c>
      <c r="D111" s="4" t="str">
        <f>+VLOOKUP(C111,'[1]OECD &amp; EU Countries'!$B:$F,5,)</f>
        <v>NA</v>
      </c>
      <c r="E111" s="18" t="str">
        <f>+VLOOKUP(B111,'[2]2016 data'!$B:$D,3,)</f>
        <v>Sna 1993</v>
      </c>
      <c r="F111" s="18" t="str">
        <f>+VLOOKUP(B111,'[3]2017 data'!$B:$D,3,)</f>
        <v>SNA 2008</v>
      </c>
      <c r="G111" s="18" t="str">
        <f>+VLOOKUP(B111,'[4]2018 data'!$B:$D,3,)</f>
        <v>SNA 2008</v>
      </c>
      <c r="H111" s="18" t="str">
        <f t="shared" si="187"/>
        <v>Sna 1993</v>
      </c>
      <c r="I111" s="18"/>
      <c r="J111" s="18"/>
      <c r="K111" s="18"/>
      <c r="L111" s="18"/>
      <c r="M111" s="18"/>
      <c r="N111" s="18"/>
      <c r="O111" s="18"/>
      <c r="P111" s="18"/>
      <c r="Q111" s="10">
        <f>+VLOOKUP(B111,'[5]2016 data'!$B:$D,3,)</f>
        <v>2006</v>
      </c>
      <c r="R111" s="10">
        <f>+VLOOKUP(B111,'[6]2017 data'!$B:$D,3,)</f>
        <v>2006</v>
      </c>
      <c r="S111" s="10">
        <f>+VLOOKUP(B111,'[7]2018 data'!$B:$D,3,)</f>
        <v>2006</v>
      </c>
      <c r="T111" s="30">
        <v>2006</v>
      </c>
      <c r="U111" s="30">
        <v>2006</v>
      </c>
      <c r="V111" s="18">
        <f t="shared" si="188"/>
        <v>2006</v>
      </c>
      <c r="W111" s="37">
        <f>+VLOOKUP(B111,'[5]2016 data'!$B:$AR,43,)</f>
        <v>2006</v>
      </c>
      <c r="X111" s="37">
        <f>+VLOOKUP(B111,'[6]2017 data'!$B:$AR,43,)</f>
        <v>2006</v>
      </c>
      <c r="Y111" s="37">
        <f>+VLOOKUP(B111,'[7]2018 data'!$B:$AR,43,)</f>
        <v>2006</v>
      </c>
      <c r="Z111" s="30" t="s">
        <v>439</v>
      </c>
      <c r="AA111" s="30" t="s">
        <v>440</v>
      </c>
      <c r="AB111" s="10"/>
      <c r="AC111" s="18"/>
      <c r="AD111" s="18" t="b">
        <f t="shared" si="165"/>
        <v>1</v>
      </c>
      <c r="AE111" s="18" t="b">
        <f t="shared" si="166"/>
        <v>1</v>
      </c>
      <c r="AF111" s="18" t="str">
        <f>+VLOOKUP(B111,'[8]2018 data'!$B:$D,3,)</f>
        <v>rev4</v>
      </c>
      <c r="AG111" s="18" t="str">
        <f>+VLOOKUP(B111,'[9]2017 data'!$B:$D,3,)</f>
        <v>Rev4</v>
      </c>
      <c r="AH111" s="18" t="str">
        <f>+VLOOKUP(B111,'[10]2018 data'!$B:$D,3,)</f>
        <v>Rev4</v>
      </c>
      <c r="AI111" s="18"/>
      <c r="AJ111" s="18" t="str">
        <f t="shared" si="157"/>
        <v>Rev4</v>
      </c>
      <c r="AK111" s="18" t="str">
        <f t="shared" si="158"/>
        <v>Rev4</v>
      </c>
      <c r="AL111" s="18"/>
      <c r="AM111" s="18"/>
      <c r="AN111" s="18"/>
      <c r="AO111" s="18"/>
      <c r="AP111" s="18"/>
      <c r="AQ111" s="18"/>
      <c r="AR111" s="18">
        <f>+VLOOKUP(B111,'[11]2016 data'!$B:$D,3,)</f>
        <v>2012</v>
      </c>
      <c r="AS111" s="18">
        <f>+VLOOKUP(B111,'[12]2017 data'!$B:$D,3,)</f>
        <v>2012</v>
      </c>
      <c r="AT111" s="18">
        <f>+VLOOKUP(B111,'[13]2018 data'!$B:$D,3,)</f>
        <v>2012</v>
      </c>
      <c r="AU111" s="46">
        <f t="shared" si="170"/>
        <v>2012</v>
      </c>
      <c r="AV111" s="46">
        <f t="shared" si="171"/>
        <v>2012</v>
      </c>
      <c r="AW111" s="46">
        <f t="shared" si="172"/>
        <v>2012</v>
      </c>
      <c r="AX111" s="18"/>
      <c r="AY111" s="18"/>
      <c r="AZ111" s="18"/>
      <c r="BA111" s="18"/>
      <c r="BB111" s="18"/>
      <c r="BC111" s="18"/>
      <c r="BD111" s="18"/>
      <c r="BE111" s="18"/>
      <c r="BF111" s="18"/>
      <c r="BG111" s="18" t="str">
        <f>+VLOOKUP(B111,'[14]2016 data'!$B:$D,3,)</f>
        <v>COICOP</v>
      </c>
      <c r="BH111" s="18" t="str">
        <f>+VLOOKUP(B111,'[15]2017 data'!$B:$D,3,)</f>
        <v>COICOP</v>
      </c>
      <c r="BI111" s="18" t="str">
        <f>+VLOOKUP(B111,'[16]2018 data'!$B:$D,3,)</f>
        <v>COICOP</v>
      </c>
      <c r="BJ111" s="18"/>
      <c r="BK111" s="18" t="str">
        <f t="shared" si="173"/>
        <v>COICOP</v>
      </c>
      <c r="BL111" s="18" t="str">
        <f t="shared" si="174"/>
        <v>COICOP</v>
      </c>
      <c r="BM111" s="18"/>
      <c r="BN111" s="18"/>
      <c r="BO111" s="18"/>
      <c r="BP111" s="18"/>
      <c r="BQ111" s="18"/>
      <c r="BR111" s="18"/>
      <c r="BS111" s="18" t="s">
        <v>436</v>
      </c>
      <c r="BT111" s="18" t="s">
        <v>436</v>
      </c>
      <c r="BU111" s="18" t="s">
        <v>436</v>
      </c>
      <c r="BV111" s="18" t="str">
        <f t="shared" si="194"/>
        <v>ICSE-93</v>
      </c>
      <c r="BW111" s="18" t="str">
        <f t="shared" si="195"/>
        <v>ICSE-93</v>
      </c>
      <c r="BX111" s="18" t="str">
        <f t="shared" si="161"/>
        <v>ICSE-93</v>
      </c>
      <c r="BY111" s="18"/>
      <c r="BZ111" s="18"/>
      <c r="CA111" s="18"/>
      <c r="CB111" s="18"/>
      <c r="CC111" s="18"/>
      <c r="CD111" s="18"/>
      <c r="CE111" s="18" t="s">
        <v>425</v>
      </c>
      <c r="CF111" s="18" t="s">
        <v>425</v>
      </c>
      <c r="CG111" s="18" t="s">
        <v>425</v>
      </c>
      <c r="CH111" s="18" t="str">
        <f t="shared" si="175"/>
        <v>AC</v>
      </c>
      <c r="CI111" s="18" t="str">
        <f t="shared" si="176"/>
        <v>AC</v>
      </c>
      <c r="CJ111" s="18" t="str">
        <f t="shared" si="177"/>
        <v>AC</v>
      </c>
      <c r="CK111" s="18"/>
      <c r="CL111" s="18"/>
      <c r="CM111" s="18"/>
      <c r="CN111" s="18"/>
      <c r="CO111" s="18"/>
      <c r="CP111" s="18"/>
      <c r="CQ111" s="18">
        <v>2001</v>
      </c>
      <c r="CR111" s="18" t="s">
        <v>481</v>
      </c>
      <c r="CS111" s="18" t="s">
        <v>481</v>
      </c>
      <c r="CT111" s="18"/>
      <c r="CU111" s="18" t="str">
        <f t="shared" si="190"/>
        <v>NM/2014</v>
      </c>
      <c r="CV111" s="18" t="str">
        <f t="shared" si="191"/>
        <v>NM/2014</v>
      </c>
      <c r="CW111" s="18"/>
      <c r="CX111" s="18"/>
      <c r="CY111" s="18"/>
      <c r="CZ111" s="18"/>
      <c r="DA111" s="18"/>
      <c r="DB111" s="18"/>
      <c r="DC111" s="18" t="s">
        <v>431</v>
      </c>
      <c r="DD111" s="18" t="s">
        <v>431</v>
      </c>
      <c r="DE111" s="18" t="s">
        <v>431</v>
      </c>
      <c r="DF111" s="18" t="str">
        <f t="shared" si="184"/>
        <v>MFSM 2000</v>
      </c>
      <c r="DG111" s="18" t="str">
        <f t="shared" si="185"/>
        <v>MFSM 2000</v>
      </c>
      <c r="DH111" s="18" t="str">
        <f t="shared" si="186"/>
        <v>MFSM 2000</v>
      </c>
      <c r="DI111" s="18"/>
      <c r="DJ111" s="18"/>
      <c r="DK111" s="18"/>
      <c r="DL111" s="18"/>
      <c r="DM111" s="18"/>
      <c r="DN111" s="18"/>
      <c r="DO111" s="18" t="str">
        <f>+VLOOKUP(B111,'[17]2016 data'!$B:$D,3,)</f>
        <v>SDDS</v>
      </c>
      <c r="DP111" s="18" t="str">
        <f>+VLOOKUP(B111,'[18]2017 data'!$B:$D,3,)</f>
        <v>SDDS</v>
      </c>
      <c r="DQ111" s="18" t="str">
        <f>+VLOOKUP(B111,'[19]2018 data'!$B:$D,3,)</f>
        <v>SDDS</v>
      </c>
      <c r="DR111" s="18"/>
      <c r="DS111" s="18"/>
      <c r="DT111" s="18"/>
      <c r="DU111" s="18" t="str">
        <f>+VLOOKUP(B111,'[20]2016 data'!$B:$D,3,)</f>
        <v>Yes</v>
      </c>
      <c r="DV111" s="18" t="str">
        <f>+VLOOKUP(B111,'[21]2017 data'!$B:$D,3,)</f>
        <v>Yes</v>
      </c>
      <c r="DW111" s="18" t="str">
        <f>+VLOOKUP(B111,'[22]2018 data'!$B:$D,3,)</f>
        <v>Yes</v>
      </c>
      <c r="DX111" s="18"/>
      <c r="DY111" s="18"/>
      <c r="DZ111" s="18"/>
      <c r="EA111" s="18">
        <f>+VLOOKUP(B111,'[23]2016 data'!$B:$D,3,)</f>
        <v>0</v>
      </c>
      <c r="EB111" s="18">
        <f>+VLOOKUP(B111,'[24]2017 data'!$B:$D,3,)</f>
        <v>0</v>
      </c>
      <c r="EC111" s="18">
        <f>+VLOOKUP(B111,'[25]2018 data'!$B:$D,3,)</f>
        <v>0</v>
      </c>
      <c r="ED111" s="18"/>
      <c r="EE111" s="18"/>
      <c r="EF111" s="18"/>
    </row>
    <row r="112" spans="1:136" x14ac:dyDescent="0.25">
      <c r="A112" s="6">
        <f t="shared" si="189"/>
        <v>109</v>
      </c>
      <c r="B112" s="9" t="s">
        <v>164</v>
      </c>
      <c r="C112" s="4" t="s">
        <v>163</v>
      </c>
      <c r="D112" s="4" t="str">
        <f>+VLOOKUP(C112,'[1]OECD &amp; EU Countries'!$B:$F,5,)</f>
        <v>OECD/EU</v>
      </c>
      <c r="E112" s="18" t="str">
        <f>+VLOOKUP(B112,'[2]2016 data'!$B:$D,3,)</f>
        <v>Sna 2008</v>
      </c>
      <c r="F112" s="18" t="str">
        <f>+VLOOKUP(B112,'[3]2017 data'!$B:$D,3,)</f>
        <v>SNA 2008</v>
      </c>
      <c r="G112" s="18" t="str">
        <f>+VLOOKUP(B112,'[4]2018 data'!$B:$D,3,)</f>
        <v>SNA 2008</v>
      </c>
      <c r="H112" s="18" t="str">
        <f t="shared" si="187"/>
        <v>Sna 2008</v>
      </c>
      <c r="I112" s="18"/>
      <c r="J112" s="18"/>
      <c r="K112" s="18"/>
      <c r="L112" s="18"/>
      <c r="M112" s="18"/>
      <c r="N112" s="18"/>
      <c r="O112" s="18"/>
      <c r="P112" s="18"/>
      <c r="Q112" s="18">
        <f>+VLOOKUP(B112,'[5]2016 data'!$B:$D,3,)</f>
        <v>2008</v>
      </c>
      <c r="R112" s="18">
        <f>+VLOOKUP(B112,'[6]2017 data'!$B:$D,3,)</f>
        <v>2008</v>
      </c>
      <c r="S112" s="18">
        <f>+VLOOKUP(B112,'[7]2018 data'!$B:$D,3,)</f>
        <v>2013</v>
      </c>
      <c r="T112" s="18">
        <f t="shared" ref="T112:T116" si="196">+Q112</f>
        <v>2008</v>
      </c>
      <c r="U112" s="18">
        <f t="shared" ref="U112:U116" si="197">+R112</f>
        <v>2008</v>
      </c>
      <c r="V112" s="18">
        <f t="shared" si="188"/>
        <v>2013</v>
      </c>
      <c r="W112" s="37">
        <f>+VLOOKUP(B112,'[5]2016 data'!$B:$AR,43,)</f>
        <v>2008</v>
      </c>
      <c r="X112" s="37">
        <f>+VLOOKUP(B112,'[6]2017 data'!$B:$AR,43,)</f>
        <v>2008</v>
      </c>
      <c r="Y112" s="37">
        <f>+VLOOKUP(B112,'[7]2018 data'!$B:$AR,43,)</f>
        <v>2013</v>
      </c>
      <c r="Z112" s="18"/>
      <c r="AA112" s="18"/>
      <c r="AB112" s="18"/>
      <c r="AC112" s="18"/>
      <c r="AD112" s="18" t="b">
        <f t="shared" si="165"/>
        <v>1</v>
      </c>
      <c r="AE112" s="18" t="b">
        <f t="shared" si="166"/>
        <v>0</v>
      </c>
      <c r="AF112" s="18" t="str">
        <f>+VLOOKUP(B112,'[8]2018 data'!$B:$D,3,)</f>
        <v>rev4</v>
      </c>
      <c r="AG112" s="18" t="str">
        <f>+VLOOKUP(B112,'[9]2017 data'!$B:$D,3,)</f>
        <v>Rev4</v>
      </c>
      <c r="AH112" s="18" t="str">
        <f>+VLOOKUP(B112,'[10]2018 data'!$B:$D,3,)</f>
        <v>Rev4</v>
      </c>
      <c r="AI112" s="18"/>
      <c r="AJ112" s="18" t="str">
        <f t="shared" si="157"/>
        <v>Rev4</v>
      </c>
      <c r="AK112" s="18" t="str">
        <f t="shared" si="158"/>
        <v>Rev4</v>
      </c>
      <c r="AL112" s="18"/>
      <c r="AM112" s="18"/>
      <c r="AN112" s="18"/>
      <c r="AO112" s="18"/>
      <c r="AP112" s="18"/>
      <c r="AQ112" s="18"/>
      <c r="AR112" s="18">
        <f>+VLOOKUP(B112,'[11]2016 data'!$B:$D,3,)</f>
        <v>2008</v>
      </c>
      <c r="AS112" s="18">
        <f>+VLOOKUP(B112,'[12]2017 data'!$B:$D,3,)</f>
        <v>2008</v>
      </c>
      <c r="AT112" s="18">
        <f>+VLOOKUP(B112,'[13]2018 data'!$B:$D,3,)</f>
        <v>2008</v>
      </c>
      <c r="AU112" s="46">
        <f t="shared" si="170"/>
        <v>2008</v>
      </c>
      <c r="AV112" s="46">
        <f t="shared" si="171"/>
        <v>2008</v>
      </c>
      <c r="AW112" s="46">
        <f t="shared" si="172"/>
        <v>2008</v>
      </c>
      <c r="AX112" s="18"/>
      <c r="AY112" s="18"/>
      <c r="AZ112" s="18"/>
      <c r="BA112" s="18"/>
      <c r="BB112" s="18"/>
      <c r="BC112" s="18"/>
      <c r="BD112" s="18"/>
      <c r="BE112" s="18"/>
      <c r="BF112" s="18"/>
      <c r="BG112" s="18" t="str">
        <f>+VLOOKUP(B112,'[14]2016 data'!$B:$D,3,)</f>
        <v>na</v>
      </c>
      <c r="BH112" s="18" t="str">
        <f>+VLOOKUP(B112,'[15]2017 data'!$B:$D,3,)</f>
        <v>COICOP</v>
      </c>
      <c r="BI112" s="18" t="str">
        <f>+VLOOKUP(B112,'[16]2018 data'!$B:$D,3,)</f>
        <v>COICOP</v>
      </c>
      <c r="BJ112" s="18"/>
      <c r="BK112" s="18" t="str">
        <f t="shared" si="173"/>
        <v>COICOP</v>
      </c>
      <c r="BL112" s="18" t="str">
        <f t="shared" si="174"/>
        <v>COICOP</v>
      </c>
      <c r="BM112" s="18"/>
      <c r="BN112" s="18"/>
      <c r="BO112" s="18"/>
      <c r="BP112" s="18"/>
      <c r="BQ112" s="18"/>
      <c r="BR112" s="18"/>
      <c r="BS112" s="18" t="s">
        <v>447</v>
      </c>
      <c r="BT112" s="18" t="s">
        <v>458</v>
      </c>
      <c r="BU112" s="18" t="s">
        <v>458</v>
      </c>
      <c r="BV112" s="18" t="str">
        <f t="shared" si="194"/>
        <v>na</v>
      </c>
      <c r="BW112" s="18" t="str">
        <f t="shared" si="195"/>
        <v>NAICS</v>
      </c>
      <c r="BX112" s="18" t="str">
        <f t="shared" si="161"/>
        <v>NAICS</v>
      </c>
      <c r="BY112" s="18"/>
      <c r="BZ112" s="18"/>
      <c r="CA112" s="18"/>
      <c r="CB112" s="18"/>
      <c r="CC112" s="18"/>
      <c r="CD112" s="18"/>
      <c r="CE112" s="18">
        <v>0</v>
      </c>
      <c r="CF112" s="18" t="s">
        <v>478</v>
      </c>
      <c r="CG112" s="18" t="s">
        <v>478</v>
      </c>
      <c r="CH112" s="18">
        <f t="shared" si="175"/>
        <v>0</v>
      </c>
      <c r="CI112" s="18" t="str">
        <f t="shared" si="176"/>
        <v>CA</v>
      </c>
      <c r="CJ112" s="18" t="str">
        <f t="shared" si="177"/>
        <v>CA</v>
      </c>
      <c r="CK112" s="18"/>
      <c r="CL112" s="18"/>
      <c r="CM112" s="18"/>
      <c r="CN112" s="18"/>
      <c r="CO112" s="18"/>
      <c r="CP112" s="18"/>
      <c r="CQ112" s="18">
        <v>2001</v>
      </c>
      <c r="CR112" s="18" t="s">
        <v>429</v>
      </c>
      <c r="CS112" s="18" t="s">
        <v>429</v>
      </c>
      <c r="CT112" s="18"/>
      <c r="CU112" s="18" t="str">
        <f t="shared" si="190"/>
        <v>NM</v>
      </c>
      <c r="CV112" s="18" t="str">
        <f t="shared" si="191"/>
        <v>NM</v>
      </c>
      <c r="CW112" s="18"/>
      <c r="CX112" s="18"/>
      <c r="CY112" s="18"/>
      <c r="CZ112" s="18"/>
      <c r="DA112" s="18"/>
      <c r="DB112" s="18"/>
      <c r="DC112" s="18" t="s">
        <v>431</v>
      </c>
      <c r="DD112" s="18" t="s">
        <v>485</v>
      </c>
      <c r="DE112" s="18" t="s">
        <v>482</v>
      </c>
      <c r="DF112" s="18" t="str">
        <f t="shared" si="184"/>
        <v>MFSM 2000</v>
      </c>
      <c r="DG112" s="18" t="str">
        <f t="shared" si="185"/>
        <v>MFSM</v>
      </c>
      <c r="DH112" s="18" t="str">
        <f t="shared" si="186"/>
        <v>MFSMCG</v>
      </c>
      <c r="DI112" s="18"/>
      <c r="DJ112" s="18"/>
      <c r="DK112" s="18"/>
      <c r="DL112" s="18"/>
      <c r="DM112" s="18"/>
      <c r="DN112" s="18"/>
      <c r="DO112" s="18" t="str">
        <f>+VLOOKUP(B112,'[17]2016 data'!$B:$D,3,)</f>
        <v>SDDS</v>
      </c>
      <c r="DP112" s="18" t="str">
        <f>+VLOOKUP(B112,'[18]2017 data'!$B:$D,3,)</f>
        <v>SDDS</v>
      </c>
      <c r="DQ112" s="18" t="str">
        <f>+VLOOKUP(B112,'[19]2018 data'!$B:$D,3,)</f>
        <v>SDDS</v>
      </c>
      <c r="DR112" s="18"/>
      <c r="DS112" s="18"/>
      <c r="DT112" s="18"/>
      <c r="DU112" s="18" t="str">
        <f>+VLOOKUP(B112,'[20]2016 data'!$B:$D,3,)</f>
        <v>Yes</v>
      </c>
      <c r="DV112" s="18" t="str">
        <f>+VLOOKUP(B112,'[21]2017 data'!$B:$D,3,)</f>
        <v>Yes</v>
      </c>
      <c r="DW112" s="18" t="str">
        <f>+VLOOKUP(B112,'[22]2018 data'!$B:$D,3,)</f>
        <v>Yes</v>
      </c>
      <c r="DX112" s="18"/>
      <c r="DY112" s="18"/>
      <c r="DZ112" s="18"/>
      <c r="EA112" s="18">
        <f>+VLOOKUP(B112,'[23]2016 data'!$B:$D,3,)</f>
        <v>0</v>
      </c>
      <c r="EB112" s="18">
        <f>+VLOOKUP(B112,'[24]2017 data'!$B:$D,3,)</f>
        <v>0</v>
      </c>
      <c r="EC112" s="18">
        <f>+VLOOKUP(B112,'[25]2018 data'!$B:$D,3,)</f>
        <v>0</v>
      </c>
      <c r="ED112" s="18"/>
      <c r="EE112" s="18"/>
      <c r="EF112" s="18"/>
    </row>
    <row r="113" spans="1:136" x14ac:dyDescent="0.25">
      <c r="A113" s="6">
        <f t="shared" si="189"/>
        <v>110</v>
      </c>
      <c r="B113" s="9" t="s">
        <v>162</v>
      </c>
      <c r="C113" s="4" t="s">
        <v>161</v>
      </c>
      <c r="D113" s="4" t="str">
        <f>+VLOOKUP(C113,'[1]OECD &amp; EU Countries'!$B:$F,5,)</f>
        <v>NA</v>
      </c>
      <c r="E113" s="18" t="str">
        <f>+VLOOKUP(B113,'[2]2016 data'!$B:$D,3,)</f>
        <v>other</v>
      </c>
      <c r="F113" s="18" t="str">
        <f>+VLOOKUP(B113,'[3]2017 data'!$B:$D,3,)</f>
        <v>SNA 1993</v>
      </c>
      <c r="G113" s="18" t="str">
        <f>+VLOOKUP(B113,'[4]2018 data'!$B:$D,3,)</f>
        <v>SNA 1993</v>
      </c>
      <c r="H113" s="18" t="str">
        <f t="shared" si="187"/>
        <v>other</v>
      </c>
      <c r="I113" s="18"/>
      <c r="J113" s="18"/>
      <c r="K113" s="18"/>
      <c r="L113" s="18"/>
      <c r="M113" s="18"/>
      <c r="N113" s="18"/>
      <c r="O113" s="18"/>
      <c r="P113" s="18"/>
      <c r="Q113" s="18">
        <f>+VLOOKUP(B113,'[5]2016 data'!$B:$D,3,)</f>
        <v>2004</v>
      </c>
      <c r="R113" s="18">
        <f>+VLOOKUP(B113,'[6]2017 data'!$B:$D,3,)</f>
        <v>1993</v>
      </c>
      <c r="S113" s="18">
        <f>+VLOOKUP(B113,'[7]2018 data'!$B:$D,3,)</f>
        <v>2004</v>
      </c>
      <c r="T113" s="18">
        <f t="shared" si="196"/>
        <v>2004</v>
      </c>
      <c r="U113" s="18">
        <f t="shared" si="197"/>
        <v>1993</v>
      </c>
      <c r="V113" s="18">
        <f t="shared" si="188"/>
        <v>2004</v>
      </c>
      <c r="W113" s="37">
        <f>+VLOOKUP(B113,'[5]2016 data'!$B:$AR,43,)</f>
        <v>2004</v>
      </c>
      <c r="X113" s="37">
        <f>+VLOOKUP(B113,'[6]2017 data'!$B:$AR,43,)</f>
        <v>2004</v>
      </c>
      <c r="Y113" s="37">
        <f>+VLOOKUP(B113,'[7]2018 data'!$B:$AR,43,)</f>
        <v>2004</v>
      </c>
      <c r="Z113" s="18"/>
      <c r="AA113" s="18"/>
      <c r="AB113" s="18"/>
      <c r="AC113" s="18"/>
      <c r="AD113" s="18" t="b">
        <f t="shared" si="165"/>
        <v>0</v>
      </c>
      <c r="AE113" s="18" t="b">
        <f t="shared" si="166"/>
        <v>0</v>
      </c>
      <c r="AF113" s="18" t="str">
        <f>+VLOOKUP(B113,'[8]2018 data'!$B:$D,3,)</f>
        <v>NA</v>
      </c>
      <c r="AG113" s="18" t="str">
        <f>+VLOOKUP(B113,'[9]2017 data'!$B:$D,3,)</f>
        <v>NA</v>
      </c>
      <c r="AH113" s="18" t="str">
        <f>+VLOOKUP(B113,'[10]2018 data'!$B:$D,3,)</f>
        <v>NA</v>
      </c>
      <c r="AI113" s="18"/>
      <c r="AJ113" s="18" t="str">
        <f t="shared" si="157"/>
        <v>NA</v>
      </c>
      <c r="AK113" s="18" t="str">
        <f t="shared" si="158"/>
        <v>NA</v>
      </c>
      <c r="AL113" s="18"/>
      <c r="AM113" s="18"/>
      <c r="AN113" s="18"/>
      <c r="AO113" s="18"/>
      <c r="AP113" s="18"/>
      <c r="AQ113" s="18"/>
      <c r="AR113" s="18">
        <f>+VLOOKUP(B113,'[11]2016 data'!$B:$D,3,)</f>
        <v>2005</v>
      </c>
      <c r="AS113" s="18">
        <f>+VLOOKUP(B113,'[12]2017 data'!$B:$D,3,)</f>
        <v>2005</v>
      </c>
      <c r="AT113" s="18">
        <f>+VLOOKUP(B113,'[13]2018 data'!$B:$D,3,)</f>
        <v>2005</v>
      </c>
      <c r="AU113" s="46">
        <f t="shared" si="170"/>
        <v>2005</v>
      </c>
      <c r="AV113" s="46">
        <f t="shared" si="171"/>
        <v>2005</v>
      </c>
      <c r="AW113" s="46">
        <f t="shared" si="172"/>
        <v>2005</v>
      </c>
      <c r="AX113" s="18"/>
      <c r="AY113" s="18"/>
      <c r="AZ113" s="18"/>
      <c r="BA113" s="18"/>
      <c r="BB113" s="18"/>
      <c r="BC113" s="18"/>
      <c r="BD113" s="18"/>
      <c r="BE113" s="18"/>
      <c r="BF113" s="18"/>
      <c r="BG113" s="18" t="str">
        <f>+VLOOKUP(B113,'[14]2016 data'!$B:$D,3,)</f>
        <v>COICOP</v>
      </c>
      <c r="BH113" s="18" t="str">
        <f>+VLOOKUP(B113,'[15]2017 data'!$B:$D,3,)</f>
        <v>COICOP</v>
      </c>
      <c r="BI113" s="18" t="str">
        <f>+VLOOKUP(B113,'[16]2018 data'!$B:$D,3,)</f>
        <v>COICOP</v>
      </c>
      <c r="BJ113" s="18"/>
      <c r="BK113" s="18" t="str">
        <f t="shared" si="173"/>
        <v>COICOP</v>
      </c>
      <c r="BL113" s="18" t="str">
        <f t="shared" si="174"/>
        <v>COICOP</v>
      </c>
      <c r="BM113" s="18"/>
      <c r="BN113" s="18"/>
      <c r="BO113" s="18"/>
      <c r="BP113" s="18"/>
      <c r="BQ113" s="18"/>
      <c r="BR113" s="18"/>
      <c r="BS113" s="18" t="s">
        <v>447</v>
      </c>
      <c r="BT113" s="18" t="s">
        <v>448</v>
      </c>
      <c r="BU113" s="18" t="s">
        <v>448</v>
      </c>
      <c r="BV113" s="18" t="str">
        <f t="shared" si="194"/>
        <v>na</v>
      </c>
      <c r="BW113" s="18" t="str">
        <f t="shared" si="195"/>
        <v>NA</v>
      </c>
      <c r="BX113" s="18" t="str">
        <f t="shared" si="161"/>
        <v>NA</v>
      </c>
      <c r="BY113" s="18"/>
      <c r="BZ113" s="18"/>
      <c r="CA113" s="18"/>
      <c r="CB113" s="18"/>
      <c r="CC113" s="18"/>
      <c r="CD113" s="18"/>
      <c r="CE113" s="18">
        <v>0</v>
      </c>
      <c r="CF113" s="18">
        <v>0</v>
      </c>
      <c r="CG113" s="18">
        <v>0</v>
      </c>
      <c r="CH113" s="18">
        <f t="shared" si="175"/>
        <v>0</v>
      </c>
      <c r="CI113" s="18">
        <f t="shared" si="176"/>
        <v>0</v>
      </c>
      <c r="CJ113" s="18">
        <f t="shared" si="177"/>
        <v>0</v>
      </c>
      <c r="CK113" s="18"/>
      <c r="CL113" s="18"/>
      <c r="CM113" s="18"/>
      <c r="CN113" s="18"/>
      <c r="CO113" s="18"/>
      <c r="CP113" s="18"/>
      <c r="CQ113" s="18">
        <v>2001</v>
      </c>
      <c r="CR113" s="18">
        <v>2001</v>
      </c>
      <c r="CS113" s="18">
        <v>2001</v>
      </c>
      <c r="CT113" s="18"/>
      <c r="CU113" s="18">
        <f t="shared" si="190"/>
        <v>2001</v>
      </c>
      <c r="CV113" s="18">
        <f t="shared" si="191"/>
        <v>2001</v>
      </c>
      <c r="CW113" s="18"/>
      <c r="CX113" s="18"/>
      <c r="CY113" s="18"/>
      <c r="CZ113" s="18"/>
      <c r="DA113" s="18"/>
      <c r="DB113" s="18"/>
      <c r="DC113" s="18">
        <v>0</v>
      </c>
      <c r="DD113" s="18" t="s">
        <v>429</v>
      </c>
      <c r="DE113" s="18" t="s">
        <v>429</v>
      </c>
      <c r="DF113" s="18">
        <f t="shared" si="184"/>
        <v>0</v>
      </c>
      <c r="DG113" s="18" t="str">
        <f t="shared" si="185"/>
        <v>NM</v>
      </c>
      <c r="DH113" s="18" t="str">
        <f t="shared" si="186"/>
        <v>NM</v>
      </c>
      <c r="DI113" s="18"/>
      <c r="DJ113" s="18"/>
      <c r="DK113" s="18"/>
      <c r="DL113" s="18"/>
      <c r="DM113" s="18"/>
      <c r="DN113" s="18"/>
      <c r="DO113" s="18" t="str">
        <f>+VLOOKUP(B113,'[17]2016 data'!$B:$D,3,)</f>
        <v>e-GDDS</v>
      </c>
      <c r="DP113" s="18" t="str">
        <f>+VLOOKUP(B113,'[18]2017 data'!$B:$D,3,)</f>
        <v>e-GDDS</v>
      </c>
      <c r="DQ113" s="18" t="str">
        <f>+VLOOKUP(B113,'[19]2018 data'!$B:$D,3,)</f>
        <v>e-GDDS</v>
      </c>
      <c r="DR113" s="18"/>
      <c r="DS113" s="18"/>
      <c r="DT113" s="18"/>
      <c r="DU113" s="18">
        <f>+VLOOKUP(B113,'[20]2016 data'!$B:$D,3,)</f>
        <v>0</v>
      </c>
      <c r="DV113" s="18">
        <f>+VLOOKUP(B113,'[21]2017 data'!$B:$D,3,)</f>
        <v>0</v>
      </c>
      <c r="DW113" s="18">
        <f>+VLOOKUP(B113,'[22]2018 data'!$B:$D,3,)</f>
        <v>0</v>
      </c>
      <c r="DX113" s="18"/>
      <c r="DY113" s="18"/>
      <c r="DZ113" s="18"/>
      <c r="EA113" s="18">
        <f>+VLOOKUP(B113,'[23]2016 data'!$B:$D,3,)</f>
        <v>0</v>
      </c>
      <c r="EB113" s="18">
        <f>+VLOOKUP(B113,'[24]2017 data'!$B:$D,3,)</f>
        <v>0</v>
      </c>
      <c r="EC113" s="18">
        <f>+VLOOKUP(B113,'[25]2018 data'!$B:$D,3,)</f>
        <v>0</v>
      </c>
      <c r="ED113" s="18"/>
      <c r="EE113" s="18"/>
      <c r="EF113" s="18"/>
    </row>
    <row r="114" spans="1:136" x14ac:dyDescent="0.25">
      <c r="A114" s="6">
        <f t="shared" si="189"/>
        <v>111</v>
      </c>
      <c r="B114" s="9" t="s">
        <v>160</v>
      </c>
      <c r="C114" s="4" t="s">
        <v>159</v>
      </c>
      <c r="D114" s="4" t="str">
        <f>+VLOOKUP(C114,'[1]OECD &amp; EU Countries'!$B:$F,5,)</f>
        <v>NA</v>
      </c>
      <c r="E114" s="18" t="str">
        <f>+VLOOKUP(B114,'[2]2016 data'!$B:$D,3,)</f>
        <v>Sna 1993</v>
      </c>
      <c r="F114" s="18" t="str">
        <f>+VLOOKUP(B114,'[3]2017 data'!$B:$D,3,)</f>
        <v>SNA 2008</v>
      </c>
      <c r="G114" s="18" t="str">
        <f>+VLOOKUP(B114,'[4]2018 data'!$B:$D,3,)</f>
        <v>SNA 2008</v>
      </c>
      <c r="H114" s="18" t="str">
        <f t="shared" si="187"/>
        <v>Sna 1993</v>
      </c>
      <c r="I114" s="18"/>
      <c r="J114" s="18"/>
      <c r="K114" s="18"/>
      <c r="L114" s="18"/>
      <c r="M114" s="18"/>
      <c r="N114" s="18"/>
      <c r="O114" s="18"/>
      <c r="P114" s="18"/>
      <c r="Q114" s="18" t="str">
        <f>+VLOOKUP(B114,'[5]2016 data'!$B:$D,3,)</f>
        <v>Original chained constant price data are rescaled.</v>
      </c>
      <c r="R114" s="18">
        <f>+VLOOKUP(B114,'[6]2017 data'!$B:$D,3,)</f>
        <v>0</v>
      </c>
      <c r="S114" s="18" t="str">
        <f>+VLOOKUP(B114,'[7]2018 data'!$B:$D,3,)</f>
        <v>Original chained constant price data are rescaled.</v>
      </c>
      <c r="T114" s="18" t="str">
        <f t="shared" si="196"/>
        <v>Original chained constant price data are rescaled.</v>
      </c>
      <c r="U114" s="18">
        <f t="shared" si="197"/>
        <v>0</v>
      </c>
      <c r="V114" s="18" t="str">
        <f t="shared" si="188"/>
        <v>Original chained constant price data are rescaled.</v>
      </c>
      <c r="W114" s="37" t="str">
        <f>+VLOOKUP(B114,'[5]2016 data'!$B:$AR,43,)</f>
        <v>Original chained constant price data are rescaled.</v>
      </c>
      <c r="X114" s="38">
        <f>+VLOOKUP(B114,'[6]2017 data'!$B:$AR,43,)</f>
        <v>2000</v>
      </c>
      <c r="Y114" s="38">
        <f>+VLOOKUP(B114,'[7]2018 data'!$B:$AR,43,)</f>
        <v>2000</v>
      </c>
      <c r="Z114" s="18"/>
      <c r="AA114" s="18"/>
      <c r="AB114" s="18"/>
      <c r="AC114" s="18"/>
      <c r="AD114" s="18" t="b">
        <f t="shared" si="165"/>
        <v>0</v>
      </c>
      <c r="AE114" s="18" t="b">
        <f t="shared" si="166"/>
        <v>0</v>
      </c>
      <c r="AF114" s="18" t="str">
        <f>+VLOOKUP(B114,'[8]2018 data'!$B:$D,3,)</f>
        <v>rev4</v>
      </c>
      <c r="AG114" s="18" t="str">
        <f>+VLOOKUP(B114,'[9]2017 data'!$B:$D,3,)</f>
        <v>nace rev2</v>
      </c>
      <c r="AH114" s="18" t="str">
        <f>+VLOOKUP(B114,'[10]2018 data'!$B:$D,3,)</f>
        <v>nace rev2</v>
      </c>
      <c r="AI114" s="18"/>
      <c r="AJ114" s="18" t="str">
        <f t="shared" si="157"/>
        <v>nace rev2</v>
      </c>
      <c r="AK114" s="18" t="str">
        <f t="shared" si="158"/>
        <v>nace rev2</v>
      </c>
      <c r="AL114" s="18"/>
      <c r="AM114" s="18"/>
      <c r="AN114" s="18"/>
      <c r="AO114" s="18"/>
      <c r="AP114" s="18"/>
      <c r="AQ114" s="18"/>
      <c r="AR114" s="18" t="str">
        <f>+VLOOKUP(B114,'[11]2016 data'!$B:$D,3,)</f>
        <v>annual chained</v>
      </c>
      <c r="AS114" s="18" t="str">
        <f>+VLOOKUP(B114,'[12]2017 data'!$B:$D,3,)</f>
        <v>annual chained</v>
      </c>
      <c r="AT114" s="18" t="str">
        <f>+VLOOKUP(B114,'[13]2018 data'!$B:$D,3,)</f>
        <v>annual chained</v>
      </c>
      <c r="AU114" s="46" t="str">
        <f t="shared" si="170"/>
        <v>annual chained</v>
      </c>
      <c r="AV114" s="46" t="str">
        <f t="shared" si="171"/>
        <v>annual chained</v>
      </c>
      <c r="AW114" s="46" t="str">
        <f t="shared" si="172"/>
        <v>annual chained</v>
      </c>
      <c r="AX114" s="18"/>
      <c r="AY114" s="18"/>
      <c r="AZ114" s="18"/>
      <c r="BA114" s="18"/>
      <c r="BB114" s="18"/>
      <c r="BC114" s="18"/>
      <c r="BD114" s="18"/>
      <c r="BE114" s="18"/>
      <c r="BF114" s="18"/>
      <c r="BG114" s="18" t="str">
        <f>+VLOOKUP(B114,'[14]2016 data'!$B:$D,3,)</f>
        <v>COICOP</v>
      </c>
      <c r="BH114" s="18" t="str">
        <f>+VLOOKUP(B114,'[15]2017 data'!$B:$D,3,)</f>
        <v>COICOP</v>
      </c>
      <c r="BI114" s="18" t="str">
        <f>+VLOOKUP(B114,'[16]2018 data'!$B:$D,3,)</f>
        <v>COICOP</v>
      </c>
      <c r="BJ114" s="18"/>
      <c r="BK114" s="18" t="str">
        <f t="shared" si="173"/>
        <v>COICOP</v>
      </c>
      <c r="BL114" s="18" t="str">
        <f t="shared" si="174"/>
        <v>COICOP</v>
      </c>
      <c r="BM114" s="18"/>
      <c r="BN114" s="18"/>
      <c r="BO114" s="18"/>
      <c r="BP114" s="18"/>
      <c r="BQ114" s="18"/>
      <c r="BR114" s="18"/>
      <c r="BS114" s="18" t="s">
        <v>436</v>
      </c>
      <c r="BT114" s="18" t="s">
        <v>436</v>
      </c>
      <c r="BU114" s="18" t="s">
        <v>436</v>
      </c>
      <c r="BV114" s="18" t="str">
        <f t="shared" si="194"/>
        <v>ICSE-93</v>
      </c>
      <c r="BW114" s="18" t="str">
        <f t="shared" si="195"/>
        <v>ICSE-93</v>
      </c>
      <c r="BX114" s="18" t="str">
        <f t="shared" si="161"/>
        <v>ICSE-93</v>
      </c>
      <c r="BY114" s="18"/>
      <c r="BZ114" s="18"/>
      <c r="CA114" s="18"/>
      <c r="CB114" s="18"/>
      <c r="CC114" s="18"/>
      <c r="CD114" s="18"/>
      <c r="CE114" s="18" t="s">
        <v>478</v>
      </c>
      <c r="CF114" s="18" t="s">
        <v>478</v>
      </c>
      <c r="CG114" s="18" t="s">
        <v>478</v>
      </c>
      <c r="CH114" s="18" t="str">
        <f t="shared" si="175"/>
        <v>CA</v>
      </c>
      <c r="CI114" s="18" t="str">
        <f t="shared" si="176"/>
        <v>CA</v>
      </c>
      <c r="CJ114" s="18" t="str">
        <f t="shared" si="177"/>
        <v>CA</v>
      </c>
      <c r="CK114" s="18"/>
      <c r="CL114" s="18"/>
      <c r="CM114" s="18"/>
      <c r="CN114" s="18"/>
      <c r="CO114" s="18"/>
      <c r="CP114" s="18"/>
      <c r="CQ114" s="18">
        <v>1986</v>
      </c>
      <c r="CR114" s="18">
        <v>2001</v>
      </c>
      <c r="CS114" s="18">
        <v>2001</v>
      </c>
      <c r="CT114" s="18"/>
      <c r="CU114" s="18">
        <f t="shared" si="190"/>
        <v>2001</v>
      </c>
      <c r="CV114" s="18">
        <f t="shared" si="191"/>
        <v>2001</v>
      </c>
      <c r="CW114" s="18"/>
      <c r="CX114" s="18"/>
      <c r="CY114" s="18"/>
      <c r="CZ114" s="18"/>
      <c r="DA114" s="18"/>
      <c r="DB114" s="18"/>
      <c r="DC114" s="18" t="s">
        <v>431</v>
      </c>
      <c r="DD114" s="18" t="s">
        <v>431</v>
      </c>
      <c r="DE114" s="18" t="s">
        <v>431</v>
      </c>
      <c r="DF114" s="18" t="str">
        <f t="shared" si="184"/>
        <v>MFSM 2000</v>
      </c>
      <c r="DG114" s="18" t="str">
        <f t="shared" si="185"/>
        <v>MFSM 2000</v>
      </c>
      <c r="DH114" s="18" t="str">
        <f t="shared" si="186"/>
        <v>MFSM 2000</v>
      </c>
      <c r="DI114" s="18"/>
      <c r="DJ114" s="18"/>
      <c r="DK114" s="18"/>
      <c r="DL114" s="18"/>
      <c r="DM114" s="18"/>
      <c r="DN114" s="18"/>
      <c r="DO114" s="18" t="str">
        <f>+VLOOKUP(B114,'[17]2016 data'!$B:$D,3,)</f>
        <v>SDDS</v>
      </c>
      <c r="DP114" s="18" t="str">
        <f>+VLOOKUP(B114,'[18]2017 data'!$B:$D,3,)</f>
        <v>SDDS</v>
      </c>
      <c r="DQ114" s="18" t="str">
        <f>+VLOOKUP(B114,'[19]2018 data'!$B:$D,3,)</f>
        <v>SDDS</v>
      </c>
      <c r="DR114" s="18"/>
      <c r="DS114" s="18"/>
      <c r="DT114" s="18"/>
      <c r="DU114" s="18" t="str">
        <f>+VLOOKUP(B114,'[20]2016 data'!$B:$D,3,)</f>
        <v>Yes</v>
      </c>
      <c r="DV114" s="18" t="str">
        <f>+VLOOKUP(B114,'[21]2017 data'!$B:$D,3,)</f>
        <v>Yes</v>
      </c>
      <c r="DW114" s="18" t="str">
        <f>+VLOOKUP(B114,'[22]2018 data'!$B:$D,3,)</f>
        <v>Yes</v>
      </c>
      <c r="DX114" s="18"/>
      <c r="DY114" s="18"/>
      <c r="DZ114" s="18"/>
      <c r="EA114" s="18">
        <f>+VLOOKUP(B114,'[23]2016 data'!$B:$D,3,)</f>
        <v>0</v>
      </c>
      <c r="EB114" s="18">
        <f>+VLOOKUP(B114,'[24]2017 data'!$B:$D,3,)</f>
        <v>0</v>
      </c>
      <c r="EC114" s="18">
        <f>+VLOOKUP(B114,'[25]2018 data'!$B:$D,3,)</f>
        <v>0</v>
      </c>
      <c r="ED114" s="18"/>
      <c r="EE114" s="18"/>
      <c r="EF114" s="18"/>
    </row>
    <row r="115" spans="1:136" x14ac:dyDescent="0.25">
      <c r="A115" s="6">
        <f t="shared" si="189"/>
        <v>112</v>
      </c>
      <c r="B115" s="9" t="s">
        <v>158</v>
      </c>
      <c r="C115" s="29" t="s">
        <v>157</v>
      </c>
      <c r="D115" s="4" t="str">
        <f>+VLOOKUP(C115,'[1]OECD &amp; EU Countries'!$B:$F,5,)</f>
        <v>NA</v>
      </c>
      <c r="E115" s="18" t="str">
        <f>+VLOOKUP(B115,'[2]2016 data'!$B:$D,3,)</f>
        <v>Sna 1993</v>
      </c>
      <c r="F115" s="18" t="str">
        <f>+VLOOKUP(B115,'[3]2017 data'!$B:$D,3,)</f>
        <v>SNA 2008</v>
      </c>
      <c r="G115" s="18" t="str">
        <f>+VLOOKUP(B115,'[4]2018 data'!$B:$D,3,)</f>
        <v>SNA 2008</v>
      </c>
      <c r="H115" s="18" t="str">
        <f t="shared" si="187"/>
        <v>Sna 1993</v>
      </c>
      <c r="I115" s="18"/>
      <c r="J115" s="18"/>
      <c r="K115" s="18"/>
      <c r="L115" s="18"/>
      <c r="M115" s="18"/>
      <c r="N115" s="18"/>
      <c r="O115" s="18"/>
      <c r="P115" s="18"/>
      <c r="Q115" s="18">
        <f>+VLOOKUP(B115,'[5]2016 data'!$B:$D,3,)</f>
        <v>2010</v>
      </c>
      <c r="R115" s="18">
        <f>+VLOOKUP(B115,'[6]2017 data'!$B:$D,3,)</f>
        <v>2008</v>
      </c>
      <c r="S115" s="18">
        <f>+VLOOKUP(B115,'[7]2018 data'!$B:$D,3,)</f>
        <v>2010</v>
      </c>
      <c r="T115" s="18">
        <f t="shared" si="196"/>
        <v>2010</v>
      </c>
      <c r="U115" s="18">
        <f t="shared" si="197"/>
        <v>2008</v>
      </c>
      <c r="V115" s="18">
        <f t="shared" si="188"/>
        <v>2010</v>
      </c>
      <c r="W115" s="37">
        <f>+VLOOKUP(B115,'[5]2016 data'!$B:$AR,43,)</f>
        <v>2010</v>
      </c>
      <c r="X115" s="37">
        <f>+VLOOKUP(B115,'[6]2017 data'!$B:$AR,43,)</f>
        <v>2010</v>
      </c>
      <c r="Y115" s="37">
        <f>+VLOOKUP(B115,'[7]2018 data'!$B:$AR,43,)</f>
        <v>2010</v>
      </c>
      <c r="Z115" s="18"/>
      <c r="AA115" s="18"/>
      <c r="AB115" s="18"/>
      <c r="AC115" s="18"/>
      <c r="AD115" s="18" t="b">
        <f t="shared" si="165"/>
        <v>0</v>
      </c>
      <c r="AE115" s="18" t="b">
        <f t="shared" si="166"/>
        <v>0</v>
      </c>
      <c r="AF115" s="18" t="str">
        <f>+VLOOKUP(B115,'[8]2018 data'!$B:$D,3,)</f>
        <v>rev3</v>
      </c>
      <c r="AG115" s="18" t="str">
        <f>+VLOOKUP(B115,'[9]2017 data'!$B:$D,3,)</f>
        <v>Rev3</v>
      </c>
      <c r="AH115" s="18" t="str">
        <f>+VLOOKUP(B115,'[10]2018 data'!$B:$D,3,)</f>
        <v>Rev3</v>
      </c>
      <c r="AI115" s="18"/>
      <c r="AJ115" s="18" t="str">
        <f t="shared" si="157"/>
        <v>Rev3</v>
      </c>
      <c r="AK115" s="18" t="str">
        <f t="shared" si="158"/>
        <v>Rev3</v>
      </c>
      <c r="AL115" s="18"/>
      <c r="AM115" s="18"/>
      <c r="AN115" s="18"/>
      <c r="AO115" s="18"/>
      <c r="AP115" s="18"/>
      <c r="AQ115" s="18"/>
      <c r="AR115" s="18">
        <f>+VLOOKUP(B115,'[11]2016 data'!$B:$D,3,)</f>
        <v>2015</v>
      </c>
      <c r="AS115" s="18">
        <f>+VLOOKUP(B115,'[12]2017 data'!$B:$D,3,)</f>
        <v>2015</v>
      </c>
      <c r="AT115" s="18">
        <f>+VLOOKUP(B115,'[13]2018 data'!$B:$D,3,)</f>
        <v>2015</v>
      </c>
      <c r="AU115" s="30">
        <v>2015</v>
      </c>
      <c r="AV115" s="30">
        <v>2015</v>
      </c>
      <c r="AW115" s="30">
        <v>2015</v>
      </c>
      <c r="AX115" s="30"/>
      <c r="AY115" s="30"/>
      <c r="AZ115" s="30"/>
      <c r="BA115" s="30" t="s">
        <v>417</v>
      </c>
      <c r="BB115" s="30" t="s">
        <v>417</v>
      </c>
      <c r="BC115" s="30" t="s">
        <v>417</v>
      </c>
      <c r="BD115" s="18"/>
      <c r="BE115" s="18"/>
      <c r="BF115" s="18"/>
      <c r="BG115" s="18" t="str">
        <f>+VLOOKUP(B115,'[14]2016 data'!$B:$D,3,)</f>
        <v>COICOP</v>
      </c>
      <c r="BH115" s="18" t="str">
        <f>+VLOOKUP(B115,'[15]2017 data'!$B:$D,3,)</f>
        <v>COICOP</v>
      </c>
      <c r="BI115" s="18" t="str">
        <f>+VLOOKUP(B115,'[16]2018 data'!$B:$D,3,)</f>
        <v>COICOP</v>
      </c>
      <c r="BJ115" s="18"/>
      <c r="BK115" s="18" t="str">
        <f t="shared" si="173"/>
        <v>COICOP</v>
      </c>
      <c r="BL115" s="18" t="str">
        <f t="shared" si="174"/>
        <v>COICOP</v>
      </c>
      <c r="BM115" s="18"/>
      <c r="BN115" s="18"/>
      <c r="BO115" s="18"/>
      <c r="BP115" s="18"/>
      <c r="BQ115" s="18"/>
      <c r="BR115" s="18"/>
      <c r="BS115" s="18" t="s">
        <v>447</v>
      </c>
      <c r="BT115" s="18" t="s">
        <v>459</v>
      </c>
      <c r="BU115" s="18" t="s">
        <v>459</v>
      </c>
      <c r="BV115" s="18" t="str">
        <f t="shared" si="194"/>
        <v>na</v>
      </c>
      <c r="BW115" s="30" t="s">
        <v>436</v>
      </c>
      <c r="BX115" s="30" t="s">
        <v>436</v>
      </c>
      <c r="BY115" s="18"/>
      <c r="BZ115" s="30" t="s">
        <v>421</v>
      </c>
      <c r="CA115" s="30" t="s">
        <v>421</v>
      </c>
      <c r="CB115" s="18"/>
      <c r="CC115" s="18"/>
      <c r="CD115" s="18"/>
      <c r="CE115" s="18" t="s">
        <v>478</v>
      </c>
      <c r="CF115" s="18" t="s">
        <v>478</v>
      </c>
      <c r="CG115" s="18" t="s">
        <v>478</v>
      </c>
      <c r="CH115" s="18" t="str">
        <f t="shared" si="175"/>
        <v>CA</v>
      </c>
      <c r="CI115" s="18" t="str">
        <f t="shared" si="176"/>
        <v>CA</v>
      </c>
      <c r="CJ115" s="18" t="str">
        <f t="shared" si="177"/>
        <v>CA</v>
      </c>
      <c r="CK115" s="18"/>
      <c r="CL115" s="18"/>
      <c r="CM115" s="18"/>
      <c r="CN115" s="18"/>
      <c r="CO115" s="18"/>
      <c r="CP115" s="18"/>
      <c r="CQ115" s="18">
        <v>2001</v>
      </c>
      <c r="CR115" s="18" t="s">
        <v>429</v>
      </c>
      <c r="CS115" s="18" t="s">
        <v>429</v>
      </c>
      <c r="CT115" s="18"/>
      <c r="CU115" s="18" t="str">
        <f t="shared" si="190"/>
        <v>NM</v>
      </c>
      <c r="CV115" s="18" t="str">
        <f t="shared" si="191"/>
        <v>NM</v>
      </c>
      <c r="CW115" s="18"/>
      <c r="CX115" s="18"/>
      <c r="CY115" s="18"/>
      <c r="CZ115" s="18"/>
      <c r="DA115" s="18"/>
      <c r="DB115" s="18"/>
      <c r="DC115" s="18" t="s">
        <v>431</v>
      </c>
      <c r="DD115" s="18" t="s">
        <v>431</v>
      </c>
      <c r="DE115" s="18" t="s">
        <v>431</v>
      </c>
      <c r="DF115" s="18" t="str">
        <f t="shared" si="184"/>
        <v>MFSM 2000</v>
      </c>
      <c r="DG115" s="18" t="str">
        <f t="shared" si="185"/>
        <v>MFSM 2000</v>
      </c>
      <c r="DH115" s="18" t="str">
        <f t="shared" si="186"/>
        <v>MFSM 2000</v>
      </c>
      <c r="DI115" s="18"/>
      <c r="DJ115" s="18"/>
      <c r="DK115" s="18"/>
      <c r="DL115" s="18"/>
      <c r="DM115" s="18"/>
      <c r="DN115" s="18"/>
      <c r="DO115" s="18" t="str">
        <f>+VLOOKUP(B115,'[17]2016 data'!$B:$D,3,)</f>
        <v>e-GDDS</v>
      </c>
      <c r="DP115" s="18" t="str">
        <f>+VLOOKUP(B115,'[18]2017 data'!$B:$D,3,)</f>
        <v>SDDS</v>
      </c>
      <c r="DQ115" s="18" t="str">
        <f>+VLOOKUP(B115,'[19]2018 data'!$B:$D,3,)</f>
        <v>SDDS</v>
      </c>
      <c r="DR115" s="18"/>
      <c r="DS115" s="18"/>
      <c r="DT115" s="18"/>
      <c r="DU115" s="18" t="str">
        <f>+VLOOKUP(B115,'[20]2016 data'!$B:$D,3,)</f>
        <v>Yes</v>
      </c>
      <c r="DV115" s="18" t="str">
        <f>+VLOOKUP(B115,'[21]2017 data'!$B:$D,3,)</f>
        <v>Yes</v>
      </c>
      <c r="DW115" s="18" t="str">
        <f>+VLOOKUP(B115,'[22]2018 data'!$B:$D,3,)</f>
        <v>Yes</v>
      </c>
      <c r="DX115" s="18"/>
      <c r="DY115" s="18"/>
      <c r="DZ115" s="18"/>
      <c r="EA115" s="18">
        <f>+VLOOKUP(B115,'[23]2016 data'!$B:$D,3,)</f>
        <v>0</v>
      </c>
      <c r="EB115" s="18">
        <f>+VLOOKUP(B115,'[24]2017 data'!$B:$D,3,)</f>
        <v>0</v>
      </c>
      <c r="EC115" s="18">
        <f>+VLOOKUP(B115,'[25]2018 data'!$B:$D,3,)</f>
        <v>0</v>
      </c>
      <c r="ED115" s="18"/>
      <c r="EE115" s="18"/>
      <c r="EF115" s="18"/>
    </row>
    <row r="116" spans="1:136" x14ac:dyDescent="0.25">
      <c r="A116" s="6">
        <f t="shared" si="189"/>
        <v>113</v>
      </c>
      <c r="B116" s="9" t="s">
        <v>156</v>
      </c>
      <c r="C116" s="4" t="s">
        <v>155</v>
      </c>
      <c r="D116" s="4" t="str">
        <f>+VLOOKUP(C116,'[1]OECD &amp; EU Countries'!$B:$F,5,)</f>
        <v>NA</v>
      </c>
      <c r="E116" s="18" t="str">
        <f>+VLOOKUP(B116,'[2]2016 data'!$B:$D,3,)</f>
        <v>ESA 1995</v>
      </c>
      <c r="F116" s="18" t="str">
        <f>+VLOOKUP(B116,'[3]2017 data'!$B:$D,3,)</f>
        <v>SNA 2008</v>
      </c>
      <c r="G116" s="18" t="str">
        <f>+VLOOKUP(B116,'[4]2018 data'!$B:$D,3,)</f>
        <v>SNA 2008</v>
      </c>
      <c r="H116" s="18" t="str">
        <f t="shared" si="187"/>
        <v>ESA 1995</v>
      </c>
      <c r="I116" s="18"/>
      <c r="J116" s="18"/>
      <c r="K116" s="18"/>
      <c r="L116" s="18"/>
      <c r="M116" s="18"/>
      <c r="N116" s="18"/>
      <c r="O116" s="18"/>
      <c r="P116" s="18"/>
      <c r="Q116" s="18">
        <f>+VLOOKUP(B116,'[5]2016 data'!$B:$D,3,)</f>
        <v>2000</v>
      </c>
      <c r="R116" s="18">
        <f>+VLOOKUP(B116,'[6]2017 data'!$B:$D,3,)</f>
        <v>2008</v>
      </c>
      <c r="S116" s="18" t="str">
        <f>+VLOOKUP(B116,'[7]2018 data'!$B:$D,3,)</f>
        <v>Original chained constant price data are rescaled.</v>
      </c>
      <c r="T116" s="18">
        <f t="shared" si="196"/>
        <v>2000</v>
      </c>
      <c r="U116" s="18">
        <f t="shared" si="197"/>
        <v>2008</v>
      </c>
      <c r="V116" s="18" t="str">
        <f t="shared" si="188"/>
        <v>Original chained constant price data are rescaled.</v>
      </c>
      <c r="W116" s="37">
        <f>+VLOOKUP(B116,'[5]2016 data'!$B:$AR,43,)</f>
        <v>2000</v>
      </c>
      <c r="X116" s="37">
        <f>+VLOOKUP(B116,'[6]2017 data'!$B:$AR,43,)</f>
        <v>2000</v>
      </c>
      <c r="Y116" s="37" t="str">
        <f>+VLOOKUP(B116,'[7]2018 data'!$B:$AR,43,)</f>
        <v>Original chained constant price data are rescaled.</v>
      </c>
      <c r="Z116" s="18"/>
      <c r="AA116" s="18"/>
      <c r="AB116" s="18"/>
      <c r="AC116" s="18"/>
      <c r="AD116" s="18" t="b">
        <f t="shared" si="165"/>
        <v>0</v>
      </c>
      <c r="AE116" s="18" t="b">
        <f t="shared" si="166"/>
        <v>0</v>
      </c>
      <c r="AF116" s="18" t="str">
        <f>+VLOOKUP(B116,'[8]2018 data'!$B:$D,3,)</f>
        <v>rev4</v>
      </c>
      <c r="AG116" s="18" t="str">
        <f>+VLOOKUP(B116,'[9]2017 data'!$B:$D,3,)</f>
        <v>Rev4</v>
      </c>
      <c r="AH116" s="18" t="str">
        <f>+VLOOKUP(B116,'[10]2018 data'!$B:$D,3,)</f>
        <v>Rev4</v>
      </c>
      <c r="AI116" s="18"/>
      <c r="AJ116" s="18" t="str">
        <f t="shared" si="157"/>
        <v>Rev4</v>
      </c>
      <c r="AK116" s="18" t="str">
        <f t="shared" si="158"/>
        <v>Rev4</v>
      </c>
      <c r="AL116" s="18"/>
      <c r="AM116" s="18"/>
      <c r="AN116" s="18"/>
      <c r="AO116" s="18"/>
      <c r="AP116" s="18"/>
      <c r="AQ116" s="18"/>
      <c r="AR116" s="18">
        <f>+VLOOKUP(B116,'[11]2016 data'!$B:$D,3,)</f>
        <v>2008</v>
      </c>
      <c r="AS116" s="18">
        <f>+VLOOKUP(B116,'[12]2017 data'!$B:$D,3,)</f>
        <v>2015</v>
      </c>
      <c r="AT116" s="18">
        <f>+VLOOKUP(B116,'[13]2018 data'!$B:$D,3,)</f>
        <v>2015</v>
      </c>
      <c r="AU116" s="46">
        <f t="shared" ref="AU116:AU179" si="198">+AR116</f>
        <v>2008</v>
      </c>
      <c r="AV116" s="46">
        <f t="shared" ref="AV116:AV179" si="199">+AS116</f>
        <v>2015</v>
      </c>
      <c r="AW116" s="46">
        <f t="shared" ref="AW116:AW179" si="200">+AT116</f>
        <v>2015</v>
      </c>
      <c r="AX116" s="18"/>
      <c r="AY116" s="18"/>
      <c r="AZ116" s="18"/>
      <c r="BA116" s="18"/>
      <c r="BB116" s="18"/>
      <c r="BC116" s="18"/>
      <c r="BD116" s="18"/>
      <c r="BE116" s="18"/>
      <c r="BF116" s="18"/>
      <c r="BG116" s="18" t="str">
        <f>+VLOOKUP(B116,'[14]2016 data'!$B:$D,3,)</f>
        <v>COICOP</v>
      </c>
      <c r="BH116" s="18" t="str">
        <f>+VLOOKUP(B116,'[15]2017 data'!$B:$D,3,)</f>
        <v>COICOP</v>
      </c>
      <c r="BI116" s="18" t="str">
        <f>+VLOOKUP(B116,'[16]2018 data'!$B:$D,3,)</f>
        <v>COICOP</v>
      </c>
      <c r="BJ116" s="18"/>
      <c r="BK116" s="18" t="str">
        <f t="shared" si="173"/>
        <v>COICOP</v>
      </c>
      <c r="BL116" s="18" t="str">
        <f t="shared" si="174"/>
        <v>COICOP</v>
      </c>
      <c r="BM116" s="18"/>
      <c r="BN116" s="18"/>
      <c r="BO116" s="18"/>
      <c r="BP116" s="18"/>
      <c r="BQ116" s="18"/>
      <c r="BR116" s="18"/>
      <c r="BS116" s="18" t="s">
        <v>447</v>
      </c>
      <c r="BT116" s="18" t="s">
        <v>460</v>
      </c>
      <c r="BU116" s="18" t="s">
        <v>460</v>
      </c>
      <c r="BV116" s="18" t="str">
        <f t="shared" si="194"/>
        <v>na</v>
      </c>
      <c r="BW116" s="18" t="str">
        <f t="shared" ref="BW116:BW143" si="201">+BT116</f>
        <v>ISCO-08</v>
      </c>
      <c r="BX116" s="18" t="str">
        <f t="shared" ref="BX116:BX143" si="202">+BU116</f>
        <v>ISCO-08</v>
      </c>
      <c r="BY116" s="18"/>
      <c r="BZ116" s="18"/>
      <c r="CA116" s="18"/>
      <c r="CB116" s="18"/>
      <c r="CC116" s="18"/>
      <c r="CD116" s="18"/>
      <c r="CE116" s="18">
        <v>0</v>
      </c>
      <c r="CF116" s="18">
        <v>0</v>
      </c>
      <c r="CG116" s="18">
        <v>0</v>
      </c>
      <c r="CH116" s="18">
        <f t="shared" si="175"/>
        <v>0</v>
      </c>
      <c r="CI116" s="18">
        <f t="shared" si="176"/>
        <v>0</v>
      </c>
      <c r="CJ116" s="18">
        <f t="shared" si="177"/>
        <v>0</v>
      </c>
      <c r="CK116" s="18"/>
      <c r="CL116" s="18"/>
      <c r="CM116" s="18"/>
      <c r="CN116" s="18"/>
      <c r="CO116" s="18"/>
      <c r="CP116" s="18"/>
      <c r="CQ116" s="18" t="s">
        <v>427</v>
      </c>
      <c r="CR116" s="18" t="s">
        <v>448</v>
      </c>
      <c r="CS116" s="18" t="s">
        <v>448</v>
      </c>
      <c r="CT116" s="18"/>
      <c r="CU116" s="18" t="str">
        <f t="shared" si="190"/>
        <v>NA</v>
      </c>
      <c r="CV116" s="18" t="str">
        <f t="shared" si="191"/>
        <v>NA</v>
      </c>
      <c r="CW116" s="18"/>
      <c r="CX116" s="18"/>
      <c r="CY116" s="18"/>
      <c r="CZ116" s="18"/>
      <c r="DA116" s="18"/>
      <c r="DB116" s="18"/>
      <c r="DC116" s="18">
        <v>0</v>
      </c>
      <c r="DD116" s="18" t="s">
        <v>429</v>
      </c>
      <c r="DE116" s="18" t="s">
        <v>429</v>
      </c>
      <c r="DF116" s="18">
        <f t="shared" si="184"/>
        <v>0</v>
      </c>
      <c r="DG116" s="18" t="str">
        <f t="shared" si="185"/>
        <v>NM</v>
      </c>
      <c r="DH116" s="18" t="str">
        <f t="shared" si="186"/>
        <v>NM</v>
      </c>
      <c r="DI116" s="18"/>
      <c r="DJ116" s="18"/>
      <c r="DK116" s="18"/>
      <c r="DL116" s="18"/>
      <c r="DM116" s="18"/>
      <c r="DN116" s="18"/>
      <c r="DO116" s="18" t="str">
        <f>+VLOOKUP(B116,'[17]2016 data'!$B:$D,3,)</f>
        <v>e-GDDS</v>
      </c>
      <c r="DP116" s="18" t="str">
        <f>+VLOOKUP(B116,'[18]2017 data'!$B:$D,3,)</f>
        <v>e-GDDS</v>
      </c>
      <c r="DQ116" s="18" t="str">
        <f>+VLOOKUP(B116,'[19]2018 data'!$B:$D,3,)</f>
        <v>e-GDDS</v>
      </c>
      <c r="DR116" s="18"/>
      <c r="DS116" s="18"/>
      <c r="DT116" s="18"/>
      <c r="DU116" s="18" t="str">
        <f>+VLOOKUP(B116,'[20]2016 data'!$B:$D,3,)</f>
        <v>Yes</v>
      </c>
      <c r="DV116" s="18" t="str">
        <f>+VLOOKUP(B116,'[21]2017 data'!$B:$D,3,)</f>
        <v>Yes</v>
      </c>
      <c r="DW116" s="18" t="str">
        <f>+VLOOKUP(B116,'[22]2018 data'!$B:$D,3,)</f>
        <v>Yes</v>
      </c>
      <c r="DX116" s="18"/>
      <c r="DY116" s="18"/>
      <c r="DZ116" s="18"/>
      <c r="EA116" s="18">
        <f>+VLOOKUP(B116,'[23]2016 data'!$B:$D,3,)</f>
        <v>0</v>
      </c>
      <c r="EB116" s="18">
        <f>+VLOOKUP(B116,'[24]2017 data'!$B:$D,3,)</f>
        <v>0</v>
      </c>
      <c r="EC116" s="18">
        <f>+VLOOKUP(B116,'[25]2018 data'!$B:$D,3,)</f>
        <v>0</v>
      </c>
      <c r="ED116" s="18"/>
      <c r="EE116" s="18"/>
      <c r="EF116" s="18"/>
    </row>
    <row r="117" spans="1:136" x14ac:dyDescent="0.25">
      <c r="A117" s="6">
        <f t="shared" si="189"/>
        <v>114</v>
      </c>
      <c r="B117" s="7" t="s">
        <v>154</v>
      </c>
      <c r="C117" s="29" t="s">
        <v>153</v>
      </c>
      <c r="D117" s="4" t="str">
        <f>+VLOOKUP(C117,'[1]OECD &amp; EU Countries'!$B:$F,5,)</f>
        <v>NA</v>
      </c>
      <c r="E117" s="18" t="str">
        <f>+VLOOKUP(B117,'[2]2016 data'!$B:$D,3,)</f>
        <v>Sna 1993</v>
      </c>
      <c r="F117" s="18" t="str">
        <f>+VLOOKUP(B117,'[3]2017 data'!$B:$D,3,)</f>
        <v>SNA 2008</v>
      </c>
      <c r="G117" s="18" t="str">
        <f>+VLOOKUP(B117,'[4]2018 data'!$B:$D,3,)</f>
        <v>SNA 2008</v>
      </c>
      <c r="H117" s="18" t="str">
        <f t="shared" si="187"/>
        <v>Sna 1993</v>
      </c>
      <c r="I117" s="18"/>
      <c r="J117" s="18"/>
      <c r="K117" s="18"/>
      <c r="L117" s="18"/>
      <c r="M117" s="18"/>
      <c r="N117" s="18"/>
      <c r="O117" s="18"/>
      <c r="P117" s="18"/>
      <c r="Q117" s="10">
        <f>+VLOOKUP(B117,'[5]2016 data'!$B:$D,3,)</f>
        <v>2007</v>
      </c>
      <c r="R117" s="10">
        <f>+VLOOKUP(B117,'[6]2017 data'!$B:$D,3,)</f>
        <v>2007</v>
      </c>
      <c r="S117" s="10">
        <f>+VLOOKUP(B117,'[7]2018 data'!$B:$D,3,)</f>
        <v>2007</v>
      </c>
      <c r="T117" s="30">
        <v>2007</v>
      </c>
      <c r="U117" s="30">
        <v>2007</v>
      </c>
      <c r="V117" s="18">
        <f t="shared" si="188"/>
        <v>2007</v>
      </c>
      <c r="W117" s="37">
        <f>+VLOOKUP(B117,'[5]2016 data'!$B:$AR,43,)</f>
        <v>2007</v>
      </c>
      <c r="X117" s="37">
        <f>+VLOOKUP(B117,'[6]2017 data'!$B:$AR,43,)</f>
        <v>2007</v>
      </c>
      <c r="Y117" s="37">
        <f>+VLOOKUP(B117,'[7]2018 data'!$B:$AR,43,)</f>
        <v>2007</v>
      </c>
      <c r="Z117" s="30" t="s">
        <v>439</v>
      </c>
      <c r="AA117" s="30" t="s">
        <v>440</v>
      </c>
      <c r="AB117" s="10"/>
      <c r="AC117" s="18"/>
      <c r="AD117" s="18" t="b">
        <f t="shared" si="165"/>
        <v>1</v>
      </c>
      <c r="AE117" s="18" t="b">
        <f t="shared" si="166"/>
        <v>1</v>
      </c>
      <c r="AF117" s="18" t="str">
        <f>+VLOOKUP(B117,'[8]2018 data'!$B:$D,3,)</f>
        <v>rev3</v>
      </c>
      <c r="AG117" s="18" t="str">
        <f>+VLOOKUP(B117,'[9]2017 data'!$B:$D,3,)</f>
        <v>rev3</v>
      </c>
      <c r="AH117" s="18" t="str">
        <f>+VLOOKUP(B117,'[10]2018 data'!$B:$D,3,)</f>
        <v>rev3</v>
      </c>
      <c r="AI117" s="18"/>
      <c r="AJ117" s="18" t="str">
        <f t="shared" si="157"/>
        <v>rev3</v>
      </c>
      <c r="AK117" s="18" t="str">
        <f t="shared" si="158"/>
        <v>rev3</v>
      </c>
      <c r="AL117" s="18"/>
      <c r="AM117" s="18"/>
      <c r="AN117" s="18"/>
      <c r="AO117" s="18"/>
      <c r="AP117" s="18"/>
      <c r="AQ117" s="18"/>
      <c r="AR117" s="18">
        <f>+VLOOKUP(B117,'[11]2016 data'!$B:$D,3,)</f>
        <v>2007</v>
      </c>
      <c r="AS117" s="18">
        <f>+VLOOKUP(B117,'[12]2017 data'!$B:$D,3,)</f>
        <v>2007</v>
      </c>
      <c r="AT117" s="18">
        <f>+VLOOKUP(B117,'[13]2018 data'!$B:$D,3,)</f>
        <v>2007</v>
      </c>
      <c r="AU117" s="46">
        <f t="shared" si="198"/>
        <v>2007</v>
      </c>
      <c r="AV117" s="46">
        <f t="shared" si="199"/>
        <v>2007</v>
      </c>
      <c r="AW117" s="46">
        <f t="shared" si="200"/>
        <v>2007</v>
      </c>
      <c r="AX117" s="18"/>
      <c r="AY117" s="18"/>
      <c r="AZ117" s="18"/>
      <c r="BA117" s="18"/>
      <c r="BB117" s="18"/>
      <c r="BC117" s="18"/>
      <c r="BD117" s="18"/>
      <c r="BE117" s="18"/>
      <c r="BF117" s="18"/>
      <c r="BG117" s="18">
        <f>+VLOOKUP(B117,'[14]2016 data'!$B:$D,3,)</f>
        <v>0</v>
      </c>
      <c r="BH117" s="18" t="str">
        <f>+VLOOKUP(B117,'[15]2017 data'!$B:$D,3,)</f>
        <v>COICOP</v>
      </c>
      <c r="BI117" s="18" t="str">
        <f>+VLOOKUP(B117,'[16]2018 data'!$B:$D,3,)</f>
        <v>COICOP</v>
      </c>
      <c r="BJ117" s="18"/>
      <c r="BK117" s="18" t="str">
        <f t="shared" si="173"/>
        <v>COICOP</v>
      </c>
      <c r="BL117" s="18" t="str">
        <f t="shared" si="174"/>
        <v>COICOP</v>
      </c>
      <c r="BM117" s="18"/>
      <c r="BN117" s="18"/>
      <c r="BO117" s="18"/>
      <c r="BP117" s="18"/>
      <c r="BQ117" s="18"/>
      <c r="BR117" s="18"/>
      <c r="BS117" s="18">
        <v>0</v>
      </c>
      <c r="BT117" s="18" t="s">
        <v>436</v>
      </c>
      <c r="BU117" s="18" t="s">
        <v>436</v>
      </c>
      <c r="BV117" s="18">
        <f t="shared" si="194"/>
        <v>0</v>
      </c>
      <c r="BW117" s="18" t="str">
        <f t="shared" si="201"/>
        <v>ICSE-93</v>
      </c>
      <c r="BX117" s="18" t="str">
        <f t="shared" si="202"/>
        <v>ICSE-93</v>
      </c>
      <c r="BY117" s="18"/>
      <c r="BZ117" s="18"/>
      <c r="CA117" s="18"/>
      <c r="CB117" s="18"/>
      <c r="CC117" s="18"/>
      <c r="CD117" s="18"/>
      <c r="CE117" s="18" t="s">
        <v>448</v>
      </c>
      <c r="CF117" s="18" t="s">
        <v>448</v>
      </c>
      <c r="CG117" s="18" t="s">
        <v>448</v>
      </c>
      <c r="CH117" s="18" t="str">
        <f t="shared" si="175"/>
        <v>NA</v>
      </c>
      <c r="CI117" s="18" t="str">
        <f t="shared" si="176"/>
        <v>NA</v>
      </c>
      <c r="CJ117" s="18" t="str">
        <f t="shared" si="177"/>
        <v>NA</v>
      </c>
      <c r="CK117" s="18"/>
      <c r="CL117" s="18"/>
      <c r="CM117" s="18"/>
      <c r="CN117" s="18"/>
      <c r="CO117" s="18"/>
      <c r="CP117" s="18"/>
      <c r="CQ117" s="18">
        <v>2001</v>
      </c>
      <c r="CR117" s="18" t="s">
        <v>429</v>
      </c>
      <c r="CS117" s="18" t="s">
        <v>429</v>
      </c>
      <c r="CT117" s="18"/>
      <c r="CU117" s="18" t="str">
        <f t="shared" si="190"/>
        <v>NM</v>
      </c>
      <c r="CV117" s="18" t="str">
        <f t="shared" si="191"/>
        <v>NM</v>
      </c>
      <c r="CW117" s="18"/>
      <c r="CX117" s="18"/>
      <c r="CY117" s="18"/>
      <c r="CZ117" s="18"/>
      <c r="DA117" s="18"/>
      <c r="DB117" s="18"/>
      <c r="DC117" s="18" t="s">
        <v>431</v>
      </c>
      <c r="DD117" s="18" t="s">
        <v>431</v>
      </c>
      <c r="DE117" s="18" t="s">
        <v>431</v>
      </c>
      <c r="DF117" s="18" t="str">
        <f t="shared" si="184"/>
        <v>MFSM 2000</v>
      </c>
      <c r="DG117" s="18" t="str">
        <f t="shared" si="185"/>
        <v>MFSM 2000</v>
      </c>
      <c r="DH117" s="18" t="str">
        <f t="shared" si="186"/>
        <v>MFSM 2000</v>
      </c>
      <c r="DI117" s="18"/>
      <c r="DJ117" s="18"/>
      <c r="DK117" s="18"/>
      <c r="DL117" s="18"/>
      <c r="DM117" s="18"/>
      <c r="DN117" s="18"/>
      <c r="DO117" s="18" t="str">
        <f>+VLOOKUP(B117,'[17]2016 data'!$B:$D,3,)</f>
        <v>SDDS</v>
      </c>
      <c r="DP117" s="18" t="str">
        <f>+VLOOKUP(B117,'[18]2017 data'!$B:$D,3,)</f>
        <v>SDDS</v>
      </c>
      <c r="DQ117" s="18" t="str">
        <f>+VLOOKUP(B117,'[19]2018 data'!$B:$D,3,)</f>
        <v>SDDS</v>
      </c>
      <c r="DR117" s="18"/>
      <c r="DS117" s="18"/>
      <c r="DT117" s="18"/>
      <c r="DU117" s="18">
        <f>+VLOOKUP(B117,'[20]2016 data'!$B:$D,3,)</f>
        <v>0</v>
      </c>
      <c r="DV117" s="18">
        <f>+VLOOKUP(B117,'[21]2017 data'!$B:$D,3,)</f>
        <v>0</v>
      </c>
      <c r="DW117" s="18">
        <f>+VLOOKUP(B117,'[22]2018 data'!$B:$D,3,)</f>
        <v>0</v>
      </c>
      <c r="DX117" s="18"/>
      <c r="DY117" s="18"/>
      <c r="DZ117" s="18"/>
      <c r="EA117" s="18">
        <f>+VLOOKUP(B117,'[23]2016 data'!$B:$D,3,)</f>
        <v>0</v>
      </c>
      <c r="EB117" s="18">
        <f>+VLOOKUP(B117,'[24]2017 data'!$B:$D,3,)</f>
        <v>0</v>
      </c>
      <c r="EC117" s="18">
        <f>+VLOOKUP(B117,'[25]2018 data'!$B:$D,3,)</f>
        <v>0</v>
      </c>
      <c r="ED117" s="18"/>
      <c r="EE117" s="18"/>
      <c r="EF117" s="18"/>
    </row>
    <row r="118" spans="1:136" x14ac:dyDescent="0.25">
      <c r="A118" s="6">
        <f t="shared" si="189"/>
        <v>115</v>
      </c>
      <c r="B118" s="9" t="s">
        <v>152</v>
      </c>
      <c r="C118" s="4" t="s">
        <v>151</v>
      </c>
      <c r="D118" s="4" t="str">
        <f>+VLOOKUP(C118,'[1]OECD &amp; EU Countries'!$B:$F,5,)</f>
        <v>NA</v>
      </c>
      <c r="E118" s="18" t="str">
        <f>+VLOOKUP(B118,'[2]2016 data'!$B:$D,3,)</f>
        <v>Sna 1993</v>
      </c>
      <c r="F118" s="18" t="str">
        <f>+VLOOKUP(B118,'[3]2017 data'!$B:$D,3,)</f>
        <v>SNA 1993</v>
      </c>
      <c r="G118" s="18" t="str">
        <f>+VLOOKUP(B118,'[4]2018 data'!$B:$D,3,)</f>
        <v>SNA 1993</v>
      </c>
      <c r="H118" s="18" t="str">
        <f t="shared" si="187"/>
        <v>Sna 1993</v>
      </c>
      <c r="I118" s="18"/>
      <c r="J118" s="18"/>
      <c r="K118" s="18"/>
      <c r="L118" s="18"/>
      <c r="M118" s="18"/>
      <c r="N118" s="18"/>
      <c r="O118" s="18"/>
      <c r="P118" s="18"/>
      <c r="Q118" s="18">
        <f>+VLOOKUP(B118,'[5]2016 data'!$B:$D,3,)</f>
        <v>2009</v>
      </c>
      <c r="R118" s="18">
        <f>+VLOOKUP(B118,'[6]2017 data'!$B:$D,3,)</f>
        <v>1993</v>
      </c>
      <c r="S118" s="18">
        <f>+VLOOKUP(B118,'[7]2018 data'!$B:$D,3,)</f>
        <v>2009</v>
      </c>
      <c r="T118" s="18">
        <f t="shared" ref="T118:T128" si="203">+Q118</f>
        <v>2009</v>
      </c>
      <c r="U118" s="18">
        <f t="shared" ref="U118:U128" si="204">+R118</f>
        <v>1993</v>
      </c>
      <c r="V118" s="18">
        <f t="shared" si="188"/>
        <v>2009</v>
      </c>
      <c r="W118" s="37">
        <f>+VLOOKUP(B118,'[5]2016 data'!$B:$AR,43,)</f>
        <v>2009</v>
      </c>
      <c r="X118" s="37">
        <f>+VLOOKUP(B118,'[6]2017 data'!$B:$AR,43,)</f>
        <v>2009</v>
      </c>
      <c r="Y118" s="37">
        <f>+VLOOKUP(B118,'[7]2018 data'!$B:$AR,43,)</f>
        <v>2009</v>
      </c>
      <c r="Z118" s="18"/>
      <c r="AA118" s="18"/>
      <c r="AB118" s="18"/>
      <c r="AC118" s="18"/>
      <c r="AD118" s="18" t="b">
        <f t="shared" si="165"/>
        <v>0</v>
      </c>
      <c r="AE118" s="18" t="b">
        <f t="shared" si="166"/>
        <v>0</v>
      </c>
      <c r="AF118" s="18" t="str">
        <f>+VLOOKUP(B118,'[8]2018 data'!$B:$D,3,)</f>
        <v>rev3</v>
      </c>
      <c r="AG118" s="18" t="str">
        <f>+VLOOKUP(B118,'[9]2017 data'!$B:$D,3,)</f>
        <v>rev3</v>
      </c>
      <c r="AH118" s="18" t="str">
        <f>+VLOOKUP(B118,'[10]2018 data'!$B:$D,3,)</f>
        <v>rev3</v>
      </c>
      <c r="AI118" s="18"/>
      <c r="AJ118" s="18" t="str">
        <f t="shared" si="157"/>
        <v>rev3</v>
      </c>
      <c r="AK118" s="18" t="str">
        <f t="shared" si="158"/>
        <v>rev3</v>
      </c>
      <c r="AL118" s="18"/>
      <c r="AM118" s="18"/>
      <c r="AN118" s="18"/>
      <c r="AO118" s="18"/>
      <c r="AP118" s="18"/>
      <c r="AQ118" s="18"/>
      <c r="AR118" s="18">
        <f>+VLOOKUP(B118,'[11]2016 data'!$B:$D,3,)</f>
        <v>2003</v>
      </c>
      <c r="AS118" s="18">
        <f>+VLOOKUP(B118,'[12]2017 data'!$B:$D,3,)</f>
        <v>2003</v>
      </c>
      <c r="AT118" s="18">
        <f>+VLOOKUP(B118,'[13]2018 data'!$B:$D,3,)</f>
        <v>2003</v>
      </c>
      <c r="AU118" s="46">
        <f t="shared" si="198"/>
        <v>2003</v>
      </c>
      <c r="AV118" s="46">
        <f t="shared" si="199"/>
        <v>2003</v>
      </c>
      <c r="AW118" s="46">
        <f t="shared" si="200"/>
        <v>2003</v>
      </c>
      <c r="AX118" s="18"/>
      <c r="AY118" s="18"/>
      <c r="AZ118" s="18"/>
      <c r="BA118" s="18"/>
      <c r="BB118" s="18"/>
      <c r="BC118" s="18"/>
      <c r="BD118" s="18"/>
      <c r="BE118" s="18"/>
      <c r="BF118" s="18"/>
      <c r="BG118" s="18" t="str">
        <f>+VLOOKUP(B118,'[14]2016 data'!$B:$D,3,)</f>
        <v>COICOP</v>
      </c>
      <c r="BH118" s="18" t="str">
        <f>+VLOOKUP(B118,'[15]2017 data'!$B:$D,3,)</f>
        <v>COICOP</v>
      </c>
      <c r="BI118" s="18" t="str">
        <f>+VLOOKUP(B118,'[16]2018 data'!$B:$D,3,)</f>
        <v>COICOP</v>
      </c>
      <c r="BJ118" s="18"/>
      <c r="BK118" s="18" t="str">
        <f t="shared" si="173"/>
        <v>COICOP</v>
      </c>
      <c r="BL118" s="18" t="str">
        <f t="shared" si="174"/>
        <v>COICOP</v>
      </c>
      <c r="BM118" s="18"/>
      <c r="BN118" s="18"/>
      <c r="BO118" s="18"/>
      <c r="BP118" s="18"/>
      <c r="BQ118" s="18"/>
      <c r="BR118" s="18"/>
      <c r="BS118" s="18" t="s">
        <v>447</v>
      </c>
      <c r="BT118" s="18" t="s">
        <v>448</v>
      </c>
      <c r="BU118" s="18" t="s">
        <v>448</v>
      </c>
      <c r="BV118" s="18" t="str">
        <f t="shared" si="194"/>
        <v>na</v>
      </c>
      <c r="BW118" s="18" t="str">
        <f t="shared" si="201"/>
        <v>NA</v>
      </c>
      <c r="BX118" s="18" t="str">
        <f t="shared" si="202"/>
        <v>NA</v>
      </c>
      <c r="BY118" s="18"/>
      <c r="BZ118" s="18"/>
      <c r="CA118" s="18"/>
      <c r="CB118" s="18"/>
      <c r="CC118" s="18"/>
      <c r="CD118" s="18"/>
      <c r="CE118" s="18" t="s">
        <v>448</v>
      </c>
      <c r="CF118" s="18" t="s">
        <v>448</v>
      </c>
      <c r="CG118" s="18" t="s">
        <v>448</v>
      </c>
      <c r="CH118" s="18" t="str">
        <f t="shared" si="175"/>
        <v>NA</v>
      </c>
      <c r="CI118" s="18" t="str">
        <f t="shared" si="176"/>
        <v>NA</v>
      </c>
      <c r="CJ118" s="18" t="str">
        <f t="shared" si="177"/>
        <v>NA</v>
      </c>
      <c r="CK118" s="18"/>
      <c r="CL118" s="18"/>
      <c r="CM118" s="18"/>
      <c r="CN118" s="18"/>
      <c r="CO118" s="18"/>
      <c r="CP118" s="18"/>
      <c r="CQ118" s="18">
        <v>2001</v>
      </c>
      <c r="CR118" s="18" t="s">
        <v>429</v>
      </c>
      <c r="CS118" s="18" t="s">
        <v>429</v>
      </c>
      <c r="CT118" s="18"/>
      <c r="CU118" s="18" t="str">
        <f t="shared" si="190"/>
        <v>NM</v>
      </c>
      <c r="CV118" s="18" t="str">
        <f t="shared" si="191"/>
        <v>NM</v>
      </c>
      <c r="CW118" s="18"/>
      <c r="CX118" s="18"/>
      <c r="CY118" s="18"/>
      <c r="CZ118" s="18"/>
      <c r="DA118" s="18"/>
      <c r="DB118" s="18"/>
      <c r="DC118" s="18" t="s">
        <v>431</v>
      </c>
      <c r="DD118" s="18" t="s">
        <v>431</v>
      </c>
      <c r="DE118" s="18" t="s">
        <v>431</v>
      </c>
      <c r="DF118" s="18" t="str">
        <f t="shared" si="184"/>
        <v>MFSM 2000</v>
      </c>
      <c r="DG118" s="18" t="str">
        <f t="shared" si="185"/>
        <v>MFSM 2000</v>
      </c>
      <c r="DH118" s="18" t="str">
        <f t="shared" si="186"/>
        <v>MFSM 2000</v>
      </c>
      <c r="DI118" s="18"/>
      <c r="DJ118" s="18"/>
      <c r="DK118" s="18"/>
      <c r="DL118" s="18"/>
      <c r="DM118" s="18"/>
      <c r="DN118" s="18"/>
      <c r="DO118" s="18" t="str">
        <f>+VLOOKUP(B118,'[17]2016 data'!$B:$D,3,)</f>
        <v>e-GDDS</v>
      </c>
      <c r="DP118" s="18" t="str">
        <f>+VLOOKUP(B118,'[18]2017 data'!$B:$D,3,)</f>
        <v>e-GDDS</v>
      </c>
      <c r="DQ118" s="18" t="str">
        <f>+VLOOKUP(B118,'[19]2018 data'!$B:$D,3,)</f>
        <v>e-GDDS</v>
      </c>
      <c r="DR118" s="18"/>
      <c r="DS118" s="18"/>
      <c r="DT118" s="18"/>
      <c r="DU118" s="18">
        <f>+VLOOKUP(B118,'[20]2016 data'!$B:$D,3,)</f>
        <v>0</v>
      </c>
      <c r="DV118" s="18">
        <f>+VLOOKUP(B118,'[21]2017 data'!$B:$D,3,)</f>
        <v>0</v>
      </c>
      <c r="DW118" s="18">
        <f>+VLOOKUP(B118,'[22]2018 data'!$B:$D,3,)</f>
        <v>0</v>
      </c>
      <c r="DX118" s="18"/>
      <c r="DY118" s="18"/>
      <c r="DZ118" s="18"/>
      <c r="EA118" s="18">
        <f>+VLOOKUP(B118,'[23]2016 data'!$B:$D,3,)</f>
        <v>0</v>
      </c>
      <c r="EB118" s="18">
        <f>+VLOOKUP(B118,'[24]2017 data'!$B:$D,3,)</f>
        <v>0</v>
      </c>
      <c r="EC118" s="18">
        <f>+VLOOKUP(B118,'[25]2018 data'!$B:$D,3,)</f>
        <v>0</v>
      </c>
      <c r="ED118" s="18"/>
      <c r="EE118" s="18"/>
      <c r="EF118" s="18"/>
    </row>
    <row r="119" spans="1:136" x14ac:dyDescent="0.25">
      <c r="A119" s="6">
        <f t="shared" si="189"/>
        <v>116</v>
      </c>
      <c r="B119" s="9" t="s">
        <v>150</v>
      </c>
      <c r="C119" s="4" t="s">
        <v>149</v>
      </c>
      <c r="D119" s="4" t="str">
        <f>+VLOOKUP(C119,'[1]OECD &amp; EU Countries'!$B:$F,5,)</f>
        <v>NA</v>
      </c>
      <c r="E119" s="18" t="str">
        <f>+VLOOKUP(B119,'[2]2016 data'!$B:$D,3,)</f>
        <v>other</v>
      </c>
      <c r="F119" s="18" t="str">
        <f>+VLOOKUP(B119,'[3]2017 data'!$B:$D,3,)</f>
        <v>SNA 1968</v>
      </c>
      <c r="G119" s="18" t="str">
        <f>+VLOOKUP(B119,'[4]2018 data'!$B:$D,3,)</f>
        <v>SNA 1968</v>
      </c>
      <c r="H119" s="18" t="str">
        <f t="shared" si="187"/>
        <v>other</v>
      </c>
      <c r="I119" s="18"/>
      <c r="J119" s="18"/>
      <c r="K119" s="18"/>
      <c r="L119" s="18"/>
      <c r="M119" s="18"/>
      <c r="N119" s="18"/>
      <c r="O119" s="18"/>
      <c r="P119" s="18"/>
      <c r="Q119" s="18">
        <f>+VLOOKUP(B119,'[5]2016 data'!$B:$D,3,)</f>
        <v>2006</v>
      </c>
      <c r="R119" s="18">
        <f>+VLOOKUP(B119,'[6]2017 data'!$B:$D,3,)</f>
        <v>1968</v>
      </c>
      <c r="S119" s="18">
        <f>+VLOOKUP(B119,'[7]2018 data'!$B:$D,3,)</f>
        <v>2010</v>
      </c>
      <c r="T119" s="18">
        <f t="shared" si="203"/>
        <v>2006</v>
      </c>
      <c r="U119" s="18">
        <f t="shared" si="204"/>
        <v>1968</v>
      </c>
      <c r="V119" s="18">
        <f t="shared" si="188"/>
        <v>2010</v>
      </c>
      <c r="W119" s="37">
        <f>+VLOOKUP(B119,'[5]2016 data'!$B:$AR,43,)</f>
        <v>2006</v>
      </c>
      <c r="X119" s="37">
        <f>+VLOOKUP(B119,'[6]2017 data'!$B:$AR,43,)</f>
        <v>2011</v>
      </c>
      <c r="Y119" s="38">
        <f>+VLOOKUP(B119,'[7]2018 data'!$B:$AR,43,)</f>
        <v>2010</v>
      </c>
      <c r="Z119" s="18"/>
      <c r="AA119" s="18"/>
      <c r="AB119" s="18"/>
      <c r="AC119" s="18"/>
      <c r="AD119" s="18" t="b">
        <f t="shared" si="165"/>
        <v>0</v>
      </c>
      <c r="AE119" s="18" t="b">
        <f t="shared" si="166"/>
        <v>0</v>
      </c>
      <c r="AF119" s="18" t="str">
        <f>+VLOOKUP(B119,'[8]2018 data'!$B:$D,3,)</f>
        <v>na</v>
      </c>
      <c r="AG119" s="18" t="str">
        <f>+VLOOKUP(B119,'[9]2017 data'!$B:$D,3,)</f>
        <v>NA</v>
      </c>
      <c r="AH119" s="18" t="str">
        <f>+VLOOKUP(B119,'[10]2018 data'!$B:$D,3,)</f>
        <v>NA</v>
      </c>
      <c r="AI119" s="18"/>
      <c r="AJ119" s="18" t="str">
        <f t="shared" ref="AJ119:AJ140" si="205">+AG119</f>
        <v>NA</v>
      </c>
      <c r="AK119" s="18" t="str">
        <f t="shared" ref="AK119:AK140" si="206">+AH119</f>
        <v>NA</v>
      </c>
      <c r="AL119" s="18"/>
      <c r="AM119" s="18"/>
      <c r="AN119" s="18"/>
      <c r="AO119" s="18"/>
      <c r="AP119" s="18"/>
      <c r="AQ119" s="18"/>
      <c r="AR119" s="18">
        <f>+VLOOKUP(B119,'[11]2016 data'!$B:$D,3,)</f>
        <v>2012</v>
      </c>
      <c r="AS119" s="18">
        <f>+VLOOKUP(B119,'[12]2017 data'!$B:$D,3,)</f>
        <v>2012</v>
      </c>
      <c r="AT119" s="18">
        <f>+VLOOKUP(B119,'[13]2018 data'!$B:$D,3,)</f>
        <v>2012</v>
      </c>
      <c r="AU119" s="46">
        <f t="shared" si="198"/>
        <v>2012</v>
      </c>
      <c r="AV119" s="46">
        <f t="shared" si="199"/>
        <v>2012</v>
      </c>
      <c r="AW119" s="46">
        <f t="shared" si="200"/>
        <v>2012</v>
      </c>
      <c r="AX119" s="18"/>
      <c r="AY119" s="18"/>
      <c r="AZ119" s="18"/>
      <c r="BA119" s="18"/>
      <c r="BB119" s="18"/>
      <c r="BC119" s="18"/>
      <c r="BD119" s="18"/>
      <c r="BE119" s="18"/>
      <c r="BF119" s="18"/>
      <c r="BG119" s="18" t="str">
        <f>+VLOOKUP(B119,'[14]2016 data'!$B:$D,3,)</f>
        <v>na</v>
      </c>
      <c r="BH119" s="18" t="str">
        <f>+VLOOKUP(B119,'[15]2017 data'!$B:$D,3,)</f>
        <v>NA</v>
      </c>
      <c r="BI119" s="18" t="str">
        <f>+VLOOKUP(B119,'[16]2018 data'!$B:$D,3,)</f>
        <v>NA</v>
      </c>
      <c r="BJ119" s="18"/>
      <c r="BK119" s="18" t="str">
        <f t="shared" si="173"/>
        <v>NA</v>
      </c>
      <c r="BL119" s="18" t="str">
        <f t="shared" si="174"/>
        <v>NA</v>
      </c>
      <c r="BM119" s="18"/>
      <c r="BN119" s="18"/>
      <c r="BO119" s="18"/>
      <c r="BP119" s="18"/>
      <c r="BQ119" s="18"/>
      <c r="BR119" s="18"/>
      <c r="BS119" s="18" t="s">
        <v>447</v>
      </c>
      <c r="BT119" s="18" t="s">
        <v>448</v>
      </c>
      <c r="BU119" s="18" t="s">
        <v>448</v>
      </c>
      <c r="BV119" s="18" t="str">
        <f t="shared" si="194"/>
        <v>na</v>
      </c>
      <c r="BW119" s="18" t="str">
        <f t="shared" si="201"/>
        <v>NA</v>
      </c>
      <c r="BX119" s="18" t="str">
        <f t="shared" si="202"/>
        <v>NA</v>
      </c>
      <c r="BY119" s="18"/>
      <c r="BZ119" s="18"/>
      <c r="CA119" s="18"/>
      <c r="CB119" s="18"/>
      <c r="CC119" s="18"/>
      <c r="CD119" s="18"/>
      <c r="CE119" s="18">
        <v>0</v>
      </c>
      <c r="CF119" s="18" t="s">
        <v>478</v>
      </c>
      <c r="CG119" s="18" t="s">
        <v>478</v>
      </c>
      <c r="CH119" s="18">
        <f t="shared" si="175"/>
        <v>0</v>
      </c>
      <c r="CI119" s="18" t="str">
        <f t="shared" si="176"/>
        <v>CA</v>
      </c>
      <c r="CJ119" s="18" t="str">
        <f t="shared" si="177"/>
        <v>CA</v>
      </c>
      <c r="CK119" s="18"/>
      <c r="CL119" s="18"/>
      <c r="CM119" s="18"/>
      <c r="CN119" s="18"/>
      <c r="CO119" s="18"/>
      <c r="CP119" s="18"/>
      <c r="CQ119" s="18">
        <v>2001</v>
      </c>
      <c r="CR119" s="18" t="s">
        <v>429</v>
      </c>
      <c r="CS119" s="18" t="s">
        <v>429</v>
      </c>
      <c r="CT119" s="18"/>
      <c r="CU119" s="18" t="str">
        <f t="shared" si="190"/>
        <v>NM</v>
      </c>
      <c r="CV119" s="18" t="str">
        <f t="shared" si="191"/>
        <v>NM</v>
      </c>
      <c r="CW119" s="18"/>
      <c r="CX119" s="18"/>
      <c r="CY119" s="18"/>
      <c r="CZ119" s="18"/>
      <c r="DA119" s="18"/>
      <c r="DB119" s="18"/>
      <c r="DC119" s="18" t="s">
        <v>431</v>
      </c>
      <c r="DD119" s="18" t="s">
        <v>431</v>
      </c>
      <c r="DE119" s="18" t="s">
        <v>431</v>
      </c>
      <c r="DF119" s="18" t="str">
        <f t="shared" si="184"/>
        <v>MFSM 2000</v>
      </c>
      <c r="DG119" s="18" t="str">
        <f t="shared" si="185"/>
        <v>MFSM 2000</v>
      </c>
      <c r="DH119" s="18" t="str">
        <f t="shared" si="186"/>
        <v>MFSM 2000</v>
      </c>
      <c r="DI119" s="18"/>
      <c r="DJ119" s="18"/>
      <c r="DK119" s="18"/>
      <c r="DL119" s="18"/>
      <c r="DM119" s="18"/>
      <c r="DN119" s="18"/>
      <c r="DO119" s="18" t="str">
        <f>+VLOOKUP(B119,'[17]2016 data'!$B:$D,3,)</f>
        <v>e-GDDS</v>
      </c>
      <c r="DP119" s="18" t="str">
        <f>+VLOOKUP(B119,'[18]2017 data'!$B:$D,3,)</f>
        <v>e-GDDS</v>
      </c>
      <c r="DQ119" s="18" t="str">
        <f>+VLOOKUP(B119,'[19]2018 data'!$B:$D,3,)</f>
        <v>e-GDDS</v>
      </c>
      <c r="DR119" s="18"/>
      <c r="DS119" s="18"/>
      <c r="DT119" s="18"/>
      <c r="DU119" s="18">
        <f>+VLOOKUP(B119,'[20]2016 data'!$B:$D,3,)</f>
        <v>0</v>
      </c>
      <c r="DV119" s="18">
        <f>+VLOOKUP(B119,'[21]2017 data'!$B:$D,3,)</f>
        <v>0</v>
      </c>
      <c r="DW119" s="18">
        <f>+VLOOKUP(B119,'[22]2018 data'!$B:$D,3,)</f>
        <v>0</v>
      </c>
      <c r="DX119" s="18"/>
      <c r="DY119" s="18"/>
      <c r="DZ119" s="18"/>
      <c r="EA119" s="18">
        <f>+VLOOKUP(B119,'[23]2016 data'!$B:$D,3,)</f>
        <v>0</v>
      </c>
      <c r="EB119" s="18">
        <f>+VLOOKUP(B119,'[24]2017 data'!$B:$D,3,)</f>
        <v>0</v>
      </c>
      <c r="EC119" s="18">
        <f>+VLOOKUP(B119,'[25]2018 data'!$B:$D,3,)</f>
        <v>0</v>
      </c>
      <c r="ED119" s="18"/>
      <c r="EE119" s="18"/>
      <c r="EF119" s="18"/>
    </row>
    <row r="120" spans="1:136" x14ac:dyDescent="0.25">
      <c r="A120" s="6">
        <f t="shared" si="189"/>
        <v>117</v>
      </c>
      <c r="B120" s="9" t="s">
        <v>148</v>
      </c>
      <c r="C120" s="4" t="s">
        <v>147</v>
      </c>
      <c r="D120" s="4" t="str">
        <f>+VLOOKUP(C120,'[1]OECD &amp; EU Countries'!$B:$F,5,)</f>
        <v>NA</v>
      </c>
      <c r="E120" s="18" t="str">
        <f>+VLOOKUP(B120,'[2]2016 data'!$B:$D,3,)</f>
        <v>Sna 1993</v>
      </c>
      <c r="F120" s="18" t="str">
        <f>+VLOOKUP(B120,'[3]2017 data'!$B:$D,3,)</f>
        <v>SNA 1993</v>
      </c>
      <c r="G120" s="18" t="str">
        <f>+VLOOKUP(B120,'[4]2018 data'!$B:$D,3,)</f>
        <v>SNA 1993</v>
      </c>
      <c r="H120" s="18" t="str">
        <f t="shared" si="187"/>
        <v>Sna 1993</v>
      </c>
      <c r="I120" s="18"/>
      <c r="J120" s="18"/>
      <c r="K120" s="18"/>
      <c r="L120" s="18"/>
      <c r="M120" s="18"/>
      <c r="N120" s="18"/>
      <c r="O120" s="18"/>
      <c r="P120" s="18"/>
      <c r="Q120" s="18">
        <f>+VLOOKUP(B120,'[5]2016 data'!$B:$D,3,)</f>
        <v>2010</v>
      </c>
      <c r="R120" s="18">
        <f>+VLOOKUP(B120,'[6]2017 data'!$B:$D,3,)</f>
        <v>1993</v>
      </c>
      <c r="S120" s="18">
        <f>+VLOOKUP(B120,'[7]2018 data'!$B:$D,3,)</f>
        <v>2010</v>
      </c>
      <c r="T120" s="18">
        <f t="shared" si="203"/>
        <v>2010</v>
      </c>
      <c r="U120" s="18">
        <f t="shared" si="204"/>
        <v>1993</v>
      </c>
      <c r="V120" s="18">
        <f t="shared" si="188"/>
        <v>2010</v>
      </c>
      <c r="W120" s="37">
        <f>+VLOOKUP(B120,'[5]2016 data'!$B:$AR,43,)</f>
        <v>2010</v>
      </c>
      <c r="X120" s="37">
        <f>+VLOOKUP(B120,'[6]2017 data'!$B:$AR,43,)</f>
        <v>2010</v>
      </c>
      <c r="Y120" s="37">
        <f>+VLOOKUP(B120,'[7]2018 data'!$B:$AR,43,)</f>
        <v>2010</v>
      </c>
      <c r="Z120" s="18"/>
      <c r="AA120" s="18"/>
      <c r="AB120" s="18"/>
      <c r="AC120" s="18"/>
      <c r="AD120" s="18" t="b">
        <f t="shared" si="165"/>
        <v>0</v>
      </c>
      <c r="AE120" s="18" t="b">
        <f t="shared" si="166"/>
        <v>0</v>
      </c>
      <c r="AF120" s="18" t="str">
        <f>+VLOOKUP(B120,'[8]2018 data'!$B:$D,3,)</f>
        <v>rev3</v>
      </c>
      <c r="AG120" s="18" t="str">
        <f>+VLOOKUP(B120,'[9]2017 data'!$B:$D,3,)</f>
        <v>rev3</v>
      </c>
      <c r="AH120" s="18" t="str">
        <f>+VLOOKUP(B120,'[10]2018 data'!$B:$D,3,)</f>
        <v>rev3</v>
      </c>
      <c r="AI120" s="18"/>
      <c r="AJ120" s="18" t="str">
        <f t="shared" si="205"/>
        <v>rev3</v>
      </c>
      <c r="AK120" s="18" t="str">
        <f t="shared" si="206"/>
        <v>rev3</v>
      </c>
      <c r="AL120" s="18"/>
      <c r="AM120" s="18"/>
      <c r="AN120" s="18"/>
      <c r="AO120" s="18"/>
      <c r="AP120" s="18"/>
      <c r="AQ120" s="18"/>
      <c r="AR120" s="18">
        <f>+VLOOKUP(B120,'[11]2016 data'!$B:$D,3,)</f>
        <v>2010</v>
      </c>
      <c r="AS120" s="18">
        <f>+VLOOKUP(B120,'[12]2017 data'!$B:$D,3,)</f>
        <v>2010</v>
      </c>
      <c r="AT120" s="18">
        <f>+VLOOKUP(B120,'[13]2018 data'!$B:$D,3,)</f>
        <v>2010</v>
      </c>
      <c r="AU120" s="46">
        <f t="shared" si="198"/>
        <v>2010</v>
      </c>
      <c r="AV120" s="46">
        <f t="shared" si="199"/>
        <v>2010</v>
      </c>
      <c r="AW120" s="46">
        <f t="shared" si="200"/>
        <v>2010</v>
      </c>
      <c r="AX120" s="18"/>
      <c r="AY120" s="18"/>
      <c r="AZ120" s="18"/>
      <c r="BA120" s="18"/>
      <c r="BB120" s="18"/>
      <c r="BC120" s="18"/>
      <c r="BD120" s="18"/>
      <c r="BE120" s="18"/>
      <c r="BF120" s="18"/>
      <c r="BG120" s="18" t="str">
        <f>+VLOOKUP(B120,'[14]2016 data'!$B:$D,3,)</f>
        <v>na</v>
      </c>
      <c r="BH120" s="18" t="str">
        <f>+VLOOKUP(B120,'[15]2017 data'!$B:$D,3,)</f>
        <v>NA</v>
      </c>
      <c r="BI120" s="18" t="str">
        <f>+VLOOKUP(B120,'[16]2018 data'!$B:$D,3,)</f>
        <v>NA</v>
      </c>
      <c r="BJ120" s="18"/>
      <c r="BK120" s="18" t="str">
        <f t="shared" si="173"/>
        <v>NA</v>
      </c>
      <c r="BL120" s="18" t="str">
        <f t="shared" si="174"/>
        <v>NA</v>
      </c>
      <c r="BM120" s="18"/>
      <c r="BN120" s="18"/>
      <c r="BO120" s="18"/>
      <c r="BP120" s="18"/>
      <c r="BQ120" s="18"/>
      <c r="BR120" s="18"/>
      <c r="BS120" s="18" t="s">
        <v>447</v>
      </c>
      <c r="BT120" s="18" t="s">
        <v>448</v>
      </c>
      <c r="BU120" s="18" t="s">
        <v>448</v>
      </c>
      <c r="BV120" s="18" t="str">
        <f t="shared" si="194"/>
        <v>na</v>
      </c>
      <c r="BW120" s="18" t="str">
        <f t="shared" si="201"/>
        <v>NA</v>
      </c>
      <c r="BX120" s="18" t="str">
        <f t="shared" si="202"/>
        <v>NA</v>
      </c>
      <c r="BY120" s="18"/>
      <c r="BZ120" s="18"/>
      <c r="CA120" s="18"/>
      <c r="CB120" s="18"/>
      <c r="CC120" s="18"/>
      <c r="CD120" s="18"/>
      <c r="CE120" s="18" t="s">
        <v>448</v>
      </c>
      <c r="CF120" s="18" t="s">
        <v>448</v>
      </c>
      <c r="CG120" s="18" t="s">
        <v>448</v>
      </c>
      <c r="CH120" s="18" t="str">
        <f t="shared" si="175"/>
        <v>NA</v>
      </c>
      <c r="CI120" s="18" t="str">
        <f t="shared" si="176"/>
        <v>NA</v>
      </c>
      <c r="CJ120" s="18" t="str">
        <f t="shared" si="177"/>
        <v>NA</v>
      </c>
      <c r="CK120" s="18"/>
      <c r="CL120" s="18"/>
      <c r="CM120" s="18"/>
      <c r="CN120" s="18"/>
      <c r="CO120" s="18"/>
      <c r="CP120" s="18"/>
      <c r="CQ120" s="18">
        <v>2001</v>
      </c>
      <c r="CR120" s="18" t="s">
        <v>429</v>
      </c>
      <c r="CS120" s="18" t="s">
        <v>429</v>
      </c>
      <c r="CT120" s="18"/>
      <c r="CU120" s="18" t="str">
        <f t="shared" si="190"/>
        <v>NM</v>
      </c>
      <c r="CV120" s="18" t="str">
        <f t="shared" si="191"/>
        <v>NM</v>
      </c>
      <c r="CW120" s="18"/>
      <c r="CX120" s="18"/>
      <c r="CY120" s="18"/>
      <c r="CZ120" s="18"/>
      <c r="DA120" s="18"/>
      <c r="DB120" s="18"/>
      <c r="DC120" s="18" t="s">
        <v>431</v>
      </c>
      <c r="DD120" s="18" t="s">
        <v>431</v>
      </c>
      <c r="DE120" s="18" t="s">
        <v>431</v>
      </c>
      <c r="DF120" s="18" t="str">
        <f t="shared" si="184"/>
        <v>MFSM 2000</v>
      </c>
      <c r="DG120" s="18" t="str">
        <f t="shared" si="185"/>
        <v>MFSM 2000</v>
      </c>
      <c r="DH120" s="18" t="str">
        <f t="shared" si="186"/>
        <v>MFSM 2000</v>
      </c>
      <c r="DI120" s="18"/>
      <c r="DJ120" s="18"/>
      <c r="DK120" s="18"/>
      <c r="DL120" s="18"/>
      <c r="DM120" s="18"/>
      <c r="DN120" s="18"/>
      <c r="DO120" s="18" t="str">
        <f>+VLOOKUP(B120,'[17]2016 data'!$B:$D,3,)</f>
        <v>e-GDDS</v>
      </c>
      <c r="DP120" s="18" t="str">
        <f>+VLOOKUP(B120,'[18]2017 data'!$B:$D,3,)</f>
        <v>e-GDDS</v>
      </c>
      <c r="DQ120" s="18" t="str">
        <f>+VLOOKUP(B120,'[19]2018 data'!$B:$D,3,)</f>
        <v>e-GDDS</v>
      </c>
      <c r="DR120" s="18"/>
      <c r="DS120" s="18"/>
      <c r="DT120" s="18"/>
      <c r="DU120" s="18">
        <f>+VLOOKUP(B120,'[20]2016 data'!$B:$D,3,)</f>
        <v>0</v>
      </c>
      <c r="DV120" s="18">
        <f>+VLOOKUP(B120,'[21]2017 data'!$B:$D,3,)</f>
        <v>0</v>
      </c>
      <c r="DW120" s="18">
        <f>+VLOOKUP(B120,'[22]2018 data'!$B:$D,3,)</f>
        <v>0</v>
      </c>
      <c r="DX120" s="18"/>
      <c r="DY120" s="18"/>
      <c r="DZ120" s="18"/>
      <c r="EA120" s="18">
        <f>+VLOOKUP(B120,'[23]2016 data'!$B:$D,3,)</f>
        <v>0</v>
      </c>
      <c r="EB120" s="18">
        <f>+VLOOKUP(B120,'[24]2017 data'!$B:$D,3,)</f>
        <v>0</v>
      </c>
      <c r="EC120" s="18">
        <f>+VLOOKUP(B120,'[25]2018 data'!$B:$D,3,)</f>
        <v>0</v>
      </c>
      <c r="ED120" s="18"/>
      <c r="EE120" s="18"/>
      <c r="EF120" s="18"/>
    </row>
    <row r="121" spans="1:136" x14ac:dyDescent="0.25">
      <c r="A121" s="6">
        <f t="shared" si="189"/>
        <v>118</v>
      </c>
      <c r="B121" s="9" t="s">
        <v>146</v>
      </c>
      <c r="C121" s="4" t="s">
        <v>145</v>
      </c>
      <c r="D121" s="4" t="str">
        <f>+VLOOKUP(C121,'[1]OECD &amp; EU Countries'!$B:$F,5,)</f>
        <v>NA</v>
      </c>
      <c r="E121" s="18">
        <f>+VLOOKUP(B121,'[2]2016 data'!$B:$D,3,)</f>
        <v>0</v>
      </c>
      <c r="F121" s="18" t="str">
        <f>+VLOOKUP(B121,'[3]2017 data'!$B:$D,3,)</f>
        <v>SNA 1993</v>
      </c>
      <c r="G121" s="18" t="str">
        <f>+VLOOKUP(B121,'[4]2018 data'!$B:$D,3,)</f>
        <v>SNA 1993</v>
      </c>
      <c r="H121" s="18">
        <f t="shared" si="187"/>
        <v>0</v>
      </c>
      <c r="I121" s="18"/>
      <c r="J121" s="18"/>
      <c r="K121" s="18"/>
      <c r="L121" s="18"/>
      <c r="M121" s="18"/>
      <c r="N121" s="18"/>
      <c r="O121" s="18"/>
      <c r="P121" s="18"/>
      <c r="Q121" s="18">
        <f>+VLOOKUP(B121,'[5]2016 data'!$B:$D,3,)</f>
        <v>0</v>
      </c>
      <c r="R121" s="18">
        <f>+VLOOKUP(B121,'[6]2017 data'!$B:$D,3,)</f>
        <v>1993</v>
      </c>
      <c r="S121" s="18">
        <f>+VLOOKUP(B121,'[7]2018 data'!$B:$D,3,)</f>
        <v>2007</v>
      </c>
      <c r="T121" s="18">
        <f t="shared" si="203"/>
        <v>0</v>
      </c>
      <c r="U121" s="18">
        <f t="shared" si="204"/>
        <v>1993</v>
      </c>
      <c r="V121" s="18">
        <f t="shared" si="188"/>
        <v>2007</v>
      </c>
      <c r="W121" s="37">
        <f>+VLOOKUP(B121,'[5]2016 data'!$B:$AR,43,)</f>
        <v>0</v>
      </c>
      <c r="X121" s="37">
        <f>+VLOOKUP(B121,'[6]2017 data'!$B:$AR,43,)</f>
        <v>2007</v>
      </c>
      <c r="Y121" s="37">
        <f>+VLOOKUP(B121,'[7]2018 data'!$B:$AR,43,)</f>
        <v>2007</v>
      </c>
      <c r="Z121" s="18"/>
      <c r="AA121" s="18"/>
      <c r="AB121" s="18"/>
      <c r="AC121" s="18"/>
      <c r="AD121" s="18" t="b">
        <f t="shared" si="165"/>
        <v>0</v>
      </c>
      <c r="AE121" s="18" t="b">
        <f t="shared" si="166"/>
        <v>0</v>
      </c>
      <c r="AF121" s="18" t="str">
        <f>+VLOOKUP(B121,'[8]2018 data'!$B:$D,3,)</f>
        <v>NA</v>
      </c>
      <c r="AG121" s="18" t="str">
        <f>+VLOOKUP(B121,'[9]2017 data'!$B:$D,3,)</f>
        <v>NA</v>
      </c>
      <c r="AH121" s="18" t="str">
        <f>+VLOOKUP(B121,'[10]2018 data'!$B:$D,3,)</f>
        <v>NA</v>
      </c>
      <c r="AI121" s="18"/>
      <c r="AJ121" s="18" t="str">
        <f t="shared" si="205"/>
        <v>NA</v>
      </c>
      <c r="AK121" s="18" t="str">
        <f t="shared" si="206"/>
        <v>NA</v>
      </c>
      <c r="AL121" s="18"/>
      <c r="AM121" s="18"/>
      <c r="AN121" s="18"/>
      <c r="AO121" s="18"/>
      <c r="AP121" s="18"/>
      <c r="AQ121" s="18"/>
      <c r="AR121" s="18">
        <f>+VLOOKUP(B121,'[11]2016 data'!$B:$D,3,)</f>
        <v>0</v>
      </c>
      <c r="AS121" s="18">
        <f>+VLOOKUP(B121,'[12]2017 data'!$B:$D,3,)</f>
        <v>0</v>
      </c>
      <c r="AT121" s="18">
        <f>+VLOOKUP(B121,'[13]2018 data'!$B:$D,3,)</f>
        <v>0</v>
      </c>
      <c r="AU121" s="46">
        <f t="shared" si="198"/>
        <v>0</v>
      </c>
      <c r="AV121" s="46">
        <f t="shared" si="199"/>
        <v>0</v>
      </c>
      <c r="AW121" s="46">
        <f t="shared" si="200"/>
        <v>0</v>
      </c>
      <c r="AX121" s="18"/>
      <c r="AY121" s="18"/>
      <c r="AZ121" s="18"/>
      <c r="BA121" s="18"/>
      <c r="BB121" s="18"/>
      <c r="BC121" s="18"/>
      <c r="BD121" s="18"/>
      <c r="BE121" s="18"/>
      <c r="BF121" s="18"/>
      <c r="BG121" s="18">
        <f>+VLOOKUP(B121,'[14]2016 data'!$B:$D,3,)</f>
        <v>0</v>
      </c>
      <c r="BH121" s="18">
        <f>+VLOOKUP(B121,'[15]2017 data'!$B:$D,3,)</f>
        <v>0</v>
      </c>
      <c r="BI121" s="18">
        <f>+VLOOKUP(B121,'[16]2018 data'!$B:$D,3,)</f>
        <v>0</v>
      </c>
      <c r="BJ121" s="18"/>
      <c r="BK121" s="18">
        <f t="shared" si="173"/>
        <v>0</v>
      </c>
      <c r="BL121" s="18">
        <f t="shared" si="174"/>
        <v>0</v>
      </c>
      <c r="BM121" s="18"/>
      <c r="BN121" s="18"/>
      <c r="BO121" s="18"/>
      <c r="BP121" s="18"/>
      <c r="BQ121" s="18"/>
      <c r="BR121" s="18"/>
      <c r="BS121" s="18">
        <v>0</v>
      </c>
      <c r="BT121" s="18">
        <v>0</v>
      </c>
      <c r="BU121" s="18">
        <v>0</v>
      </c>
      <c r="BV121" s="18">
        <f t="shared" si="194"/>
        <v>0</v>
      </c>
      <c r="BW121" s="18">
        <f t="shared" si="201"/>
        <v>0</v>
      </c>
      <c r="BX121" s="18">
        <f t="shared" si="202"/>
        <v>0</v>
      </c>
      <c r="BY121" s="18"/>
      <c r="BZ121" s="18"/>
      <c r="CA121" s="18"/>
      <c r="CB121" s="18"/>
      <c r="CC121" s="18"/>
      <c r="CD121" s="18"/>
      <c r="CE121" s="18">
        <v>0</v>
      </c>
      <c r="CF121" s="18">
        <v>0</v>
      </c>
      <c r="CG121" s="18">
        <v>0</v>
      </c>
      <c r="CH121" s="18">
        <f t="shared" si="175"/>
        <v>0</v>
      </c>
      <c r="CI121" s="18">
        <f t="shared" si="176"/>
        <v>0</v>
      </c>
      <c r="CJ121" s="18">
        <f t="shared" si="177"/>
        <v>0</v>
      </c>
      <c r="CK121" s="18"/>
      <c r="CL121" s="18"/>
      <c r="CM121" s="18"/>
      <c r="CN121" s="18"/>
      <c r="CO121" s="18"/>
      <c r="CP121" s="18"/>
      <c r="CQ121" s="18">
        <v>0</v>
      </c>
      <c r="CR121" s="18" t="s">
        <v>448</v>
      </c>
      <c r="CS121" s="18" t="s">
        <v>448</v>
      </c>
      <c r="CT121" s="18"/>
      <c r="CU121" s="18" t="str">
        <f t="shared" si="190"/>
        <v>NA</v>
      </c>
      <c r="CV121" s="18" t="str">
        <f t="shared" si="191"/>
        <v>NA</v>
      </c>
      <c r="CW121" s="18"/>
      <c r="CX121" s="18"/>
      <c r="CY121" s="18"/>
      <c r="CZ121" s="18"/>
      <c r="DA121" s="18"/>
      <c r="DB121" s="18"/>
      <c r="DC121" s="18">
        <v>0</v>
      </c>
      <c r="DD121" s="18" t="s">
        <v>448</v>
      </c>
      <c r="DE121" s="18" t="s">
        <v>448</v>
      </c>
      <c r="DF121" s="18">
        <f t="shared" si="184"/>
        <v>0</v>
      </c>
      <c r="DG121" s="18" t="str">
        <f t="shared" si="185"/>
        <v>NA</v>
      </c>
      <c r="DH121" s="18" t="str">
        <f t="shared" si="186"/>
        <v>NA</v>
      </c>
      <c r="DI121" s="18"/>
      <c r="DJ121" s="18"/>
      <c r="DK121" s="18"/>
      <c r="DL121" s="18"/>
      <c r="DM121" s="18"/>
      <c r="DN121" s="18"/>
      <c r="DO121" s="18">
        <f>+VLOOKUP(B121,'[17]2016 data'!$B:$D,3,)</f>
        <v>0</v>
      </c>
      <c r="DP121" s="18">
        <f>+VLOOKUP(B121,'[18]2017 data'!$B:$D,3,)</f>
        <v>0</v>
      </c>
      <c r="DQ121" s="18">
        <f>+VLOOKUP(B121,'[19]2018 data'!$B:$D,3,)</f>
        <v>0</v>
      </c>
      <c r="DR121" s="18"/>
      <c r="DS121" s="18"/>
      <c r="DT121" s="18"/>
      <c r="DU121" s="18" t="str">
        <f>+VLOOKUP(B121,'[20]2016 data'!$B:$D,3,)</f>
        <v>Yes</v>
      </c>
      <c r="DV121" s="18" t="str">
        <f>+VLOOKUP(B121,'[21]2017 data'!$B:$D,3,)</f>
        <v>Yes</v>
      </c>
      <c r="DW121" s="18" t="str">
        <f>+VLOOKUP(B121,'[22]2018 data'!$B:$D,3,)</f>
        <v>Yes</v>
      </c>
      <c r="DX121" s="18"/>
      <c r="DY121" s="18"/>
      <c r="DZ121" s="18"/>
      <c r="EA121" s="18">
        <f>+VLOOKUP(B121,'[23]2016 data'!$B:$D,3,)</f>
        <v>0</v>
      </c>
      <c r="EB121" s="18">
        <f>+VLOOKUP(B121,'[24]2017 data'!$B:$D,3,)</f>
        <v>0</v>
      </c>
      <c r="EC121" s="18">
        <f>+VLOOKUP(B121,'[25]2018 data'!$B:$D,3,)</f>
        <v>0</v>
      </c>
      <c r="ED121" s="18"/>
      <c r="EE121" s="18"/>
      <c r="EF121" s="18"/>
    </row>
    <row r="122" spans="1:136" x14ac:dyDescent="0.25">
      <c r="A122" s="6">
        <f t="shared" si="189"/>
        <v>119</v>
      </c>
      <c r="B122" s="9" t="s">
        <v>144</v>
      </c>
      <c r="C122" s="4" t="s">
        <v>143</v>
      </c>
      <c r="D122" s="4" t="str">
        <f>+VLOOKUP(C122,'[1]OECD &amp; EU Countries'!$B:$F,5,)</f>
        <v>NA</v>
      </c>
      <c r="E122" s="18" t="str">
        <f>+VLOOKUP(B122,'[2]2016 data'!$B:$D,3,)</f>
        <v>Sna 1993</v>
      </c>
      <c r="F122" s="18" t="str">
        <f>+VLOOKUP(B122,'[3]2017 data'!$B:$D,3,)</f>
        <v>SNA 1993</v>
      </c>
      <c r="G122" s="18" t="str">
        <f>+VLOOKUP(B122,'[4]2018 data'!$B:$D,3,)</f>
        <v>SNA 1993</v>
      </c>
      <c r="H122" s="18" t="str">
        <f t="shared" si="187"/>
        <v>Sna 1993</v>
      </c>
      <c r="I122" s="18"/>
      <c r="J122" s="18"/>
      <c r="K122" s="18"/>
      <c r="L122" s="18"/>
      <c r="M122" s="18"/>
      <c r="N122" s="18"/>
      <c r="O122" s="18"/>
      <c r="P122" s="18"/>
      <c r="Q122" s="18">
        <f>+VLOOKUP(B122,'[5]2016 data'!$B:$D,3,)</f>
        <v>2001</v>
      </c>
      <c r="R122" s="18">
        <f>+VLOOKUP(B122,'[6]2017 data'!$B:$D,3,)</f>
        <v>1993</v>
      </c>
      <c r="S122" s="18">
        <f>+VLOOKUP(B122,'[7]2018 data'!$B:$D,3,)</f>
        <v>2001</v>
      </c>
      <c r="T122" s="18">
        <f t="shared" si="203"/>
        <v>2001</v>
      </c>
      <c r="U122" s="18">
        <f t="shared" si="204"/>
        <v>1993</v>
      </c>
      <c r="V122" s="18">
        <f t="shared" si="188"/>
        <v>2001</v>
      </c>
      <c r="W122" s="37">
        <f>+VLOOKUP(B122,'[5]2016 data'!$B:$AR,43,)</f>
        <v>2001</v>
      </c>
      <c r="X122" s="37">
        <f>+VLOOKUP(B122,'[6]2017 data'!$B:$AR,43,)</f>
        <v>2001</v>
      </c>
      <c r="Y122" s="37">
        <f>+VLOOKUP(B122,'[7]2018 data'!$B:$AR,43,)</f>
        <v>2001</v>
      </c>
      <c r="Z122" s="18"/>
      <c r="AA122" s="18"/>
      <c r="AB122" s="18"/>
      <c r="AC122" s="18"/>
      <c r="AD122" s="18" t="b">
        <f t="shared" si="165"/>
        <v>0</v>
      </c>
      <c r="AE122" s="18" t="b">
        <f t="shared" si="166"/>
        <v>0</v>
      </c>
      <c r="AF122" s="18" t="str">
        <f>+VLOOKUP(B122,'[8]2018 data'!$B:$D,3,)</f>
        <v>rev3</v>
      </c>
      <c r="AG122" s="18" t="str">
        <f>+VLOOKUP(B122,'[9]2017 data'!$B:$D,3,)</f>
        <v>rev3</v>
      </c>
      <c r="AH122" s="18" t="str">
        <f>+VLOOKUP(B122,'[10]2018 data'!$B:$D,3,)</f>
        <v>rev3</v>
      </c>
      <c r="AI122" s="18"/>
      <c r="AJ122" s="18" t="str">
        <f t="shared" si="205"/>
        <v>rev3</v>
      </c>
      <c r="AK122" s="18" t="str">
        <f t="shared" si="206"/>
        <v>rev3</v>
      </c>
      <c r="AL122" s="18"/>
      <c r="AM122" s="18"/>
      <c r="AN122" s="18"/>
      <c r="AO122" s="18"/>
      <c r="AP122" s="18"/>
      <c r="AQ122" s="18"/>
      <c r="AR122" s="18">
        <f>+VLOOKUP(B122,'[11]2016 data'!$B:$D,3,)</f>
        <v>2006</v>
      </c>
      <c r="AS122" s="18">
        <f>+VLOOKUP(B122,'[12]2017 data'!$B:$D,3,)</f>
        <v>2006</v>
      </c>
      <c r="AT122" s="18">
        <f>+VLOOKUP(B122,'[13]2018 data'!$B:$D,3,)</f>
        <v>2006</v>
      </c>
      <c r="AU122" s="46">
        <f t="shared" si="198"/>
        <v>2006</v>
      </c>
      <c r="AV122" s="46">
        <f t="shared" si="199"/>
        <v>2006</v>
      </c>
      <c r="AW122" s="46">
        <f t="shared" si="200"/>
        <v>2006</v>
      </c>
      <c r="AX122" s="18"/>
      <c r="AY122" s="18"/>
      <c r="AZ122" s="18"/>
      <c r="BA122" s="18"/>
      <c r="BB122" s="18"/>
      <c r="BC122" s="18"/>
      <c r="BD122" s="18"/>
      <c r="BE122" s="18"/>
      <c r="BF122" s="18"/>
      <c r="BG122" s="18" t="str">
        <f>+VLOOKUP(B122,'[14]2016 data'!$B:$D,3,)</f>
        <v>na</v>
      </c>
      <c r="BH122" s="18" t="str">
        <f>+VLOOKUP(B122,'[15]2017 data'!$B:$D,3,)</f>
        <v>NA</v>
      </c>
      <c r="BI122" s="18" t="str">
        <f>+VLOOKUP(B122,'[16]2018 data'!$B:$D,3,)</f>
        <v>NA</v>
      </c>
      <c r="BJ122" s="18"/>
      <c r="BK122" s="18" t="str">
        <f t="shared" si="173"/>
        <v>NA</v>
      </c>
      <c r="BL122" s="18" t="str">
        <f t="shared" si="174"/>
        <v>NA</v>
      </c>
      <c r="BM122" s="18"/>
      <c r="BN122" s="18"/>
      <c r="BO122" s="18"/>
      <c r="BP122" s="18"/>
      <c r="BQ122" s="18"/>
      <c r="BR122" s="18"/>
      <c r="BS122" s="18" t="s">
        <v>447</v>
      </c>
      <c r="BT122" s="18" t="s">
        <v>448</v>
      </c>
      <c r="BU122" s="18" t="s">
        <v>448</v>
      </c>
      <c r="BV122" s="18" t="str">
        <f t="shared" si="194"/>
        <v>na</v>
      </c>
      <c r="BW122" s="18" t="str">
        <f t="shared" si="201"/>
        <v>NA</v>
      </c>
      <c r="BX122" s="18" t="str">
        <f t="shared" si="202"/>
        <v>NA</v>
      </c>
      <c r="BY122" s="18"/>
      <c r="BZ122" s="18"/>
      <c r="CA122" s="18"/>
      <c r="CB122" s="18"/>
      <c r="CC122" s="18"/>
      <c r="CD122" s="18"/>
      <c r="CE122" s="18" t="s">
        <v>448</v>
      </c>
      <c r="CF122" s="18" t="s">
        <v>448</v>
      </c>
      <c r="CG122" s="18" t="s">
        <v>448</v>
      </c>
      <c r="CH122" s="18" t="str">
        <f t="shared" si="175"/>
        <v>NA</v>
      </c>
      <c r="CI122" s="18" t="str">
        <f t="shared" si="176"/>
        <v>NA</v>
      </c>
      <c r="CJ122" s="18" t="str">
        <f t="shared" si="177"/>
        <v>NA</v>
      </c>
      <c r="CK122" s="18"/>
      <c r="CL122" s="18"/>
      <c r="CM122" s="18"/>
      <c r="CN122" s="18"/>
      <c r="CO122" s="18"/>
      <c r="CP122" s="18"/>
      <c r="CQ122" s="18">
        <v>2001</v>
      </c>
      <c r="CR122" s="18" t="s">
        <v>429</v>
      </c>
      <c r="CS122" s="18" t="s">
        <v>429</v>
      </c>
      <c r="CT122" s="18"/>
      <c r="CU122" s="18" t="str">
        <f t="shared" si="190"/>
        <v>NM</v>
      </c>
      <c r="CV122" s="18" t="str">
        <f t="shared" si="191"/>
        <v>NM</v>
      </c>
      <c r="CW122" s="18"/>
      <c r="CX122" s="18"/>
      <c r="CY122" s="18"/>
      <c r="CZ122" s="18"/>
      <c r="DA122" s="18"/>
      <c r="DB122" s="18"/>
      <c r="DC122" s="18" t="s">
        <v>431</v>
      </c>
      <c r="DD122" s="18" t="s">
        <v>431</v>
      </c>
      <c r="DE122" s="18" t="s">
        <v>431</v>
      </c>
      <c r="DF122" s="18" t="str">
        <f t="shared" si="184"/>
        <v>MFSM 2000</v>
      </c>
      <c r="DG122" s="18" t="str">
        <f t="shared" si="185"/>
        <v>MFSM 2000</v>
      </c>
      <c r="DH122" s="18" t="str">
        <f t="shared" si="186"/>
        <v>MFSM 2000</v>
      </c>
      <c r="DI122" s="18"/>
      <c r="DJ122" s="18"/>
      <c r="DK122" s="18"/>
      <c r="DL122" s="18"/>
      <c r="DM122" s="18"/>
      <c r="DN122" s="18"/>
      <c r="DO122" s="18" t="str">
        <f>+VLOOKUP(B122,'[17]2016 data'!$B:$D,3,)</f>
        <v>e-GDDS</v>
      </c>
      <c r="DP122" s="18" t="str">
        <f>+VLOOKUP(B122,'[18]2017 data'!$B:$D,3,)</f>
        <v>e-GDDS</v>
      </c>
      <c r="DQ122" s="18" t="str">
        <f>+VLOOKUP(B122,'[19]2018 data'!$B:$D,3,)</f>
        <v>e-GDDS</v>
      </c>
      <c r="DR122" s="18"/>
      <c r="DS122" s="18"/>
      <c r="DT122" s="18"/>
      <c r="DU122" s="18">
        <f>+VLOOKUP(B122,'[20]2016 data'!$B:$D,3,)</f>
        <v>0</v>
      </c>
      <c r="DV122" s="18">
        <f>+VLOOKUP(B122,'[21]2017 data'!$B:$D,3,)</f>
        <v>0</v>
      </c>
      <c r="DW122" s="18">
        <f>+VLOOKUP(B122,'[22]2018 data'!$B:$D,3,)</f>
        <v>0</v>
      </c>
      <c r="DX122" s="18"/>
      <c r="DY122" s="18"/>
      <c r="DZ122" s="18"/>
      <c r="EA122" s="18">
        <f>+VLOOKUP(B122,'[23]2016 data'!$B:$D,3,)</f>
        <v>0</v>
      </c>
      <c r="EB122" s="18">
        <f>+VLOOKUP(B122,'[24]2017 data'!$B:$D,3,)</f>
        <v>0</v>
      </c>
      <c r="EC122" s="18">
        <f>+VLOOKUP(B122,'[25]2018 data'!$B:$D,3,)</f>
        <v>0</v>
      </c>
      <c r="ED122" s="18"/>
      <c r="EE122" s="18"/>
      <c r="EF122" s="18"/>
    </row>
    <row r="123" spans="1:136" x14ac:dyDescent="0.25">
      <c r="A123" s="6">
        <f t="shared" si="189"/>
        <v>120</v>
      </c>
      <c r="B123" s="9" t="s">
        <v>142</v>
      </c>
      <c r="C123" s="4" t="s">
        <v>141</v>
      </c>
      <c r="D123" s="4" t="str">
        <f>+VLOOKUP(C123,'[1]OECD &amp; EU Countries'!$B:$F,5,)</f>
        <v>OECD/EU</v>
      </c>
      <c r="E123" s="18" t="str">
        <f>+VLOOKUP(B123,'[2]2016 data'!$B:$D,3,)</f>
        <v>ESA 2010</v>
      </c>
      <c r="F123" s="18" t="str">
        <f>+VLOOKUP(B123,'[3]2017 data'!$B:$D,3,)</f>
        <v>SNA 2008</v>
      </c>
      <c r="G123" s="18" t="str">
        <f>+VLOOKUP(B123,'[4]2018 data'!$B:$D,3,)</f>
        <v>SNA 2008</v>
      </c>
      <c r="H123" s="18" t="str">
        <f t="shared" si="187"/>
        <v>ESA 2010</v>
      </c>
      <c r="I123" s="18"/>
      <c r="J123" s="18"/>
      <c r="K123" s="18"/>
      <c r="L123" s="18"/>
      <c r="M123" s="18"/>
      <c r="N123" s="18"/>
      <c r="O123" s="18"/>
      <c r="P123" s="18"/>
      <c r="Q123" s="18" t="str">
        <f>+VLOOKUP(B123,'[5]2016 data'!$B:$D,3,)</f>
        <v>Original chained constant price data are rescaled.</v>
      </c>
      <c r="R123" s="18">
        <f>+VLOOKUP(B123,'[6]2017 data'!$B:$D,3,)</f>
        <v>2008</v>
      </c>
      <c r="S123" s="18" t="str">
        <f>+VLOOKUP(B123,'[7]2018 data'!$B:$D,3,)</f>
        <v>Original chained constant price data are rescaled.</v>
      </c>
      <c r="T123" s="18" t="str">
        <f t="shared" si="203"/>
        <v>Original chained constant price data are rescaled.</v>
      </c>
      <c r="U123" s="18">
        <f t="shared" si="204"/>
        <v>2008</v>
      </c>
      <c r="V123" s="18" t="str">
        <f t="shared" si="188"/>
        <v>Original chained constant price data are rescaled.</v>
      </c>
      <c r="W123" s="37" t="str">
        <f>+VLOOKUP(B123,'[5]2016 data'!$B:$AR,43,)</f>
        <v>Original chained constant price data are rescaled.</v>
      </c>
      <c r="X123" s="37" t="str">
        <f>+VLOOKUP(B123,'[6]2017 data'!$B:$AR,43,)</f>
        <v>Original chained constant price data are rescaled.</v>
      </c>
      <c r="Y123" s="37" t="str">
        <f>+VLOOKUP(B123,'[7]2018 data'!$B:$AR,43,)</f>
        <v>Original chained constant price data are rescaled.</v>
      </c>
      <c r="Z123" s="18"/>
      <c r="AA123" s="18"/>
      <c r="AB123" s="18"/>
      <c r="AC123" s="18"/>
      <c r="AD123" s="18" t="b">
        <f t="shared" si="165"/>
        <v>0</v>
      </c>
      <c r="AE123" s="18" t="b">
        <f t="shared" si="166"/>
        <v>0</v>
      </c>
      <c r="AF123" s="18" t="str">
        <f>+VLOOKUP(B123,'[8]2018 data'!$B:$D,3,)</f>
        <v>rev4</v>
      </c>
      <c r="AG123" s="18" t="str">
        <f>+VLOOKUP(B123,'[9]2017 data'!$B:$D,3,)</f>
        <v>Rev4</v>
      </c>
      <c r="AH123" s="18" t="str">
        <f>+VLOOKUP(B123,'[10]2018 data'!$B:$D,3,)</f>
        <v>Rev4</v>
      </c>
      <c r="AI123" s="18"/>
      <c r="AJ123" s="18" t="str">
        <f t="shared" si="205"/>
        <v>Rev4</v>
      </c>
      <c r="AK123" s="18" t="str">
        <f t="shared" si="206"/>
        <v>Rev4</v>
      </c>
      <c r="AL123" s="18"/>
      <c r="AM123" s="18"/>
      <c r="AN123" s="18"/>
      <c r="AO123" s="18"/>
      <c r="AP123" s="18"/>
      <c r="AQ123" s="18"/>
      <c r="AR123" s="18" t="str">
        <f>+VLOOKUP(B123,'[11]2016 data'!$B:$D,3,)</f>
        <v>annual chained</v>
      </c>
      <c r="AS123" s="18" t="str">
        <f>+VLOOKUP(B123,'[12]2017 data'!$B:$D,3,)</f>
        <v>annual chained</v>
      </c>
      <c r="AT123" s="18" t="str">
        <f>+VLOOKUP(B123,'[13]2018 data'!$B:$D,3,)</f>
        <v>annual chained</v>
      </c>
      <c r="AU123" s="46" t="str">
        <f t="shared" si="198"/>
        <v>annual chained</v>
      </c>
      <c r="AV123" s="46" t="str">
        <f t="shared" si="199"/>
        <v>annual chained</v>
      </c>
      <c r="AW123" s="46" t="str">
        <f t="shared" si="200"/>
        <v>annual chained</v>
      </c>
      <c r="AX123" s="18"/>
      <c r="AY123" s="18"/>
      <c r="AZ123" s="18"/>
      <c r="BA123" s="18"/>
      <c r="BB123" s="18"/>
      <c r="BC123" s="18"/>
      <c r="BD123" s="18"/>
      <c r="BE123" s="18"/>
      <c r="BF123" s="18"/>
      <c r="BG123" s="18" t="str">
        <f>+VLOOKUP(B123,'[14]2016 data'!$B:$D,3,)</f>
        <v>COICOP</v>
      </c>
      <c r="BH123" s="18" t="str">
        <f>+VLOOKUP(B123,'[15]2017 data'!$B:$D,3,)</f>
        <v>COICOP</v>
      </c>
      <c r="BI123" s="18" t="str">
        <f>+VLOOKUP(B123,'[16]2018 data'!$B:$D,3,)</f>
        <v>COICOP</v>
      </c>
      <c r="BJ123" s="18"/>
      <c r="BK123" s="18" t="str">
        <f t="shared" si="173"/>
        <v>COICOP</v>
      </c>
      <c r="BL123" s="18" t="str">
        <f t="shared" si="174"/>
        <v>COICOP</v>
      </c>
      <c r="BM123" s="18"/>
      <c r="BN123" s="18"/>
      <c r="BO123" s="18"/>
      <c r="BP123" s="18"/>
      <c r="BQ123" s="18"/>
      <c r="BR123" s="18"/>
      <c r="BS123" s="18" t="s">
        <v>445</v>
      </c>
      <c r="BT123" s="18" t="s">
        <v>448</v>
      </c>
      <c r="BU123" s="18" t="s">
        <v>448</v>
      </c>
      <c r="BV123" s="18" t="str">
        <f t="shared" si="194"/>
        <v>NACE Rev2</v>
      </c>
      <c r="BW123" s="18" t="str">
        <f t="shared" si="201"/>
        <v>NA</v>
      </c>
      <c r="BX123" s="18" t="str">
        <f t="shared" si="202"/>
        <v>NA</v>
      </c>
      <c r="BY123" s="18"/>
      <c r="BZ123" s="18"/>
      <c r="CA123" s="18"/>
      <c r="CB123" s="18"/>
      <c r="CC123" s="18"/>
      <c r="CD123" s="18"/>
      <c r="CE123" s="18" t="s">
        <v>425</v>
      </c>
      <c r="CF123" s="18" t="s">
        <v>425</v>
      </c>
      <c r="CG123" s="18" t="s">
        <v>425</v>
      </c>
      <c r="CH123" s="18" t="str">
        <f t="shared" si="175"/>
        <v>AC</v>
      </c>
      <c r="CI123" s="18" t="str">
        <f t="shared" si="176"/>
        <v>AC</v>
      </c>
      <c r="CJ123" s="18" t="str">
        <f t="shared" si="177"/>
        <v>AC</v>
      </c>
      <c r="CK123" s="18"/>
      <c r="CL123" s="18"/>
      <c r="CM123" s="18"/>
      <c r="CN123" s="18"/>
      <c r="CO123" s="18"/>
      <c r="CP123" s="18"/>
      <c r="CQ123" s="18">
        <v>2001</v>
      </c>
      <c r="CR123" s="18" t="s">
        <v>427</v>
      </c>
      <c r="CS123" s="18" t="s">
        <v>427</v>
      </c>
      <c r="CT123" s="18"/>
      <c r="CU123" s="18" t="str">
        <f t="shared" si="190"/>
        <v>ESA 2010</v>
      </c>
      <c r="CV123" s="18" t="str">
        <f t="shared" si="191"/>
        <v>ESA 2010</v>
      </c>
      <c r="CW123" s="18"/>
      <c r="CX123" s="18"/>
      <c r="CY123" s="18"/>
      <c r="CZ123" s="18"/>
      <c r="DA123" s="18"/>
      <c r="DB123" s="18"/>
      <c r="DC123" s="18" t="s">
        <v>431</v>
      </c>
      <c r="DD123" s="18" t="s">
        <v>431</v>
      </c>
      <c r="DE123" s="18" t="s">
        <v>431</v>
      </c>
      <c r="DF123" s="18" t="str">
        <f t="shared" si="184"/>
        <v>MFSM 2000</v>
      </c>
      <c r="DG123" s="18" t="str">
        <f t="shared" si="185"/>
        <v>MFSM 2000</v>
      </c>
      <c r="DH123" s="18" t="str">
        <f t="shared" si="186"/>
        <v>MFSM 2000</v>
      </c>
      <c r="DI123" s="18"/>
      <c r="DJ123" s="18"/>
      <c r="DK123" s="18"/>
      <c r="DL123" s="18"/>
      <c r="DM123" s="18"/>
      <c r="DN123" s="18"/>
      <c r="DO123" s="18" t="str">
        <f>+VLOOKUP(B123,'[17]2016 data'!$B:$D,3,)</f>
        <v>SDDS Plus</v>
      </c>
      <c r="DP123" s="18" t="str">
        <f>+VLOOKUP(B123,'[18]2017 data'!$B:$D,3,)</f>
        <v>SSDS Plus</v>
      </c>
      <c r="DQ123" s="18" t="str">
        <f>+VLOOKUP(B123,'[19]2018 data'!$B:$D,3,)</f>
        <v>SSDS Plus</v>
      </c>
      <c r="DR123" s="18"/>
      <c r="DS123" s="18"/>
      <c r="DT123" s="18"/>
      <c r="DU123" s="18" t="str">
        <f>+VLOOKUP(B123,'[20]2016 data'!$B:$D,3,)</f>
        <v>Yes</v>
      </c>
      <c r="DV123" s="18" t="str">
        <f>+VLOOKUP(B123,'[21]2017 data'!$B:$D,3,)</f>
        <v>Yes</v>
      </c>
      <c r="DW123" s="18" t="str">
        <f>+VLOOKUP(B123,'[22]2018 data'!$B:$D,3,)</f>
        <v>Yes</v>
      </c>
      <c r="DX123" s="18"/>
      <c r="DY123" s="18"/>
      <c r="DZ123" s="18"/>
      <c r="EA123" s="18" t="str">
        <f>+VLOOKUP(B123,'[23]2016 data'!$B:$D,3,)</f>
        <v>yes</v>
      </c>
      <c r="EB123" s="18" t="str">
        <f>+VLOOKUP(B123,'[24]2017 data'!$B:$D,3,)</f>
        <v>yes</v>
      </c>
      <c r="EC123" s="18" t="str">
        <f>+VLOOKUP(B123,'[25]2018 data'!$B:$D,3,)</f>
        <v>yes</v>
      </c>
      <c r="ED123" s="18"/>
      <c r="EE123" s="18"/>
      <c r="EF123" s="18"/>
    </row>
    <row r="124" spans="1:136" x14ac:dyDescent="0.25">
      <c r="A124" s="6">
        <f t="shared" si="189"/>
        <v>121</v>
      </c>
      <c r="B124" s="8" t="s">
        <v>140</v>
      </c>
      <c r="C124" s="4" t="s">
        <v>1</v>
      </c>
      <c r="D124" s="4" t="str">
        <f>+VLOOKUP(C124,'[1]OECD &amp; EU Countries'!$B:$F,5,)</f>
        <v>OECD/EU</v>
      </c>
      <c r="E124" s="18" t="str">
        <f>+VLOOKUP(B124,'[2]2016 data'!$B:$D,3,)</f>
        <v>other</v>
      </c>
      <c r="F124" s="18" t="str">
        <f>+VLOOKUP(B124,'[3]2017 data'!$B:$D,3,)</f>
        <v>SNA 2008</v>
      </c>
      <c r="G124" s="18" t="str">
        <f>+VLOOKUP(B124,'[4]2018 data'!$B:$D,3,)</f>
        <v>SNA 2008</v>
      </c>
      <c r="H124" s="18" t="str">
        <f t="shared" si="187"/>
        <v>other</v>
      </c>
      <c r="I124" s="18"/>
      <c r="J124" s="18"/>
      <c r="K124" s="18"/>
      <c r="L124" s="18"/>
      <c r="M124" s="18"/>
      <c r="N124" s="18"/>
      <c r="O124" s="18"/>
      <c r="P124" s="18"/>
      <c r="Q124" s="18" t="str">
        <f>+VLOOKUP(B124,'[5]2016 data'!$B:$D,3,)</f>
        <v>Original chained constant price data are rescaled.</v>
      </c>
      <c r="R124" s="18">
        <f>+VLOOKUP(B124,'[6]2017 data'!$B:$D,3,)</f>
        <v>2008</v>
      </c>
      <c r="S124" s="18" t="str">
        <f>+VLOOKUP(B124,'[7]2018 data'!$B:$D,3,)</f>
        <v>Original chained constant price data are rescaled.</v>
      </c>
      <c r="T124" s="18" t="str">
        <f t="shared" si="203"/>
        <v>Original chained constant price data are rescaled.</v>
      </c>
      <c r="U124" s="18">
        <f t="shared" si="204"/>
        <v>2008</v>
      </c>
      <c r="V124" s="18" t="str">
        <f t="shared" si="188"/>
        <v>Original chained constant price data are rescaled.</v>
      </c>
      <c r="W124" s="37" t="str">
        <f>+VLOOKUP(B124,'[5]2016 data'!$B:$AR,43,)</f>
        <v>Original chained constant price data are rescaled.</v>
      </c>
      <c r="X124" s="37" t="str">
        <f>+VLOOKUP(B124,'[6]2017 data'!$B:$AR,43,)</f>
        <v>Original chained constant price data are rescaled.</v>
      </c>
      <c r="Y124" s="37" t="str">
        <f>+VLOOKUP(B124,'[7]2018 data'!$B:$AR,43,)</f>
        <v>Original chained constant price data are rescaled.</v>
      </c>
      <c r="Z124" s="18"/>
      <c r="AA124" s="18"/>
      <c r="AB124" s="18"/>
      <c r="AC124" s="18"/>
      <c r="AD124" s="18" t="b">
        <f t="shared" si="165"/>
        <v>0</v>
      </c>
      <c r="AE124" s="18" t="b">
        <f t="shared" si="166"/>
        <v>0</v>
      </c>
      <c r="AF124" s="18" t="str">
        <f>+VLOOKUP(B124,'[8]2018 data'!$B:$D,3,)</f>
        <v>rev4</v>
      </c>
      <c r="AG124" s="18" t="str">
        <f>+VLOOKUP(B124,'[9]2017 data'!$B:$D,3,)</f>
        <v>Rev4</v>
      </c>
      <c r="AH124" s="18" t="str">
        <f>+VLOOKUP(B124,'[10]2018 data'!$B:$D,3,)</f>
        <v>Rev4</v>
      </c>
      <c r="AI124" s="18"/>
      <c r="AJ124" s="18" t="str">
        <f t="shared" si="205"/>
        <v>Rev4</v>
      </c>
      <c r="AK124" s="18" t="str">
        <f t="shared" si="206"/>
        <v>Rev4</v>
      </c>
      <c r="AL124" s="18"/>
      <c r="AM124" s="18"/>
      <c r="AN124" s="18"/>
      <c r="AO124" s="18"/>
      <c r="AP124" s="18"/>
      <c r="AQ124" s="18"/>
      <c r="AR124" s="18">
        <f>+VLOOKUP(B124,'[11]2016 data'!$B:$D,3,)</f>
        <v>2007</v>
      </c>
      <c r="AS124" s="18" t="str">
        <f>+VLOOKUP(B124,'[12]2017 data'!$B:$D,3,)</f>
        <v>annual chained</v>
      </c>
      <c r="AT124" s="18" t="str">
        <f>+VLOOKUP(B124,'[13]2018 data'!$B:$D,3,)</f>
        <v>annual chained</v>
      </c>
      <c r="AU124" s="46">
        <f t="shared" si="198"/>
        <v>2007</v>
      </c>
      <c r="AV124" s="46" t="str">
        <f t="shared" si="199"/>
        <v>annual chained</v>
      </c>
      <c r="AW124" s="46" t="str">
        <f t="shared" si="200"/>
        <v>annual chained</v>
      </c>
      <c r="AX124" s="18"/>
      <c r="AY124" s="18"/>
      <c r="AZ124" s="18"/>
      <c r="BA124" s="18"/>
      <c r="BB124" s="18"/>
      <c r="BC124" s="18"/>
      <c r="BD124" s="18"/>
      <c r="BE124" s="18"/>
      <c r="BF124" s="18"/>
      <c r="BG124" s="18" t="str">
        <f>+VLOOKUP(B124,'[14]2016 data'!$B:$D,3,)</f>
        <v>COICOP</v>
      </c>
      <c r="BH124" s="18" t="str">
        <f>+VLOOKUP(B124,'[15]2017 data'!$B:$D,3,)</f>
        <v>COICOP</v>
      </c>
      <c r="BI124" s="18" t="str">
        <f>+VLOOKUP(B124,'[16]2018 data'!$B:$D,3,)</f>
        <v>COICOP</v>
      </c>
      <c r="BJ124" s="18"/>
      <c r="BK124" s="18" t="str">
        <f t="shared" si="173"/>
        <v>COICOP</v>
      </c>
      <c r="BL124" s="18" t="str">
        <f t="shared" si="174"/>
        <v>COICOP</v>
      </c>
      <c r="BM124" s="18"/>
      <c r="BN124" s="18"/>
      <c r="BO124" s="18"/>
      <c r="BP124" s="18"/>
      <c r="BQ124" s="18"/>
      <c r="BR124" s="18"/>
      <c r="BS124" s="18" t="s">
        <v>436</v>
      </c>
      <c r="BT124" s="18" t="s">
        <v>448</v>
      </c>
      <c r="BU124" s="18" t="s">
        <v>448</v>
      </c>
      <c r="BV124" s="18" t="str">
        <f t="shared" si="194"/>
        <v>ICSE-93</v>
      </c>
      <c r="BW124" s="18" t="str">
        <f t="shared" si="201"/>
        <v>NA</v>
      </c>
      <c r="BX124" s="18" t="str">
        <f t="shared" si="202"/>
        <v>NA</v>
      </c>
      <c r="BY124" s="18"/>
      <c r="BZ124" s="18"/>
      <c r="CA124" s="18"/>
      <c r="CB124" s="18"/>
      <c r="CC124" s="18"/>
      <c r="CD124" s="18"/>
      <c r="CE124" s="18" t="s">
        <v>448</v>
      </c>
      <c r="CF124" s="18" t="s">
        <v>448</v>
      </c>
      <c r="CG124" s="18" t="s">
        <v>448</v>
      </c>
      <c r="CH124" s="18" t="str">
        <f t="shared" si="175"/>
        <v>NA</v>
      </c>
      <c r="CI124" s="18" t="str">
        <f t="shared" si="176"/>
        <v>NA</v>
      </c>
      <c r="CJ124" s="18" t="str">
        <f t="shared" si="177"/>
        <v>NA</v>
      </c>
      <c r="CK124" s="18"/>
      <c r="CL124" s="18"/>
      <c r="CM124" s="18"/>
      <c r="CN124" s="18"/>
      <c r="CO124" s="18"/>
      <c r="CP124" s="18"/>
      <c r="CQ124" s="18">
        <v>2001</v>
      </c>
      <c r="CR124" s="18">
        <v>2001</v>
      </c>
      <c r="CS124" s="18">
        <v>2001</v>
      </c>
      <c r="CT124" s="18"/>
      <c r="CU124" s="18">
        <f t="shared" si="190"/>
        <v>2001</v>
      </c>
      <c r="CV124" s="18">
        <f t="shared" si="191"/>
        <v>2001</v>
      </c>
      <c r="CW124" s="18"/>
      <c r="CX124" s="18"/>
      <c r="CY124" s="18"/>
      <c r="CZ124" s="18"/>
      <c r="DA124" s="18"/>
      <c r="DB124" s="18"/>
      <c r="DC124" s="18">
        <v>0</v>
      </c>
      <c r="DD124" s="18" t="s">
        <v>431</v>
      </c>
      <c r="DE124" s="18" t="s">
        <v>431</v>
      </c>
      <c r="DF124" s="18">
        <f t="shared" si="184"/>
        <v>0</v>
      </c>
      <c r="DG124" s="18" t="str">
        <f t="shared" si="185"/>
        <v>MFSM 2000</v>
      </c>
      <c r="DH124" s="18" t="str">
        <f t="shared" si="186"/>
        <v>MFSM 2000</v>
      </c>
      <c r="DI124" s="18"/>
      <c r="DJ124" s="18"/>
      <c r="DK124" s="18"/>
      <c r="DL124" s="18"/>
      <c r="DM124" s="18"/>
      <c r="DN124" s="18"/>
      <c r="DO124" s="18">
        <f>+VLOOKUP(B124,'[17]2016 data'!$B:$D,3,)</f>
        <v>0</v>
      </c>
      <c r="DP124" s="18">
        <f>+VLOOKUP(B124,'[18]2017 data'!$B:$D,3,)</f>
        <v>0</v>
      </c>
      <c r="DQ124" s="18">
        <f>+VLOOKUP(B124,'[19]2018 data'!$B:$D,3,)</f>
        <v>0</v>
      </c>
      <c r="DR124" s="18"/>
      <c r="DS124" s="18"/>
      <c r="DT124" s="18"/>
      <c r="DU124" s="18" t="str">
        <f>+VLOOKUP(B124,'[20]2016 data'!$B:$D,3,)</f>
        <v>Yes</v>
      </c>
      <c r="DV124" s="18" t="str">
        <f>+VLOOKUP(B124,'[21]2017 data'!$B:$D,3,)</f>
        <v>Yes</v>
      </c>
      <c r="DW124" s="18" t="str">
        <f>+VLOOKUP(B124,'[22]2018 data'!$B:$D,3,)</f>
        <v>Yes</v>
      </c>
      <c r="DX124" s="18"/>
      <c r="DY124" s="18"/>
      <c r="DZ124" s="18"/>
      <c r="EA124" s="18" t="str">
        <f>+VLOOKUP(B124,'[23]2016 data'!$B:$D,3,)</f>
        <v>yes</v>
      </c>
      <c r="EB124" s="18" t="str">
        <f>+VLOOKUP(B124,'[24]2017 data'!$B:$D,3,)</f>
        <v>yes</v>
      </c>
      <c r="EC124" s="18" t="str">
        <f>+VLOOKUP(B124,'[25]2018 data'!$B:$D,3,)</f>
        <v>yes</v>
      </c>
      <c r="ED124" s="18"/>
      <c r="EE124" s="18"/>
      <c r="EF124" s="18"/>
    </row>
    <row r="125" spans="1:136" x14ac:dyDescent="0.25">
      <c r="A125" s="6">
        <f t="shared" si="189"/>
        <v>122</v>
      </c>
      <c r="B125" s="9" t="s">
        <v>139</v>
      </c>
      <c r="C125" s="4" t="s">
        <v>138</v>
      </c>
      <c r="D125" s="4" t="str">
        <f>+VLOOKUP(C125,'[1]OECD &amp; EU Countries'!$B:$F,5,)</f>
        <v>NA</v>
      </c>
      <c r="E125" s="18" t="str">
        <f>+VLOOKUP(B125,'[2]2016 data'!$B:$D,3,)</f>
        <v>Sna 1993</v>
      </c>
      <c r="F125" s="18" t="str">
        <f>+VLOOKUP(B125,'[3]2017 data'!$B:$D,3,)</f>
        <v>SNA 2008</v>
      </c>
      <c r="G125" s="18" t="str">
        <f>+VLOOKUP(B125,'[4]2018 data'!$B:$D,3,)</f>
        <v>SNA 2008</v>
      </c>
      <c r="H125" s="18" t="str">
        <f t="shared" si="187"/>
        <v>Sna 1993</v>
      </c>
      <c r="I125" s="18"/>
      <c r="J125" s="18"/>
      <c r="K125" s="18"/>
      <c r="L125" s="18"/>
      <c r="M125" s="18"/>
      <c r="N125" s="18"/>
      <c r="O125" s="18"/>
      <c r="P125" s="18"/>
      <c r="Q125" s="18">
        <f>+VLOOKUP(B125,'[5]2016 data'!$B:$D,3,)</f>
        <v>2006</v>
      </c>
      <c r="R125" s="18">
        <f>+VLOOKUP(B125,'[6]2017 data'!$B:$D,3,)</f>
        <v>1993</v>
      </c>
      <c r="S125" s="18" t="str">
        <f>+VLOOKUP(B125,'[7]2018 data'!$B:$D,3,)</f>
        <v>Original chained constant price data are rescaled.</v>
      </c>
      <c r="T125" s="18">
        <f t="shared" si="203"/>
        <v>2006</v>
      </c>
      <c r="U125" s="18">
        <f t="shared" si="204"/>
        <v>1993</v>
      </c>
      <c r="V125" s="18" t="str">
        <f t="shared" si="188"/>
        <v>Original chained constant price data are rescaled.</v>
      </c>
      <c r="W125" s="37">
        <f>+VLOOKUP(B125,'[5]2016 data'!$B:$AR,43,)</f>
        <v>2006</v>
      </c>
      <c r="X125" s="37">
        <f>+VLOOKUP(B125,'[6]2017 data'!$B:$AR,43,)</f>
        <v>2006</v>
      </c>
      <c r="Y125" s="38">
        <f>+VLOOKUP(B125,'[7]2018 data'!$B:$AR,43,)</f>
        <v>1994</v>
      </c>
      <c r="Z125" s="18"/>
      <c r="AA125" s="18"/>
      <c r="AB125" s="18"/>
      <c r="AC125" s="18"/>
      <c r="AD125" s="18" t="b">
        <f t="shared" si="165"/>
        <v>0</v>
      </c>
      <c r="AE125" s="18" t="b">
        <f t="shared" si="166"/>
        <v>0</v>
      </c>
      <c r="AF125" s="18" t="str">
        <f>+VLOOKUP(B125,'[8]2018 data'!$B:$D,3,)</f>
        <v>rev3</v>
      </c>
      <c r="AG125" s="18" t="str">
        <f>+VLOOKUP(B125,'[9]2017 data'!$B:$D,3,)</f>
        <v>rev3</v>
      </c>
      <c r="AH125" s="18" t="str">
        <f>+VLOOKUP(B125,'[10]2018 data'!$B:$D,3,)</f>
        <v>rev3</v>
      </c>
      <c r="AI125" s="18"/>
      <c r="AJ125" s="18" t="str">
        <f t="shared" si="205"/>
        <v>rev3</v>
      </c>
      <c r="AK125" s="18" t="str">
        <f t="shared" si="206"/>
        <v>rev3</v>
      </c>
      <c r="AL125" s="18"/>
      <c r="AM125" s="18"/>
      <c r="AN125" s="18"/>
      <c r="AO125" s="18"/>
      <c r="AP125" s="18"/>
      <c r="AQ125" s="18"/>
      <c r="AR125" s="18">
        <f>+VLOOKUP(B125,'[11]2016 data'!$B:$D,3,)</f>
        <v>2007</v>
      </c>
      <c r="AS125" s="18">
        <f>+VLOOKUP(B125,'[12]2017 data'!$B:$D,3,)</f>
        <v>2007</v>
      </c>
      <c r="AT125" s="18">
        <f>+VLOOKUP(B125,'[13]2018 data'!$B:$D,3,)</f>
        <v>2007</v>
      </c>
      <c r="AU125" s="46">
        <f t="shared" si="198"/>
        <v>2007</v>
      </c>
      <c r="AV125" s="46">
        <f t="shared" si="199"/>
        <v>2007</v>
      </c>
      <c r="AW125" s="46">
        <f t="shared" si="200"/>
        <v>2007</v>
      </c>
      <c r="AX125" s="18"/>
      <c r="AY125" s="18"/>
      <c r="AZ125" s="18"/>
      <c r="BA125" s="18"/>
      <c r="BB125" s="18"/>
      <c r="BC125" s="18"/>
      <c r="BD125" s="18"/>
      <c r="BE125" s="18"/>
      <c r="BF125" s="18"/>
      <c r="BG125" s="18">
        <f>+VLOOKUP(B125,'[14]2016 data'!$B:$D,3,)</f>
        <v>0</v>
      </c>
      <c r="BH125" s="18">
        <f>+VLOOKUP(B125,'[15]2017 data'!$B:$D,3,)</f>
        <v>0</v>
      </c>
      <c r="BI125" s="18">
        <f>+VLOOKUP(B125,'[16]2018 data'!$B:$D,3,)</f>
        <v>0</v>
      </c>
      <c r="BJ125" s="18"/>
      <c r="BK125" s="18">
        <f t="shared" si="173"/>
        <v>0</v>
      </c>
      <c r="BL125" s="18">
        <f t="shared" si="174"/>
        <v>0</v>
      </c>
      <c r="BM125" s="18"/>
      <c r="BN125" s="18"/>
      <c r="BO125" s="18"/>
      <c r="BP125" s="18"/>
      <c r="BQ125" s="18"/>
      <c r="BR125" s="18"/>
      <c r="BS125" s="18">
        <v>0</v>
      </c>
      <c r="BT125" s="18" t="s">
        <v>448</v>
      </c>
      <c r="BU125" s="18" t="s">
        <v>448</v>
      </c>
      <c r="BV125" s="18">
        <f t="shared" si="194"/>
        <v>0</v>
      </c>
      <c r="BW125" s="18" t="str">
        <f t="shared" si="201"/>
        <v>NA</v>
      </c>
      <c r="BX125" s="18" t="str">
        <f t="shared" si="202"/>
        <v>NA</v>
      </c>
      <c r="BY125" s="18"/>
      <c r="BZ125" s="18"/>
      <c r="CA125" s="18"/>
      <c r="CB125" s="18"/>
      <c r="CC125" s="18"/>
      <c r="CD125" s="18"/>
      <c r="CE125" s="18" t="s">
        <v>448</v>
      </c>
      <c r="CF125" s="18" t="s">
        <v>448</v>
      </c>
      <c r="CG125" s="18" t="s">
        <v>448</v>
      </c>
      <c r="CH125" s="18" t="str">
        <f t="shared" si="175"/>
        <v>NA</v>
      </c>
      <c r="CI125" s="18" t="str">
        <f t="shared" si="176"/>
        <v>NA</v>
      </c>
      <c r="CJ125" s="18" t="str">
        <f t="shared" si="177"/>
        <v>NA</v>
      </c>
      <c r="CK125" s="18"/>
      <c r="CL125" s="18"/>
      <c r="CM125" s="18"/>
      <c r="CN125" s="18"/>
      <c r="CO125" s="18"/>
      <c r="CP125" s="18"/>
      <c r="CQ125" s="18">
        <v>1986</v>
      </c>
      <c r="CR125" s="18" t="s">
        <v>429</v>
      </c>
      <c r="CS125" s="18" t="s">
        <v>429</v>
      </c>
      <c r="CT125" s="18"/>
      <c r="CU125" s="18" t="str">
        <f t="shared" si="190"/>
        <v>NM</v>
      </c>
      <c r="CV125" s="18" t="str">
        <f t="shared" si="191"/>
        <v>NM</v>
      </c>
      <c r="CW125" s="18"/>
      <c r="CX125" s="18"/>
      <c r="CY125" s="18"/>
      <c r="CZ125" s="18"/>
      <c r="DA125" s="18"/>
      <c r="DB125" s="18"/>
      <c r="DC125" s="18" t="s">
        <v>431</v>
      </c>
      <c r="DD125" s="18" t="s">
        <v>431</v>
      </c>
      <c r="DE125" s="18" t="s">
        <v>431</v>
      </c>
      <c r="DF125" s="18" t="str">
        <f t="shared" si="184"/>
        <v>MFSM 2000</v>
      </c>
      <c r="DG125" s="18" t="str">
        <f t="shared" si="185"/>
        <v>MFSM 2000</v>
      </c>
      <c r="DH125" s="18" t="str">
        <f t="shared" si="186"/>
        <v>MFSM 2000</v>
      </c>
      <c r="DI125" s="18"/>
      <c r="DJ125" s="18"/>
      <c r="DK125" s="18"/>
      <c r="DL125" s="18"/>
      <c r="DM125" s="18"/>
      <c r="DN125" s="18"/>
      <c r="DO125" s="18" t="str">
        <f>+VLOOKUP(B125,'[17]2016 data'!$B:$D,3,)</f>
        <v>e-GDDS</v>
      </c>
      <c r="DP125" s="18" t="str">
        <f>+VLOOKUP(B125,'[18]2017 data'!$B:$D,3,)</f>
        <v>e-GDDS</v>
      </c>
      <c r="DQ125" s="18" t="str">
        <f>+VLOOKUP(B125,'[19]2018 data'!$B:$D,3,)</f>
        <v>e-GDDS</v>
      </c>
      <c r="DR125" s="18"/>
      <c r="DS125" s="18"/>
      <c r="DT125" s="18"/>
      <c r="DU125" s="18">
        <f>+VLOOKUP(B125,'[20]2016 data'!$B:$D,3,)</f>
        <v>0</v>
      </c>
      <c r="DV125" s="18">
        <f>+VLOOKUP(B125,'[21]2017 data'!$B:$D,3,)</f>
        <v>0</v>
      </c>
      <c r="DW125" s="18">
        <f>+VLOOKUP(B125,'[22]2018 data'!$B:$D,3,)</f>
        <v>0</v>
      </c>
      <c r="DX125" s="18"/>
      <c r="DY125" s="18"/>
      <c r="DZ125" s="18"/>
      <c r="EA125" s="18">
        <f>+VLOOKUP(B125,'[23]2016 data'!$B:$D,3,)</f>
        <v>0</v>
      </c>
      <c r="EB125" s="18">
        <f>+VLOOKUP(B125,'[24]2017 data'!$B:$D,3,)</f>
        <v>0</v>
      </c>
      <c r="EC125" s="18">
        <f>+VLOOKUP(B125,'[25]2018 data'!$B:$D,3,)</f>
        <v>0</v>
      </c>
      <c r="ED125" s="18"/>
      <c r="EE125" s="18"/>
      <c r="EF125" s="18"/>
    </row>
    <row r="126" spans="1:136" x14ac:dyDescent="0.25">
      <c r="A126" s="6">
        <f t="shared" si="189"/>
        <v>123</v>
      </c>
      <c r="B126" s="9" t="s">
        <v>137</v>
      </c>
      <c r="C126" s="4" t="s">
        <v>136</v>
      </c>
      <c r="D126" s="4" t="str">
        <f>+VLOOKUP(C126,'[1]OECD &amp; EU Countries'!$B:$F,5,)</f>
        <v>NA</v>
      </c>
      <c r="E126" s="18" t="str">
        <f>+VLOOKUP(B126,'[2]2016 data'!$B:$D,3,)</f>
        <v>Sna 1993</v>
      </c>
      <c r="F126" s="18" t="str">
        <f>+VLOOKUP(B126,'[3]2017 data'!$B:$D,3,)</f>
        <v>SNA 1993</v>
      </c>
      <c r="G126" s="18" t="str">
        <f>+VLOOKUP(B126,'[4]2018 data'!$B:$D,3,)</f>
        <v>SNA 1993</v>
      </c>
      <c r="H126" s="18" t="str">
        <f t="shared" si="187"/>
        <v>Sna 1993</v>
      </c>
      <c r="I126" s="18"/>
      <c r="J126" s="18"/>
      <c r="K126" s="18"/>
      <c r="L126" s="18"/>
      <c r="M126" s="18"/>
      <c r="N126" s="18"/>
      <c r="O126" s="18"/>
      <c r="P126" s="18"/>
      <c r="Q126" s="18">
        <f>+VLOOKUP(B126,'[5]2016 data'!$B:$D,3,)</f>
        <v>2006</v>
      </c>
      <c r="R126" s="18">
        <f>+VLOOKUP(B126,'[6]2017 data'!$B:$D,3,)</f>
        <v>1993</v>
      </c>
      <c r="S126" s="18">
        <f>+VLOOKUP(B126,'[7]2018 data'!$B:$D,3,)</f>
        <v>2006</v>
      </c>
      <c r="T126" s="18">
        <f t="shared" si="203"/>
        <v>2006</v>
      </c>
      <c r="U126" s="18">
        <f t="shared" si="204"/>
        <v>1993</v>
      </c>
      <c r="V126" s="18">
        <f t="shared" si="188"/>
        <v>2006</v>
      </c>
      <c r="W126" s="37">
        <f>+VLOOKUP(B126,'[5]2016 data'!$B:$AR,43,)</f>
        <v>2006</v>
      </c>
      <c r="X126" s="37">
        <f>+VLOOKUP(B126,'[6]2017 data'!$B:$AR,43,)</f>
        <v>2006</v>
      </c>
      <c r="Y126" s="37">
        <f>+VLOOKUP(B126,'[7]2018 data'!$B:$AR,43,)</f>
        <v>2006</v>
      </c>
      <c r="Z126" s="18"/>
      <c r="AA126" s="18"/>
      <c r="AB126" s="18"/>
      <c r="AC126" s="18"/>
      <c r="AD126" s="18" t="b">
        <f t="shared" si="165"/>
        <v>0</v>
      </c>
      <c r="AE126" s="18" t="b">
        <f t="shared" si="166"/>
        <v>0</v>
      </c>
      <c r="AF126" s="18" t="str">
        <f>+VLOOKUP(B126,'[8]2018 data'!$B:$D,3,)</f>
        <v>rev3</v>
      </c>
      <c r="AG126" s="18" t="str">
        <f>+VLOOKUP(B126,'[9]2017 data'!$B:$D,3,)</f>
        <v>Rev3</v>
      </c>
      <c r="AH126" s="18" t="str">
        <f>+VLOOKUP(B126,'[10]2018 data'!$B:$D,3,)</f>
        <v>Rev3</v>
      </c>
      <c r="AI126" s="18"/>
      <c r="AJ126" s="18" t="str">
        <f t="shared" si="205"/>
        <v>Rev3</v>
      </c>
      <c r="AK126" s="18" t="str">
        <f t="shared" si="206"/>
        <v>Rev3</v>
      </c>
      <c r="AL126" s="18"/>
      <c r="AM126" s="18"/>
      <c r="AN126" s="18"/>
      <c r="AO126" s="18"/>
      <c r="AP126" s="18"/>
      <c r="AQ126" s="18"/>
      <c r="AR126" s="18">
        <f>+VLOOKUP(B126,'[11]2016 data'!$B:$D,3,)</f>
        <v>1996</v>
      </c>
      <c r="AS126" s="18">
        <f>+VLOOKUP(B126,'[12]2017 data'!$B:$D,3,)</f>
        <v>1996</v>
      </c>
      <c r="AT126" s="18">
        <f>+VLOOKUP(B126,'[13]2018 data'!$B:$D,3,)</f>
        <v>1996</v>
      </c>
      <c r="AU126" s="46">
        <f t="shared" si="198"/>
        <v>1996</v>
      </c>
      <c r="AV126" s="46">
        <f t="shared" si="199"/>
        <v>1996</v>
      </c>
      <c r="AW126" s="46">
        <f t="shared" si="200"/>
        <v>1996</v>
      </c>
      <c r="AX126" s="18"/>
      <c r="AY126" s="18"/>
      <c r="AZ126" s="18"/>
      <c r="BA126" s="18"/>
      <c r="BB126" s="18"/>
      <c r="BC126" s="18"/>
      <c r="BD126" s="18"/>
      <c r="BE126" s="18"/>
      <c r="BF126" s="18"/>
      <c r="BG126" s="18" t="str">
        <f>+VLOOKUP(B126,'[14]2016 data'!$B:$D,3,)</f>
        <v>COICOP</v>
      </c>
      <c r="BH126" s="18" t="str">
        <f>+VLOOKUP(B126,'[15]2017 data'!$B:$D,3,)</f>
        <v>COICOP</v>
      </c>
      <c r="BI126" s="18" t="str">
        <f>+VLOOKUP(B126,'[16]2018 data'!$B:$D,3,)</f>
        <v>COICOP</v>
      </c>
      <c r="BJ126" s="18"/>
      <c r="BK126" s="18" t="str">
        <f t="shared" si="173"/>
        <v>COICOP</v>
      </c>
      <c r="BL126" s="18" t="str">
        <f t="shared" si="174"/>
        <v>COICOP</v>
      </c>
      <c r="BM126" s="18"/>
      <c r="BN126" s="18"/>
      <c r="BO126" s="18"/>
      <c r="BP126" s="18"/>
      <c r="BQ126" s="18"/>
      <c r="BR126" s="18"/>
      <c r="BS126" s="18" t="s">
        <v>447</v>
      </c>
      <c r="BT126" s="18" t="s">
        <v>448</v>
      </c>
      <c r="BU126" s="18" t="s">
        <v>448</v>
      </c>
      <c r="BV126" s="18" t="str">
        <f t="shared" si="194"/>
        <v>na</v>
      </c>
      <c r="BW126" s="18" t="str">
        <f t="shared" si="201"/>
        <v>NA</v>
      </c>
      <c r="BX126" s="18" t="str">
        <f t="shared" si="202"/>
        <v>NA</v>
      </c>
      <c r="BY126" s="18"/>
      <c r="BZ126" s="18"/>
      <c r="CA126" s="18"/>
      <c r="CB126" s="18"/>
      <c r="CC126" s="18"/>
      <c r="CD126" s="18"/>
      <c r="CE126" s="18">
        <v>0</v>
      </c>
      <c r="CF126" s="18">
        <v>0</v>
      </c>
      <c r="CG126" s="18">
        <v>0</v>
      </c>
      <c r="CH126" s="18">
        <f t="shared" si="175"/>
        <v>0</v>
      </c>
      <c r="CI126" s="18">
        <f t="shared" si="176"/>
        <v>0</v>
      </c>
      <c r="CJ126" s="18">
        <f t="shared" si="177"/>
        <v>0</v>
      </c>
      <c r="CK126" s="18"/>
      <c r="CL126" s="18"/>
      <c r="CM126" s="18"/>
      <c r="CN126" s="18"/>
      <c r="CO126" s="18"/>
      <c r="CP126" s="18"/>
      <c r="CQ126" s="18">
        <v>1986</v>
      </c>
      <c r="CR126" s="18" t="s">
        <v>448</v>
      </c>
      <c r="CS126" s="18" t="s">
        <v>448</v>
      </c>
      <c r="CT126" s="18"/>
      <c r="CU126" s="18" t="str">
        <f t="shared" si="190"/>
        <v>NA</v>
      </c>
      <c r="CV126" s="18" t="str">
        <f t="shared" si="191"/>
        <v>NA</v>
      </c>
      <c r="CW126" s="18"/>
      <c r="CX126" s="18"/>
      <c r="CY126" s="18"/>
      <c r="CZ126" s="18"/>
      <c r="DA126" s="18"/>
      <c r="DB126" s="18"/>
      <c r="DC126" s="18">
        <v>0</v>
      </c>
      <c r="DD126" s="18" t="s">
        <v>431</v>
      </c>
      <c r="DE126" s="18" t="s">
        <v>431</v>
      </c>
      <c r="DF126" s="18">
        <f t="shared" si="184"/>
        <v>0</v>
      </c>
      <c r="DG126" s="18" t="str">
        <f t="shared" si="185"/>
        <v>MFSM 2000</v>
      </c>
      <c r="DH126" s="18" t="str">
        <f t="shared" si="186"/>
        <v>MFSM 2000</v>
      </c>
      <c r="DI126" s="18"/>
      <c r="DJ126" s="18"/>
      <c r="DK126" s="18"/>
      <c r="DL126" s="18"/>
      <c r="DM126" s="18"/>
      <c r="DN126" s="18"/>
      <c r="DO126" s="18" t="str">
        <f>+VLOOKUP(B126,'[17]2016 data'!$B:$D,3,)</f>
        <v>e-GDDS</v>
      </c>
      <c r="DP126" s="18" t="str">
        <f>+VLOOKUP(B126,'[18]2017 data'!$B:$D,3,)</f>
        <v>e-GDDS</v>
      </c>
      <c r="DQ126" s="18" t="str">
        <f>+VLOOKUP(B126,'[19]2018 data'!$B:$D,3,)</f>
        <v>e-GDDS</v>
      </c>
      <c r="DR126" s="18"/>
      <c r="DS126" s="18"/>
      <c r="DT126" s="18"/>
      <c r="DU126" s="18">
        <f>+VLOOKUP(B126,'[20]2016 data'!$B:$D,3,)</f>
        <v>0</v>
      </c>
      <c r="DV126" s="18">
        <f>+VLOOKUP(B126,'[21]2017 data'!$B:$D,3,)</f>
        <v>0</v>
      </c>
      <c r="DW126" s="18">
        <f>+VLOOKUP(B126,'[22]2018 data'!$B:$D,3,)</f>
        <v>0</v>
      </c>
      <c r="DX126" s="18"/>
      <c r="DY126" s="18"/>
      <c r="DZ126" s="18"/>
      <c r="EA126" s="18">
        <f>+VLOOKUP(B126,'[23]2016 data'!$B:$D,3,)</f>
        <v>0</v>
      </c>
      <c r="EB126" s="18">
        <f>+VLOOKUP(B126,'[24]2017 data'!$B:$D,3,)</f>
        <v>0</v>
      </c>
      <c r="EC126" s="18">
        <f>+VLOOKUP(B126,'[25]2018 data'!$B:$D,3,)</f>
        <v>0</v>
      </c>
      <c r="ED126" s="18"/>
      <c r="EE126" s="18"/>
      <c r="EF126" s="18"/>
    </row>
    <row r="127" spans="1:136" x14ac:dyDescent="0.25">
      <c r="A127" s="6">
        <f t="shared" si="189"/>
        <v>124</v>
      </c>
      <c r="B127" s="9" t="s">
        <v>135</v>
      </c>
      <c r="C127" s="4" t="s">
        <v>134</v>
      </c>
      <c r="D127" s="4" t="str">
        <f>+VLOOKUP(C127,'[1]OECD &amp; EU Countries'!$B:$F,5,)</f>
        <v>NA</v>
      </c>
      <c r="E127" s="18" t="str">
        <f>+VLOOKUP(B127,'[2]2016 data'!$B:$D,3,)</f>
        <v>Sna 2008</v>
      </c>
      <c r="F127" s="18" t="str">
        <f>+VLOOKUP(B127,'[3]2017 data'!$B:$D,3,)</f>
        <v>SNA 2008</v>
      </c>
      <c r="G127" s="18" t="str">
        <f>+VLOOKUP(B127,'[4]2018 data'!$B:$D,3,)</f>
        <v>SNA 2008</v>
      </c>
      <c r="H127" s="18" t="str">
        <f t="shared" si="187"/>
        <v>Sna 2008</v>
      </c>
      <c r="I127" s="18"/>
      <c r="J127" s="18"/>
      <c r="K127" s="18"/>
      <c r="L127" s="18"/>
      <c r="M127" s="18"/>
      <c r="N127" s="18"/>
      <c r="O127" s="18"/>
      <c r="P127" s="18"/>
      <c r="Q127" s="18">
        <f>+VLOOKUP(B127,'[5]2016 data'!$B:$D,3,)</f>
        <v>2010</v>
      </c>
      <c r="R127" s="18">
        <f>+VLOOKUP(B127,'[6]2017 data'!$B:$D,3,)</f>
        <v>2008</v>
      </c>
      <c r="S127" s="18">
        <f>+VLOOKUP(B127,'[7]2018 data'!$B:$D,3,)</f>
        <v>2010</v>
      </c>
      <c r="T127" s="18">
        <f t="shared" si="203"/>
        <v>2010</v>
      </c>
      <c r="U127" s="18">
        <f t="shared" si="204"/>
        <v>2008</v>
      </c>
      <c r="V127" s="18">
        <f t="shared" si="188"/>
        <v>2010</v>
      </c>
      <c r="W127" s="37">
        <f>+VLOOKUP(B127,'[5]2016 data'!$B:$AR,43,)</f>
        <v>2010</v>
      </c>
      <c r="X127" s="37">
        <f>+VLOOKUP(B127,'[6]2017 data'!$B:$AR,43,)</f>
        <v>2010</v>
      </c>
      <c r="Y127" s="37">
        <f>+VLOOKUP(B127,'[7]2018 data'!$B:$AR,43,)</f>
        <v>2010</v>
      </c>
      <c r="Z127" s="18"/>
      <c r="AA127" s="18"/>
      <c r="AB127" s="18"/>
      <c r="AC127" s="18"/>
      <c r="AD127" s="18" t="b">
        <f t="shared" si="165"/>
        <v>0</v>
      </c>
      <c r="AE127" s="18" t="b">
        <f t="shared" si="166"/>
        <v>0</v>
      </c>
      <c r="AF127" s="18" t="str">
        <f>+VLOOKUP(B127,'[8]2018 data'!$B:$D,3,)</f>
        <v>rev4</v>
      </c>
      <c r="AG127" s="18" t="str">
        <f>+VLOOKUP(B127,'[9]2017 data'!$B:$D,3,)</f>
        <v>Rev4</v>
      </c>
      <c r="AH127" s="18" t="str">
        <f>+VLOOKUP(B127,'[10]2018 data'!$B:$D,3,)</f>
        <v>Rev4</v>
      </c>
      <c r="AI127" s="18"/>
      <c r="AJ127" s="18" t="str">
        <f t="shared" si="205"/>
        <v>Rev4</v>
      </c>
      <c r="AK127" s="18" t="str">
        <f t="shared" si="206"/>
        <v>Rev4</v>
      </c>
      <c r="AL127" s="18"/>
      <c r="AM127" s="18"/>
      <c r="AN127" s="18"/>
      <c r="AO127" s="18"/>
      <c r="AP127" s="18"/>
      <c r="AQ127" s="18"/>
      <c r="AR127" s="18">
        <f>+VLOOKUP(B127,'[11]2016 data'!$B:$D,3,)</f>
        <v>2009</v>
      </c>
      <c r="AS127" s="18">
        <f>+VLOOKUP(B127,'[12]2017 data'!$B:$D,3,)</f>
        <v>2009</v>
      </c>
      <c r="AT127" s="18">
        <f>+VLOOKUP(B127,'[13]2018 data'!$B:$D,3,)</f>
        <v>2009</v>
      </c>
      <c r="AU127" s="46">
        <f t="shared" si="198"/>
        <v>2009</v>
      </c>
      <c r="AV127" s="46">
        <f t="shared" si="199"/>
        <v>2009</v>
      </c>
      <c r="AW127" s="46">
        <f t="shared" si="200"/>
        <v>2009</v>
      </c>
      <c r="AX127" s="18"/>
      <c r="AY127" s="18"/>
      <c r="AZ127" s="18"/>
      <c r="BA127" s="18"/>
      <c r="BB127" s="18"/>
      <c r="BC127" s="18"/>
      <c r="BD127" s="18"/>
      <c r="BE127" s="18"/>
      <c r="BF127" s="18"/>
      <c r="BG127" s="18" t="str">
        <f>+VLOOKUP(B127,'[14]2016 data'!$B:$D,3,)</f>
        <v>na</v>
      </c>
      <c r="BH127" s="18" t="str">
        <f>+VLOOKUP(B127,'[15]2017 data'!$B:$D,3,)</f>
        <v>NA</v>
      </c>
      <c r="BI127" s="18" t="str">
        <f>+VLOOKUP(B127,'[16]2018 data'!$B:$D,3,)</f>
        <v>NA</v>
      </c>
      <c r="BJ127" s="18"/>
      <c r="BK127" s="18" t="str">
        <f t="shared" si="173"/>
        <v>NA</v>
      </c>
      <c r="BL127" s="18" t="str">
        <f t="shared" si="174"/>
        <v>NA</v>
      </c>
      <c r="BM127" s="18"/>
      <c r="BN127" s="18"/>
      <c r="BO127" s="18"/>
      <c r="BP127" s="18"/>
      <c r="BQ127" s="18"/>
      <c r="BR127" s="18"/>
      <c r="BS127" s="18" t="s">
        <v>447</v>
      </c>
      <c r="BT127" s="18" t="s">
        <v>448</v>
      </c>
      <c r="BU127" s="18" t="s">
        <v>448</v>
      </c>
      <c r="BV127" s="18" t="str">
        <f t="shared" si="194"/>
        <v>na</v>
      </c>
      <c r="BW127" s="18" t="str">
        <f t="shared" si="201"/>
        <v>NA</v>
      </c>
      <c r="BX127" s="18" t="str">
        <f t="shared" si="202"/>
        <v>NA</v>
      </c>
      <c r="BY127" s="18"/>
      <c r="BZ127" s="18"/>
      <c r="CA127" s="18"/>
      <c r="CB127" s="18"/>
      <c r="CC127" s="18"/>
      <c r="CD127" s="18"/>
      <c r="CE127" s="18" t="s">
        <v>448</v>
      </c>
      <c r="CF127" s="18" t="s">
        <v>448</v>
      </c>
      <c r="CG127" s="18" t="s">
        <v>448</v>
      </c>
      <c r="CH127" s="18" t="str">
        <f t="shared" si="175"/>
        <v>NA</v>
      </c>
      <c r="CI127" s="18" t="str">
        <f t="shared" si="176"/>
        <v>NA</v>
      </c>
      <c r="CJ127" s="18" t="str">
        <f t="shared" si="177"/>
        <v>NA</v>
      </c>
      <c r="CK127" s="18"/>
      <c r="CL127" s="18"/>
      <c r="CM127" s="18"/>
      <c r="CN127" s="18"/>
      <c r="CO127" s="18"/>
      <c r="CP127" s="18"/>
      <c r="CQ127" s="18">
        <v>2001</v>
      </c>
      <c r="CR127" s="18" t="s">
        <v>429</v>
      </c>
      <c r="CS127" s="18" t="s">
        <v>429</v>
      </c>
      <c r="CT127" s="18"/>
      <c r="CU127" s="18" t="str">
        <f t="shared" si="190"/>
        <v>NM</v>
      </c>
      <c r="CV127" s="18" t="str">
        <f t="shared" si="191"/>
        <v>NM</v>
      </c>
      <c r="CW127" s="18"/>
      <c r="CX127" s="18"/>
      <c r="CY127" s="18"/>
      <c r="CZ127" s="18"/>
      <c r="DA127" s="18"/>
      <c r="DB127" s="18"/>
      <c r="DC127" s="18" t="s">
        <v>431</v>
      </c>
      <c r="DD127" s="18" t="s">
        <v>431</v>
      </c>
      <c r="DE127" s="18" t="s">
        <v>431</v>
      </c>
      <c r="DF127" s="18" t="str">
        <f t="shared" si="184"/>
        <v>MFSM 2000</v>
      </c>
      <c r="DG127" s="18" t="str">
        <f t="shared" si="185"/>
        <v>MFSM 2000</v>
      </c>
      <c r="DH127" s="18" t="str">
        <f t="shared" si="186"/>
        <v>MFSM 2000</v>
      </c>
      <c r="DI127" s="18"/>
      <c r="DJ127" s="18"/>
      <c r="DK127" s="18"/>
      <c r="DL127" s="18"/>
      <c r="DM127" s="18"/>
      <c r="DN127" s="18"/>
      <c r="DO127" s="18" t="str">
        <f>+VLOOKUP(B127,'[17]2016 data'!$B:$D,3,)</f>
        <v>e-GDDS</v>
      </c>
      <c r="DP127" s="18" t="str">
        <f>+VLOOKUP(B127,'[18]2017 data'!$B:$D,3,)</f>
        <v>e-GDDS</v>
      </c>
      <c r="DQ127" s="18" t="str">
        <f>+VLOOKUP(B127,'[19]2018 data'!$B:$D,3,)</f>
        <v>e-GDDS</v>
      </c>
      <c r="DR127" s="18"/>
      <c r="DS127" s="18"/>
      <c r="DT127" s="18"/>
      <c r="DU127" s="18">
        <f>+VLOOKUP(B127,'[20]2016 data'!$B:$D,3,)</f>
        <v>0</v>
      </c>
      <c r="DV127" s="18">
        <f>+VLOOKUP(B127,'[21]2017 data'!$B:$D,3,)</f>
        <v>0</v>
      </c>
      <c r="DW127" s="18">
        <f>+VLOOKUP(B127,'[22]2018 data'!$B:$D,3,)</f>
        <v>0</v>
      </c>
      <c r="DX127" s="18"/>
      <c r="DY127" s="18"/>
      <c r="DZ127" s="18"/>
      <c r="EA127" s="18">
        <f>+VLOOKUP(B127,'[23]2016 data'!$B:$D,3,)</f>
        <v>0</v>
      </c>
      <c r="EB127" s="18">
        <f>+VLOOKUP(B127,'[24]2017 data'!$B:$D,3,)</f>
        <v>0</v>
      </c>
      <c r="EC127" s="18">
        <f>+VLOOKUP(B127,'[25]2018 data'!$B:$D,3,)</f>
        <v>0</v>
      </c>
      <c r="ED127" s="18"/>
      <c r="EE127" s="18"/>
      <c r="EF127" s="18"/>
    </row>
    <row r="128" spans="1:136" x14ac:dyDescent="0.25">
      <c r="A128" s="6">
        <f t="shared" si="189"/>
        <v>125</v>
      </c>
      <c r="B128" s="7" t="s">
        <v>133</v>
      </c>
      <c r="C128" s="4" t="s">
        <v>132</v>
      </c>
      <c r="D128" s="4" t="str">
        <f>+VLOOKUP(C128,'[1]OECD &amp; EU Countries'!$B:$F,5,)</f>
        <v>OECD/EU</v>
      </c>
      <c r="E128" s="18" t="str">
        <f>+VLOOKUP(B128,'[2]2016 data'!$B:$D,3,)</f>
        <v>ESA 2010</v>
      </c>
      <c r="F128" s="18" t="str">
        <f>+VLOOKUP(B128,'[3]2017 data'!$B:$D,3,)</f>
        <v>SNA 2008</v>
      </c>
      <c r="G128" s="18" t="str">
        <f>+VLOOKUP(B128,'[4]2018 data'!$B:$D,3,)</f>
        <v>SNA 2008</v>
      </c>
      <c r="H128" s="18" t="str">
        <f t="shared" si="187"/>
        <v>ESA 2010</v>
      </c>
      <c r="I128" s="18"/>
      <c r="J128" s="18"/>
      <c r="K128" s="18"/>
      <c r="L128" s="18"/>
      <c r="M128" s="18"/>
      <c r="N128" s="18"/>
      <c r="O128" s="18"/>
      <c r="P128" s="18"/>
      <c r="Q128" s="18" t="str">
        <f>+VLOOKUP(B128,'[5]2016 data'!$B:$D,3,)</f>
        <v>Original chained constant price data are rescaled.</v>
      </c>
      <c r="R128" s="18">
        <f>+VLOOKUP(B128,'[6]2017 data'!$B:$D,3,)</f>
        <v>2008</v>
      </c>
      <c r="S128" s="18" t="str">
        <f>+VLOOKUP(B128,'[7]2018 data'!$B:$D,3,)</f>
        <v>Original chained constant price data are rescaled.</v>
      </c>
      <c r="T128" s="18" t="str">
        <f t="shared" si="203"/>
        <v>Original chained constant price data are rescaled.</v>
      </c>
      <c r="U128" s="18">
        <f t="shared" si="204"/>
        <v>2008</v>
      </c>
      <c r="V128" s="18" t="str">
        <f t="shared" si="188"/>
        <v>Original chained constant price data are rescaled.</v>
      </c>
      <c r="W128" s="37" t="str">
        <f>+VLOOKUP(B128,'[5]2016 data'!$B:$AR,43,)</f>
        <v>Original chained constant price data are rescaled.</v>
      </c>
      <c r="X128" s="37" t="str">
        <f>+VLOOKUP(B128,'[6]2017 data'!$B:$AR,43,)</f>
        <v>Original chained constant price data are rescaled.</v>
      </c>
      <c r="Y128" s="37" t="str">
        <f>+VLOOKUP(B128,'[7]2018 data'!$B:$AR,43,)</f>
        <v>Original chained constant price data are rescaled.</v>
      </c>
      <c r="Z128" s="18"/>
      <c r="AA128" s="18"/>
      <c r="AB128" s="18"/>
      <c r="AC128" s="18"/>
      <c r="AD128" s="18" t="b">
        <f t="shared" si="165"/>
        <v>0</v>
      </c>
      <c r="AE128" s="18" t="b">
        <f t="shared" si="166"/>
        <v>0</v>
      </c>
      <c r="AF128" s="18" t="str">
        <f>+VLOOKUP(B128,'[8]2018 data'!$B:$D,3,)</f>
        <v>rev4</v>
      </c>
      <c r="AG128" s="18" t="str">
        <f>+VLOOKUP(B128,'[9]2017 data'!$B:$D,3,)</f>
        <v>Rev4</v>
      </c>
      <c r="AH128" s="18" t="str">
        <f>+VLOOKUP(B128,'[10]2018 data'!$B:$D,3,)</f>
        <v>Rev4</v>
      </c>
      <c r="AI128" s="18"/>
      <c r="AJ128" s="18" t="str">
        <f t="shared" si="205"/>
        <v>Rev4</v>
      </c>
      <c r="AK128" s="18" t="str">
        <f t="shared" si="206"/>
        <v>Rev4</v>
      </c>
      <c r="AL128" s="18"/>
      <c r="AM128" s="18"/>
      <c r="AN128" s="18"/>
      <c r="AO128" s="18"/>
      <c r="AP128" s="18"/>
      <c r="AQ128" s="18"/>
      <c r="AR128" s="18" t="str">
        <f>+VLOOKUP(B128,'[11]2016 data'!$B:$D,3,)</f>
        <v>annual chained</v>
      </c>
      <c r="AS128" s="18" t="str">
        <f>+VLOOKUP(B128,'[12]2017 data'!$B:$D,3,)</f>
        <v>annual chained</v>
      </c>
      <c r="AT128" s="18" t="str">
        <f>+VLOOKUP(B128,'[13]2018 data'!$B:$D,3,)</f>
        <v>annual chained</v>
      </c>
      <c r="AU128" s="46" t="str">
        <f t="shared" si="198"/>
        <v>annual chained</v>
      </c>
      <c r="AV128" s="46" t="str">
        <f t="shared" si="199"/>
        <v>annual chained</v>
      </c>
      <c r="AW128" s="46" t="str">
        <f t="shared" si="200"/>
        <v>annual chained</v>
      </c>
      <c r="AX128" s="18"/>
      <c r="AY128" s="18"/>
      <c r="AZ128" s="18"/>
      <c r="BA128" s="18"/>
      <c r="BB128" s="18"/>
      <c r="BC128" s="18"/>
      <c r="BD128" s="18"/>
      <c r="BE128" s="18"/>
      <c r="BF128" s="18"/>
      <c r="BG128" s="18" t="str">
        <f>+VLOOKUP(B128,'[14]2016 data'!$B:$D,3,)</f>
        <v>COICOP</v>
      </c>
      <c r="BH128" s="18" t="str">
        <f>+VLOOKUP(B128,'[15]2017 data'!$B:$D,3,)</f>
        <v>COICOP</v>
      </c>
      <c r="BI128" s="18" t="str">
        <f>+VLOOKUP(B128,'[16]2018 data'!$B:$D,3,)</f>
        <v>COICOP</v>
      </c>
      <c r="BJ128" s="18"/>
      <c r="BK128" s="18" t="str">
        <f t="shared" si="173"/>
        <v>COICOP</v>
      </c>
      <c r="BL128" s="18" t="str">
        <f t="shared" si="174"/>
        <v>COICOP</v>
      </c>
      <c r="BM128" s="18"/>
      <c r="BN128" s="18"/>
      <c r="BO128" s="18"/>
      <c r="BP128" s="18"/>
      <c r="BQ128" s="18"/>
      <c r="BR128" s="18"/>
      <c r="BS128" s="18" t="s">
        <v>447</v>
      </c>
      <c r="BT128" s="18" t="s">
        <v>447</v>
      </c>
      <c r="BU128" s="18" t="s">
        <v>447</v>
      </c>
      <c r="BV128" s="18" t="str">
        <f t="shared" si="194"/>
        <v>na</v>
      </c>
      <c r="BW128" s="18" t="str">
        <f t="shared" si="201"/>
        <v>na</v>
      </c>
      <c r="BX128" s="18" t="str">
        <f t="shared" si="202"/>
        <v>na</v>
      </c>
      <c r="BY128" s="18"/>
      <c r="BZ128" s="18"/>
      <c r="CA128" s="18"/>
      <c r="CB128" s="18"/>
      <c r="CC128" s="18"/>
      <c r="CD128" s="18"/>
      <c r="CE128" s="18" t="s">
        <v>425</v>
      </c>
      <c r="CF128" s="18" t="s">
        <v>425</v>
      </c>
      <c r="CG128" s="18" t="s">
        <v>425</v>
      </c>
      <c r="CH128" s="18" t="str">
        <f t="shared" si="175"/>
        <v>AC</v>
      </c>
      <c r="CI128" s="18" t="str">
        <f t="shared" si="176"/>
        <v>AC</v>
      </c>
      <c r="CJ128" s="18" t="str">
        <f t="shared" si="177"/>
        <v>AC</v>
      </c>
      <c r="CK128" s="18"/>
      <c r="CL128" s="18"/>
      <c r="CM128" s="18"/>
      <c r="CN128" s="18"/>
      <c r="CO128" s="18"/>
      <c r="CP128" s="18"/>
      <c r="CQ128" s="18">
        <v>2014</v>
      </c>
      <c r="CR128" s="18">
        <v>2014</v>
      </c>
      <c r="CS128" s="18">
        <v>2014</v>
      </c>
      <c r="CT128" s="18"/>
      <c r="CU128" s="18">
        <f t="shared" si="190"/>
        <v>2014</v>
      </c>
      <c r="CV128" s="18">
        <f t="shared" si="191"/>
        <v>2014</v>
      </c>
      <c r="CW128" s="18"/>
      <c r="CX128" s="18"/>
      <c r="CY128" s="18"/>
      <c r="CZ128" s="18"/>
      <c r="DA128" s="18"/>
      <c r="DB128" s="18"/>
      <c r="DC128" s="18">
        <v>0</v>
      </c>
      <c r="DD128" s="18" t="s">
        <v>431</v>
      </c>
      <c r="DE128" s="18" t="s">
        <v>431</v>
      </c>
      <c r="DF128" s="18">
        <f t="shared" si="184"/>
        <v>0</v>
      </c>
      <c r="DG128" s="18" t="str">
        <f t="shared" si="185"/>
        <v>MFSM 2000</v>
      </c>
      <c r="DH128" s="18" t="str">
        <f t="shared" si="186"/>
        <v>MFSM 2000</v>
      </c>
      <c r="DI128" s="18"/>
      <c r="DJ128" s="18"/>
      <c r="DK128" s="18"/>
      <c r="DL128" s="18"/>
      <c r="DM128" s="18"/>
      <c r="DN128" s="18"/>
      <c r="DO128" s="18" t="str">
        <f>+VLOOKUP(B128,'[17]2016 data'!$B:$D,3,)</f>
        <v>SDDS</v>
      </c>
      <c r="DP128" s="18" t="str">
        <f>+VLOOKUP(B128,'[18]2017 data'!$B:$D,3,)</f>
        <v>SDDS</v>
      </c>
      <c r="DQ128" s="18" t="str">
        <f>+VLOOKUP(B128,'[19]2018 data'!$B:$D,3,)</f>
        <v>SDDS</v>
      </c>
      <c r="DR128" s="18"/>
      <c r="DS128" s="18"/>
      <c r="DT128" s="18"/>
      <c r="DU128" s="18" t="str">
        <f>+VLOOKUP(B128,'[20]2016 data'!$B:$D,3,)</f>
        <v>Yes</v>
      </c>
      <c r="DV128" s="18" t="str">
        <f>+VLOOKUP(B128,'[21]2017 data'!$B:$D,3,)</f>
        <v>Yes</v>
      </c>
      <c r="DW128" s="18" t="str">
        <f>+VLOOKUP(B128,'[22]2018 data'!$B:$D,3,)</f>
        <v>Yes</v>
      </c>
      <c r="DX128" s="18"/>
      <c r="DY128" s="18"/>
      <c r="DZ128" s="18"/>
      <c r="EA128" s="18" t="str">
        <f>+VLOOKUP(B128,'[23]2016 data'!$B:$D,3,)</f>
        <v>yes</v>
      </c>
      <c r="EB128" s="18" t="str">
        <f>+VLOOKUP(B128,'[24]2017 data'!$B:$D,3,)</f>
        <v>yes</v>
      </c>
      <c r="EC128" s="18" t="str">
        <f>+VLOOKUP(B128,'[25]2018 data'!$B:$D,3,)</f>
        <v>yes</v>
      </c>
      <c r="ED128" s="18"/>
      <c r="EE128" s="18"/>
      <c r="EF128" s="18"/>
    </row>
    <row r="129" spans="1:136" x14ac:dyDescent="0.25">
      <c r="A129" s="6">
        <f t="shared" si="189"/>
        <v>126</v>
      </c>
      <c r="B129" s="9" t="s">
        <v>131</v>
      </c>
      <c r="C129" s="29" t="s">
        <v>130</v>
      </c>
      <c r="D129" s="4" t="str">
        <f>+VLOOKUP(C129,'[1]OECD &amp; EU Countries'!$B:$F,5,)</f>
        <v>NA</v>
      </c>
      <c r="E129" s="18" t="str">
        <f>+VLOOKUP(B129,'[2]2016 data'!$B:$D,3,)</f>
        <v>Sna 1993</v>
      </c>
      <c r="F129" s="18" t="str">
        <f>+VLOOKUP(B129,'[3]2017 data'!$B:$D,3,)</f>
        <v>SNA 1993</v>
      </c>
      <c r="G129" s="18" t="str">
        <f>+VLOOKUP(B129,'[4]2018 data'!$B:$D,3,)</f>
        <v>SNA 1993</v>
      </c>
      <c r="H129" s="18" t="str">
        <f t="shared" si="187"/>
        <v>Sna 1993</v>
      </c>
      <c r="I129" s="18"/>
      <c r="J129" s="18"/>
      <c r="K129" s="18"/>
      <c r="L129" s="18"/>
      <c r="M129" s="18"/>
      <c r="N129" s="18"/>
      <c r="O129" s="18"/>
      <c r="P129" s="18"/>
      <c r="Q129" s="10">
        <f>+VLOOKUP(B129,'[5]2016 data'!$B:$D,3,)</f>
        <v>2010</v>
      </c>
      <c r="R129" s="10">
        <f>+VLOOKUP(B129,'[6]2017 data'!$B:$D,3,)</f>
        <v>2010</v>
      </c>
      <c r="S129" s="10">
        <f>+VLOOKUP(B129,'[7]2018 data'!$B:$D,3,)</f>
        <v>2010</v>
      </c>
      <c r="T129" s="30">
        <v>2010</v>
      </c>
      <c r="U129" s="30">
        <v>2010</v>
      </c>
      <c r="V129" s="18">
        <f t="shared" si="188"/>
        <v>2010</v>
      </c>
      <c r="W129" s="37">
        <f>+VLOOKUP(B129,'[5]2016 data'!$B:$AR,43,)</f>
        <v>2010</v>
      </c>
      <c r="X129" s="37">
        <f>+VLOOKUP(B129,'[6]2017 data'!$B:$AR,43,)</f>
        <v>2010</v>
      </c>
      <c r="Y129" s="37">
        <f>+VLOOKUP(B129,'[7]2018 data'!$B:$AR,43,)</f>
        <v>2010</v>
      </c>
      <c r="Z129" s="30" t="s">
        <v>439</v>
      </c>
      <c r="AA129" s="30" t="s">
        <v>440</v>
      </c>
      <c r="AB129" s="10"/>
      <c r="AC129" s="18"/>
      <c r="AD129" s="18" t="b">
        <f t="shared" ref="AD129:AD192" si="207">+Q129=R129</f>
        <v>1</v>
      </c>
      <c r="AE129" s="18" t="b">
        <f t="shared" ref="AE129:AE192" si="208">+R129=S129</f>
        <v>1</v>
      </c>
      <c r="AF129" s="18" t="str">
        <f>+VLOOKUP(B129,'[8]2018 data'!$B:$D,3,)</f>
        <v>rev3</v>
      </c>
      <c r="AG129" s="18" t="str">
        <f>+VLOOKUP(B129,'[9]2017 data'!$B:$D,3,)</f>
        <v>rev3</v>
      </c>
      <c r="AH129" s="18" t="str">
        <f>+VLOOKUP(B129,'[10]2018 data'!$B:$D,3,)</f>
        <v>rev3</v>
      </c>
      <c r="AI129" s="18"/>
      <c r="AJ129" s="18" t="str">
        <f t="shared" si="205"/>
        <v>rev3</v>
      </c>
      <c r="AK129" s="18" t="str">
        <f t="shared" si="206"/>
        <v>rev3</v>
      </c>
      <c r="AL129" s="18"/>
      <c r="AM129" s="18"/>
      <c r="AN129" s="18"/>
      <c r="AO129" s="18"/>
      <c r="AP129" s="18"/>
      <c r="AQ129" s="18"/>
      <c r="AR129" s="18">
        <f>+VLOOKUP(B129,'[11]2016 data'!$B:$D,3,)</f>
        <v>2000</v>
      </c>
      <c r="AS129" s="18">
        <f>+VLOOKUP(B129,'[12]2017 data'!$B:$D,3,)</f>
        <v>2000</v>
      </c>
      <c r="AT129" s="18">
        <f>+VLOOKUP(B129,'[13]2018 data'!$B:$D,3,)</f>
        <v>2000</v>
      </c>
      <c r="AU129" s="46">
        <f t="shared" si="198"/>
        <v>2000</v>
      </c>
      <c r="AV129" s="46">
        <f t="shared" si="199"/>
        <v>2000</v>
      </c>
      <c r="AW129" s="46">
        <f t="shared" si="200"/>
        <v>2000</v>
      </c>
      <c r="AX129" s="18"/>
      <c r="AY129" s="18"/>
      <c r="AZ129" s="18"/>
      <c r="BA129" s="18"/>
      <c r="BB129" s="18"/>
      <c r="BC129" s="18"/>
      <c r="BD129" s="18"/>
      <c r="BE129" s="18"/>
      <c r="BF129" s="18"/>
      <c r="BG129" s="18" t="str">
        <f>+VLOOKUP(B129,'[14]2016 data'!$B:$D,3,)</f>
        <v>COICOP</v>
      </c>
      <c r="BH129" s="18" t="str">
        <f>+VLOOKUP(B129,'[15]2017 data'!$B:$D,3,)</f>
        <v>COICOP</v>
      </c>
      <c r="BI129" s="18" t="str">
        <f>+VLOOKUP(B129,'[16]2018 data'!$B:$D,3,)</f>
        <v>COICOP</v>
      </c>
      <c r="BJ129" s="18"/>
      <c r="BK129" s="18" t="str">
        <f t="shared" si="173"/>
        <v>COICOP</v>
      </c>
      <c r="BL129" s="18" t="str">
        <f t="shared" si="174"/>
        <v>COICOP</v>
      </c>
      <c r="BM129" s="18"/>
      <c r="BN129" s="18"/>
      <c r="BO129" s="18"/>
      <c r="BP129" s="18"/>
      <c r="BQ129" s="18"/>
      <c r="BR129" s="18"/>
      <c r="BS129" s="18" t="s">
        <v>447</v>
      </c>
      <c r="BT129" s="18" t="s">
        <v>448</v>
      </c>
      <c r="BU129" s="18" t="s">
        <v>448</v>
      </c>
      <c r="BV129" s="18" t="str">
        <f t="shared" si="194"/>
        <v>na</v>
      </c>
      <c r="BW129" s="18" t="str">
        <f t="shared" si="201"/>
        <v>NA</v>
      </c>
      <c r="BX129" s="18" t="str">
        <f t="shared" si="202"/>
        <v>NA</v>
      </c>
      <c r="BY129" s="18"/>
      <c r="BZ129" s="18"/>
      <c r="CA129" s="18"/>
      <c r="CB129" s="18"/>
      <c r="CC129" s="18"/>
      <c r="CD129" s="18"/>
      <c r="CE129" s="18" t="s">
        <v>448</v>
      </c>
      <c r="CF129" s="18" t="s">
        <v>448</v>
      </c>
      <c r="CG129" s="18" t="s">
        <v>448</v>
      </c>
      <c r="CH129" s="18" t="str">
        <f t="shared" si="175"/>
        <v>NA</v>
      </c>
      <c r="CI129" s="18" t="str">
        <f t="shared" si="176"/>
        <v>NA</v>
      </c>
      <c r="CJ129" s="18" t="str">
        <f t="shared" si="177"/>
        <v>NA</v>
      </c>
      <c r="CK129" s="18"/>
      <c r="CL129" s="18"/>
      <c r="CM129" s="18"/>
      <c r="CN129" s="18"/>
      <c r="CO129" s="18"/>
      <c r="CP129" s="18"/>
      <c r="CQ129" s="18">
        <v>2001</v>
      </c>
      <c r="CR129" s="18" t="s">
        <v>429</v>
      </c>
      <c r="CS129" s="18" t="s">
        <v>429</v>
      </c>
      <c r="CT129" s="18"/>
      <c r="CU129" s="18" t="str">
        <f t="shared" si="190"/>
        <v>NM</v>
      </c>
      <c r="CV129" s="18" t="str">
        <f t="shared" si="191"/>
        <v>NM</v>
      </c>
      <c r="CW129" s="18"/>
      <c r="CX129" s="18"/>
      <c r="CY129" s="18"/>
      <c r="CZ129" s="18"/>
      <c r="DA129" s="18"/>
      <c r="DB129" s="18"/>
      <c r="DC129" s="18" t="s">
        <v>431</v>
      </c>
      <c r="DD129" s="18" t="s">
        <v>431</v>
      </c>
      <c r="DE129" s="18" t="s">
        <v>431</v>
      </c>
      <c r="DF129" s="18" t="str">
        <f t="shared" si="184"/>
        <v>MFSM 2000</v>
      </c>
      <c r="DG129" s="18" t="str">
        <f t="shared" si="185"/>
        <v>MFSM 2000</v>
      </c>
      <c r="DH129" s="18" t="str">
        <f t="shared" si="186"/>
        <v>MFSM 2000</v>
      </c>
      <c r="DI129" s="18"/>
      <c r="DJ129" s="18"/>
      <c r="DK129" s="18"/>
      <c r="DL129" s="18"/>
      <c r="DM129" s="18"/>
      <c r="DN129" s="18"/>
      <c r="DO129" s="18" t="str">
        <f>+VLOOKUP(B129,'[17]2016 data'!$B:$D,3,)</f>
        <v>e-GDDS</v>
      </c>
      <c r="DP129" s="18" t="str">
        <f>+VLOOKUP(B129,'[18]2017 data'!$B:$D,3,)</f>
        <v>e-GDDS</v>
      </c>
      <c r="DQ129" s="18" t="str">
        <f>+VLOOKUP(B129,'[19]2018 data'!$B:$D,3,)</f>
        <v>e-GDDS</v>
      </c>
      <c r="DR129" s="18"/>
      <c r="DS129" s="18"/>
      <c r="DT129" s="18"/>
      <c r="DU129" s="18">
        <f>+VLOOKUP(B129,'[20]2016 data'!$B:$D,3,)</f>
        <v>0</v>
      </c>
      <c r="DV129" s="18">
        <f>+VLOOKUP(B129,'[21]2017 data'!$B:$D,3,)</f>
        <v>0</v>
      </c>
      <c r="DW129" s="18">
        <f>+VLOOKUP(B129,'[22]2018 data'!$B:$D,3,)</f>
        <v>0</v>
      </c>
      <c r="DX129" s="18"/>
      <c r="DY129" s="18"/>
      <c r="DZ129" s="18"/>
      <c r="EA129" s="18">
        <f>+VLOOKUP(B129,'[23]2016 data'!$B:$D,3,)</f>
        <v>0</v>
      </c>
      <c r="EB129" s="18">
        <f>+VLOOKUP(B129,'[24]2017 data'!$B:$D,3,)</f>
        <v>0</v>
      </c>
      <c r="EC129" s="18">
        <f>+VLOOKUP(B129,'[25]2018 data'!$B:$D,3,)</f>
        <v>0</v>
      </c>
      <c r="ED129" s="18"/>
      <c r="EE129" s="18"/>
      <c r="EF129" s="18"/>
    </row>
    <row r="130" spans="1:136" x14ac:dyDescent="0.25">
      <c r="A130" s="6">
        <f t="shared" si="189"/>
        <v>127</v>
      </c>
      <c r="B130" s="9" t="s">
        <v>129</v>
      </c>
      <c r="C130" s="29" t="s">
        <v>128</v>
      </c>
      <c r="D130" s="4" t="str">
        <f>+VLOOKUP(C130,'[1]OECD &amp; EU Countries'!$B:$F,5,)</f>
        <v>NA</v>
      </c>
      <c r="E130" s="18" t="str">
        <f>+VLOOKUP(B130,'[2]2016 data'!$B:$D,3,)</f>
        <v>SNA 2008</v>
      </c>
      <c r="F130" s="18" t="str">
        <f>+VLOOKUP(B130,'[3]2017 data'!$B:$D,3,)</f>
        <v>SNA 2008</v>
      </c>
      <c r="G130" s="18" t="str">
        <f>+VLOOKUP(B130,'[4]2018 data'!$B:$D,3,)</f>
        <v>SNA 2008</v>
      </c>
      <c r="H130" s="18" t="str">
        <f t="shared" si="187"/>
        <v>SNA 2008</v>
      </c>
      <c r="I130" s="18"/>
      <c r="J130" s="18"/>
      <c r="K130" s="18"/>
      <c r="L130" s="18"/>
      <c r="M130" s="18"/>
      <c r="N130" s="18"/>
      <c r="O130" s="18"/>
      <c r="P130" s="18"/>
      <c r="Q130" s="10">
        <f>+VLOOKUP(B130,'[5]2016 data'!$B:$D,3,)</f>
        <v>2006</v>
      </c>
      <c r="R130" s="10">
        <f>+VLOOKUP(B130,'[6]2017 data'!$B:$D,3,)</f>
        <v>2006</v>
      </c>
      <c r="S130" s="10">
        <f>+VLOOKUP(B130,'[7]2018 data'!$B:$D,3,)</f>
        <v>2006</v>
      </c>
      <c r="T130" s="30">
        <v>2006</v>
      </c>
      <c r="U130" s="30">
        <v>2006</v>
      </c>
      <c r="V130" s="18">
        <f t="shared" si="188"/>
        <v>2006</v>
      </c>
      <c r="W130" s="37">
        <f>+VLOOKUP(B130,'[5]2016 data'!$B:$AR,43,)</f>
        <v>2006</v>
      </c>
      <c r="X130" s="37">
        <f>+VLOOKUP(B130,'[6]2017 data'!$B:$AR,43,)</f>
        <v>2006</v>
      </c>
      <c r="Y130" s="37">
        <f>+VLOOKUP(B130,'[7]2018 data'!$B:$AR,43,)</f>
        <v>2006</v>
      </c>
      <c r="Z130" s="30" t="s">
        <v>439</v>
      </c>
      <c r="AA130" s="30" t="s">
        <v>440</v>
      </c>
      <c r="AB130" s="10"/>
      <c r="AC130" s="18"/>
      <c r="AD130" s="18" t="b">
        <f t="shared" si="207"/>
        <v>1</v>
      </c>
      <c r="AE130" s="18" t="b">
        <f t="shared" si="208"/>
        <v>1</v>
      </c>
      <c r="AF130" s="18" t="str">
        <f>+VLOOKUP(B130,'[8]2018 data'!$B:$D,3,)</f>
        <v>rev4</v>
      </c>
      <c r="AG130" s="18" t="str">
        <f>+VLOOKUP(B130,'[9]2017 data'!$B:$D,3,)</f>
        <v>rev4</v>
      </c>
      <c r="AH130" s="18" t="str">
        <f>+VLOOKUP(B130,'[10]2018 data'!$B:$D,3,)</f>
        <v>rev4</v>
      </c>
      <c r="AI130" s="18"/>
      <c r="AJ130" s="18" t="str">
        <f t="shared" si="205"/>
        <v>rev4</v>
      </c>
      <c r="AK130" s="18" t="str">
        <f t="shared" si="206"/>
        <v>rev4</v>
      </c>
      <c r="AL130" s="18"/>
      <c r="AM130" s="18"/>
      <c r="AN130" s="18"/>
      <c r="AO130" s="18"/>
      <c r="AP130" s="18"/>
      <c r="AQ130" s="18"/>
      <c r="AR130" s="18">
        <f>+VLOOKUP(B130,'[11]2016 data'!$B:$D,3,)</f>
        <v>2008</v>
      </c>
      <c r="AS130" s="18">
        <f>+VLOOKUP(B130,'[12]2017 data'!$B:$D,3,)</f>
        <v>2008</v>
      </c>
      <c r="AT130" s="18">
        <f>+VLOOKUP(B130,'[13]2018 data'!$B:$D,3,)</f>
        <v>2008</v>
      </c>
      <c r="AU130" s="46">
        <f t="shared" si="198"/>
        <v>2008</v>
      </c>
      <c r="AV130" s="46">
        <f t="shared" si="199"/>
        <v>2008</v>
      </c>
      <c r="AW130" s="46">
        <f t="shared" si="200"/>
        <v>2008</v>
      </c>
      <c r="AX130" s="18"/>
      <c r="AY130" s="18"/>
      <c r="AZ130" s="18"/>
      <c r="BA130" s="18"/>
      <c r="BB130" s="18"/>
      <c r="BC130" s="18"/>
      <c r="BD130" s="18"/>
      <c r="BE130" s="18"/>
      <c r="BF130" s="18"/>
      <c r="BG130" s="18" t="str">
        <f>+VLOOKUP(B130,'[14]2016 data'!$B:$D,3,)</f>
        <v>na</v>
      </c>
      <c r="BH130" s="18" t="str">
        <f>+VLOOKUP(B130,'[15]2017 data'!$B:$D,3,)</f>
        <v>NA</v>
      </c>
      <c r="BI130" s="18" t="str">
        <f>+VLOOKUP(B130,'[16]2018 data'!$B:$D,3,)</f>
        <v>NA</v>
      </c>
      <c r="BJ130" s="18"/>
      <c r="BK130" s="18" t="str">
        <f t="shared" si="173"/>
        <v>NA</v>
      </c>
      <c r="BL130" s="18" t="str">
        <f t="shared" si="174"/>
        <v>NA</v>
      </c>
      <c r="BM130" s="18"/>
      <c r="BN130" s="18"/>
      <c r="BO130" s="18"/>
      <c r="BP130" s="18"/>
      <c r="BQ130" s="18"/>
      <c r="BR130" s="18"/>
      <c r="BS130" s="18" t="s">
        <v>447</v>
      </c>
      <c r="BT130" s="18" t="s">
        <v>450</v>
      </c>
      <c r="BU130" s="18" t="s">
        <v>450</v>
      </c>
      <c r="BV130" s="18" t="str">
        <f t="shared" si="194"/>
        <v>na</v>
      </c>
      <c r="BW130" s="18" t="str">
        <f t="shared" si="201"/>
        <v>ISCO-88</v>
      </c>
      <c r="BX130" s="18" t="str">
        <f t="shared" si="202"/>
        <v>ISCO-88</v>
      </c>
      <c r="BY130" s="18"/>
      <c r="BZ130" s="18"/>
      <c r="CA130" s="18"/>
      <c r="CB130" s="18"/>
      <c r="CC130" s="18"/>
      <c r="CD130" s="18"/>
      <c r="CE130" s="18" t="s">
        <v>448</v>
      </c>
      <c r="CF130" s="18" t="s">
        <v>448</v>
      </c>
      <c r="CG130" s="18" t="s">
        <v>448</v>
      </c>
      <c r="CH130" s="18" t="str">
        <f t="shared" si="175"/>
        <v>NA</v>
      </c>
      <c r="CI130" s="18" t="str">
        <f t="shared" si="176"/>
        <v>NA</v>
      </c>
      <c r="CJ130" s="18" t="str">
        <f t="shared" si="177"/>
        <v>NA</v>
      </c>
      <c r="CK130" s="18"/>
      <c r="CL130" s="18"/>
      <c r="CM130" s="18"/>
      <c r="CN130" s="18"/>
      <c r="CO130" s="18"/>
      <c r="CP130" s="18"/>
      <c r="CQ130" s="18">
        <v>1986</v>
      </c>
      <c r="CR130" s="18">
        <v>2001</v>
      </c>
      <c r="CS130" s="18">
        <v>2001</v>
      </c>
      <c r="CT130" s="18"/>
      <c r="CU130" s="18">
        <f t="shared" si="190"/>
        <v>2001</v>
      </c>
      <c r="CV130" s="18">
        <f t="shared" si="191"/>
        <v>2001</v>
      </c>
      <c r="CW130" s="18"/>
      <c r="CX130" s="18"/>
      <c r="CY130" s="18"/>
      <c r="CZ130" s="18"/>
      <c r="DA130" s="18"/>
      <c r="DB130" s="18"/>
      <c r="DC130" s="18" t="s">
        <v>431</v>
      </c>
      <c r="DD130" s="18" t="s">
        <v>431</v>
      </c>
      <c r="DE130" s="18" t="s">
        <v>431</v>
      </c>
      <c r="DF130" s="18" t="str">
        <f t="shared" si="184"/>
        <v>MFSM 2000</v>
      </c>
      <c r="DG130" s="18" t="str">
        <f t="shared" si="185"/>
        <v>MFSM 2000</v>
      </c>
      <c r="DH130" s="18" t="str">
        <f t="shared" si="186"/>
        <v>MFSM 2000</v>
      </c>
      <c r="DI130" s="18"/>
      <c r="DJ130" s="18"/>
      <c r="DK130" s="18"/>
      <c r="DL130" s="18"/>
      <c r="DM130" s="18"/>
      <c r="DN130" s="18"/>
      <c r="DO130" s="18" t="str">
        <f>+VLOOKUP(B130,'[17]2016 data'!$B:$D,3,)</f>
        <v>e-GDDS</v>
      </c>
      <c r="DP130" s="18" t="str">
        <f>+VLOOKUP(B130,'[18]2017 data'!$B:$D,3,)</f>
        <v>e-GDDS</v>
      </c>
      <c r="DQ130" s="18" t="str">
        <f>+VLOOKUP(B130,'[19]2018 data'!$B:$D,3,)</f>
        <v>e-GDDS</v>
      </c>
      <c r="DR130" s="18"/>
      <c r="DS130" s="18"/>
      <c r="DT130" s="18"/>
      <c r="DU130" s="18">
        <f>+VLOOKUP(B130,'[20]2016 data'!$B:$D,3,)</f>
        <v>0</v>
      </c>
      <c r="DV130" s="18">
        <f>+VLOOKUP(B130,'[21]2017 data'!$B:$D,3,)</f>
        <v>0</v>
      </c>
      <c r="DW130" s="18">
        <f>+VLOOKUP(B130,'[22]2018 data'!$B:$D,3,)</f>
        <v>0</v>
      </c>
      <c r="DX130" s="18"/>
      <c r="DY130" s="18"/>
      <c r="DZ130" s="18"/>
      <c r="EA130" s="18">
        <f>+VLOOKUP(B130,'[23]2016 data'!$B:$D,3,)</f>
        <v>0</v>
      </c>
      <c r="EB130" s="18">
        <f>+VLOOKUP(B130,'[24]2017 data'!$B:$D,3,)</f>
        <v>0</v>
      </c>
      <c r="EC130" s="18">
        <f>+VLOOKUP(B130,'[25]2018 data'!$B:$D,3,)</f>
        <v>0</v>
      </c>
      <c r="ED130" s="18"/>
      <c r="EE130" s="18"/>
      <c r="EF130" s="18"/>
    </row>
    <row r="131" spans="1:136" x14ac:dyDescent="0.25">
      <c r="A131" s="6">
        <f t="shared" si="189"/>
        <v>128</v>
      </c>
      <c r="B131" s="9" t="s">
        <v>127</v>
      </c>
      <c r="C131" s="4" t="s">
        <v>126</v>
      </c>
      <c r="D131" s="4" t="str">
        <f>+VLOOKUP(C131,'[1]OECD &amp; EU Countries'!$B:$F,5,)</f>
        <v>NA</v>
      </c>
      <c r="E131" s="18" t="str">
        <f>+VLOOKUP(B131,'[2]2016 data'!$B:$D,3,)</f>
        <v>other</v>
      </c>
      <c r="F131" s="18" t="str">
        <f>+VLOOKUP(B131,'[3]2017 data'!$B:$D,3,)</f>
        <v>SNA 1993</v>
      </c>
      <c r="G131" s="18" t="str">
        <f>+VLOOKUP(B131,'[4]2018 data'!$B:$D,3,)</f>
        <v>SNA 1993</v>
      </c>
      <c r="H131" s="18" t="str">
        <f t="shared" si="187"/>
        <v>other</v>
      </c>
      <c r="I131" s="18"/>
      <c r="J131" s="18"/>
      <c r="K131" s="18"/>
      <c r="L131" s="18"/>
      <c r="M131" s="18"/>
      <c r="N131" s="18"/>
      <c r="O131" s="18"/>
      <c r="P131" s="18"/>
      <c r="Q131" s="18">
        <f>+VLOOKUP(B131,'[5]2016 data'!$B:$D,3,)</f>
        <v>2005</v>
      </c>
      <c r="R131" s="18">
        <f>+VLOOKUP(B131,'[6]2017 data'!$B:$D,3,)</f>
        <v>1993</v>
      </c>
      <c r="S131" s="18">
        <f>+VLOOKUP(B131,'[7]2018 data'!$B:$D,3,)</f>
        <v>2015</v>
      </c>
      <c r="T131" s="18">
        <f t="shared" ref="T131:T134" si="209">+Q131</f>
        <v>2005</v>
      </c>
      <c r="U131" s="18">
        <f t="shared" ref="U131:U134" si="210">+R131</f>
        <v>1993</v>
      </c>
      <c r="V131" s="18">
        <f t="shared" si="188"/>
        <v>2015</v>
      </c>
      <c r="W131" s="37">
        <f>+VLOOKUP(B131,'[5]2016 data'!$B:$AR,43,)</f>
        <v>2005</v>
      </c>
      <c r="X131" s="37">
        <f>+VLOOKUP(B131,'[6]2017 data'!$B:$AR,43,)</f>
        <v>2005</v>
      </c>
      <c r="Y131" s="37">
        <f>+VLOOKUP(B131,'[7]2018 data'!$B:$AR,43,)</f>
        <v>2015</v>
      </c>
      <c r="Z131" s="18"/>
      <c r="AA131" s="18"/>
      <c r="AB131" s="18"/>
      <c r="AC131" s="18"/>
      <c r="AD131" s="18" t="b">
        <f t="shared" si="207"/>
        <v>0</v>
      </c>
      <c r="AE131" s="18" t="b">
        <f t="shared" si="208"/>
        <v>0</v>
      </c>
      <c r="AF131" s="18" t="str">
        <f>+VLOOKUP(B131,'[8]2018 data'!$B:$D,3,)</f>
        <v>NA</v>
      </c>
      <c r="AG131" s="18" t="str">
        <f>+VLOOKUP(B131,'[9]2017 data'!$B:$D,3,)</f>
        <v>NA</v>
      </c>
      <c r="AH131" s="18" t="str">
        <f>+VLOOKUP(B131,'[10]2018 data'!$B:$D,3,)</f>
        <v>NA</v>
      </c>
      <c r="AI131" s="18"/>
      <c r="AJ131" s="18" t="str">
        <f t="shared" si="205"/>
        <v>NA</v>
      </c>
      <c r="AK131" s="18" t="str">
        <f t="shared" si="206"/>
        <v>NA</v>
      </c>
      <c r="AL131" s="18"/>
      <c r="AM131" s="18"/>
      <c r="AN131" s="18"/>
      <c r="AO131" s="18"/>
      <c r="AP131" s="18"/>
      <c r="AQ131" s="18"/>
      <c r="AR131" s="18">
        <f>+VLOOKUP(B131,'[11]2016 data'!$B:$D,3,)</f>
        <v>2006</v>
      </c>
      <c r="AS131" s="18">
        <f>+VLOOKUP(B131,'[12]2017 data'!$B:$D,3,)</f>
        <v>2014</v>
      </c>
      <c r="AT131" s="18">
        <f>+VLOOKUP(B131,'[13]2018 data'!$B:$D,3,)</f>
        <v>2014</v>
      </c>
      <c r="AU131" s="46">
        <f t="shared" si="198"/>
        <v>2006</v>
      </c>
      <c r="AV131" s="46">
        <f t="shared" si="199"/>
        <v>2014</v>
      </c>
      <c r="AW131" s="46">
        <f t="shared" si="200"/>
        <v>2014</v>
      </c>
      <c r="AX131" s="18"/>
      <c r="AY131" s="18"/>
      <c r="AZ131" s="18"/>
      <c r="BA131" s="18"/>
      <c r="BB131" s="18"/>
      <c r="BC131" s="18"/>
      <c r="BD131" s="18"/>
      <c r="BE131" s="18"/>
      <c r="BF131" s="18"/>
      <c r="BG131" s="18">
        <f>+VLOOKUP(B131,'[14]2016 data'!$B:$D,3,)</f>
        <v>0</v>
      </c>
      <c r="BH131" s="18">
        <f>+VLOOKUP(B131,'[15]2017 data'!$B:$D,3,)</f>
        <v>0</v>
      </c>
      <c r="BI131" s="18">
        <f>+VLOOKUP(B131,'[16]2018 data'!$B:$D,3,)</f>
        <v>0</v>
      </c>
      <c r="BJ131" s="18"/>
      <c r="BK131" s="18">
        <f t="shared" si="173"/>
        <v>0</v>
      </c>
      <c r="BL131" s="18">
        <f t="shared" si="174"/>
        <v>0</v>
      </c>
      <c r="BM131" s="18"/>
      <c r="BN131" s="18"/>
      <c r="BO131" s="18"/>
      <c r="BP131" s="18"/>
      <c r="BQ131" s="18"/>
      <c r="BR131" s="18"/>
      <c r="BS131" s="18">
        <v>0</v>
      </c>
      <c r="BT131" s="18" t="s">
        <v>448</v>
      </c>
      <c r="BU131" s="18" t="s">
        <v>448</v>
      </c>
      <c r="BV131" s="18">
        <f t="shared" si="194"/>
        <v>0</v>
      </c>
      <c r="BW131" s="18" t="str">
        <f t="shared" si="201"/>
        <v>NA</v>
      </c>
      <c r="BX131" s="18" t="str">
        <f t="shared" si="202"/>
        <v>NA</v>
      </c>
      <c r="BY131" s="18"/>
      <c r="BZ131" s="18"/>
      <c r="CA131" s="18"/>
      <c r="CB131" s="18"/>
      <c r="CC131" s="18"/>
      <c r="CD131" s="18"/>
      <c r="CE131" s="18" t="s">
        <v>448</v>
      </c>
      <c r="CF131" s="18" t="s">
        <v>448</v>
      </c>
      <c r="CG131" s="18" t="s">
        <v>448</v>
      </c>
      <c r="CH131" s="18" t="str">
        <f t="shared" si="175"/>
        <v>NA</v>
      </c>
      <c r="CI131" s="18" t="str">
        <f t="shared" si="176"/>
        <v>NA</v>
      </c>
      <c r="CJ131" s="18" t="str">
        <f t="shared" si="177"/>
        <v>NA</v>
      </c>
      <c r="CK131" s="18"/>
      <c r="CL131" s="18"/>
      <c r="CM131" s="18"/>
      <c r="CN131" s="18"/>
      <c r="CO131" s="18"/>
      <c r="CP131" s="18"/>
      <c r="CQ131" s="18">
        <v>2001</v>
      </c>
      <c r="CR131" s="18" t="s">
        <v>429</v>
      </c>
      <c r="CS131" s="18" t="s">
        <v>429</v>
      </c>
      <c r="CT131" s="18"/>
      <c r="CU131" s="18" t="str">
        <f t="shared" si="190"/>
        <v>NM</v>
      </c>
      <c r="CV131" s="18" t="str">
        <f t="shared" si="191"/>
        <v>NM</v>
      </c>
      <c r="CW131" s="18"/>
      <c r="CX131" s="18"/>
      <c r="CY131" s="18"/>
      <c r="CZ131" s="18"/>
      <c r="DA131" s="18"/>
      <c r="DB131" s="18"/>
      <c r="DC131" s="18">
        <v>0</v>
      </c>
      <c r="DD131" s="18" t="s">
        <v>429</v>
      </c>
      <c r="DE131" s="18" t="s">
        <v>429</v>
      </c>
      <c r="DF131" s="18">
        <f t="shared" si="184"/>
        <v>0</v>
      </c>
      <c r="DG131" s="18" t="str">
        <f t="shared" si="185"/>
        <v>NM</v>
      </c>
      <c r="DH131" s="18" t="str">
        <f t="shared" si="186"/>
        <v>NM</v>
      </c>
      <c r="DI131" s="18"/>
      <c r="DJ131" s="18"/>
      <c r="DK131" s="18"/>
      <c r="DL131" s="18"/>
      <c r="DM131" s="18"/>
      <c r="DN131" s="18"/>
      <c r="DO131" s="18" t="str">
        <f>+VLOOKUP(B131,'[17]2016 data'!$B:$D,3,)</f>
        <v>e-GDDS</v>
      </c>
      <c r="DP131" s="18" t="str">
        <f>+VLOOKUP(B131,'[18]2017 data'!$B:$D,3,)</f>
        <v>e-GDDS</v>
      </c>
      <c r="DQ131" s="18" t="str">
        <f>+VLOOKUP(B131,'[19]2018 data'!$B:$D,3,)</f>
        <v>e-GDDS</v>
      </c>
      <c r="DR131" s="18"/>
      <c r="DS131" s="18"/>
      <c r="DT131" s="18"/>
      <c r="DU131" s="18" t="str">
        <f>+VLOOKUP(B131,'[20]2016 data'!$B:$D,3,)</f>
        <v>Yes</v>
      </c>
      <c r="DV131" s="18" t="str">
        <f>+VLOOKUP(B131,'[21]2017 data'!$B:$D,3,)</f>
        <v>Yes</v>
      </c>
      <c r="DW131" s="18" t="str">
        <f>+VLOOKUP(B131,'[22]2018 data'!$B:$D,3,)</f>
        <v>Yes</v>
      </c>
      <c r="DX131" s="18"/>
      <c r="DY131" s="18"/>
      <c r="DZ131" s="18"/>
      <c r="EA131" s="18">
        <f>+VLOOKUP(B131,'[23]2016 data'!$B:$D,3,)</f>
        <v>0</v>
      </c>
      <c r="EB131" s="18">
        <f>+VLOOKUP(B131,'[24]2017 data'!$B:$D,3,)</f>
        <v>0</v>
      </c>
      <c r="EC131" s="18">
        <f>+VLOOKUP(B131,'[25]2018 data'!$B:$D,3,)</f>
        <v>0</v>
      </c>
      <c r="ED131" s="18"/>
      <c r="EE131" s="18"/>
      <c r="EF131" s="18"/>
    </row>
    <row r="132" spans="1:136" x14ac:dyDescent="0.25">
      <c r="A132" s="6">
        <f t="shared" si="189"/>
        <v>129</v>
      </c>
      <c r="B132" s="9" t="s">
        <v>125</v>
      </c>
      <c r="C132" s="4" t="s">
        <v>124</v>
      </c>
      <c r="D132" s="4" t="str">
        <f>+VLOOKUP(C132,'[1]OECD &amp; EU Countries'!$B:$F,5,)</f>
        <v>NA</v>
      </c>
      <c r="E132" s="18" t="str">
        <f>+VLOOKUP(B132,'[2]2016 data'!$B:$D,3,)</f>
        <v>Sna 1993</v>
      </c>
      <c r="F132" s="18" t="str">
        <f>+VLOOKUP(B132,'[3]2017 data'!$B:$D,3,)</f>
        <v>SNA 1993</v>
      </c>
      <c r="G132" s="18" t="str">
        <f>+VLOOKUP(B132,'[4]2018 data'!$B:$D,3,)</f>
        <v>SNA 1993</v>
      </c>
      <c r="H132" s="18" t="str">
        <f t="shared" si="187"/>
        <v>Sna 1993</v>
      </c>
      <c r="I132" s="18"/>
      <c r="J132" s="18"/>
      <c r="K132" s="18"/>
      <c r="L132" s="18"/>
      <c r="M132" s="18"/>
      <c r="N132" s="18"/>
      <c r="O132" s="18"/>
      <c r="P132" s="18"/>
      <c r="Q132" s="18">
        <f>+VLOOKUP(B132,'[5]2016 data'!$B:$D,3,)</f>
        <v>2007</v>
      </c>
      <c r="R132" s="18">
        <f>+VLOOKUP(B132,'[6]2017 data'!$B:$D,3,)</f>
        <v>1993</v>
      </c>
      <c r="S132" s="18" t="str">
        <f>+VLOOKUP(B132,'[7]2018 data'!$B:$D,3,)</f>
        <v>Original chained constant price data are rescaled.</v>
      </c>
      <c r="T132" s="18">
        <f t="shared" si="209"/>
        <v>2007</v>
      </c>
      <c r="U132" s="18">
        <f t="shared" si="210"/>
        <v>1993</v>
      </c>
      <c r="V132" s="18" t="str">
        <f t="shared" si="188"/>
        <v>Original chained constant price data are rescaled.</v>
      </c>
      <c r="W132" s="37">
        <f>+VLOOKUP(B132,'[5]2016 data'!$B:$AR,43,)</f>
        <v>2007</v>
      </c>
      <c r="X132" s="37">
        <f>+VLOOKUP(B132,'[6]2017 data'!$B:$AR,43,)</f>
        <v>2007</v>
      </c>
      <c r="Y132" s="37">
        <f>+VLOOKUP(B132,'[7]2018 data'!$B:$AR,43,)</f>
        <v>2007</v>
      </c>
      <c r="Z132" s="18"/>
      <c r="AA132" s="18"/>
      <c r="AB132" s="18"/>
      <c r="AC132" s="18"/>
      <c r="AD132" s="18" t="b">
        <f t="shared" si="207"/>
        <v>0</v>
      </c>
      <c r="AE132" s="18" t="b">
        <f t="shared" si="208"/>
        <v>0</v>
      </c>
      <c r="AF132" s="18" t="str">
        <f>+VLOOKUP(B132,'[8]2018 data'!$B:$D,3,)</f>
        <v>rev3</v>
      </c>
      <c r="AG132" s="18" t="str">
        <f>+VLOOKUP(B132,'[9]2017 data'!$B:$D,3,)</f>
        <v>rev3</v>
      </c>
      <c r="AH132" s="18" t="str">
        <f>+VLOOKUP(B132,'[10]2018 data'!$B:$D,3,)</f>
        <v>rev3</v>
      </c>
      <c r="AI132" s="18"/>
      <c r="AJ132" s="18" t="str">
        <f t="shared" si="205"/>
        <v>rev3</v>
      </c>
      <c r="AK132" s="18" t="str">
        <f t="shared" si="206"/>
        <v>rev3</v>
      </c>
      <c r="AL132" s="18"/>
      <c r="AM132" s="18"/>
      <c r="AN132" s="18"/>
      <c r="AO132" s="18"/>
      <c r="AP132" s="18"/>
      <c r="AQ132" s="18"/>
      <c r="AR132" s="18">
        <f>+VLOOKUP(B132,'[11]2016 data'!$B:$D,3,)</f>
        <v>2002</v>
      </c>
      <c r="AS132" s="18">
        <f>+VLOOKUP(B132,'[12]2017 data'!$B:$D,3,)</f>
        <v>2008</v>
      </c>
      <c r="AT132" s="18">
        <f>+VLOOKUP(B132,'[13]2018 data'!$B:$D,3,)</f>
        <v>2008</v>
      </c>
      <c r="AU132" s="46">
        <f t="shared" si="198"/>
        <v>2002</v>
      </c>
      <c r="AV132" s="46">
        <f t="shared" si="199"/>
        <v>2008</v>
      </c>
      <c r="AW132" s="46">
        <f t="shared" si="200"/>
        <v>2008</v>
      </c>
      <c r="AX132" s="18"/>
      <c r="AY132" s="18"/>
      <c r="AZ132" s="18"/>
      <c r="BA132" s="18"/>
      <c r="BB132" s="18"/>
      <c r="BC132" s="18"/>
      <c r="BD132" s="18"/>
      <c r="BE132" s="18"/>
      <c r="BF132" s="18"/>
      <c r="BG132" s="18" t="str">
        <f>+VLOOKUP(B132,'[14]2016 data'!$B:$D,3,)</f>
        <v>na</v>
      </c>
      <c r="BH132" s="18" t="str">
        <f>+VLOOKUP(B132,'[15]2017 data'!$B:$D,3,)</f>
        <v>NA</v>
      </c>
      <c r="BI132" s="18" t="str">
        <f>+VLOOKUP(B132,'[16]2018 data'!$B:$D,3,)</f>
        <v>NA</v>
      </c>
      <c r="BJ132" s="18"/>
      <c r="BK132" s="18" t="str">
        <f t="shared" si="173"/>
        <v>NA</v>
      </c>
      <c r="BL132" s="18" t="str">
        <f t="shared" si="174"/>
        <v>NA</v>
      </c>
      <c r="BM132" s="18"/>
      <c r="BN132" s="18"/>
      <c r="BO132" s="18"/>
      <c r="BP132" s="18"/>
      <c r="BQ132" s="18"/>
      <c r="BR132" s="18"/>
      <c r="BS132" s="18" t="s">
        <v>447</v>
      </c>
      <c r="BT132" s="18" t="s">
        <v>448</v>
      </c>
      <c r="BU132" s="18" t="s">
        <v>448</v>
      </c>
      <c r="BV132" s="18" t="str">
        <f t="shared" si="194"/>
        <v>na</v>
      </c>
      <c r="BW132" s="18" t="str">
        <f t="shared" si="201"/>
        <v>NA</v>
      </c>
      <c r="BX132" s="18" t="str">
        <f t="shared" si="202"/>
        <v>NA</v>
      </c>
      <c r="BY132" s="18"/>
      <c r="BZ132" s="18"/>
      <c r="CA132" s="18"/>
      <c r="CB132" s="18"/>
      <c r="CC132" s="18"/>
      <c r="CD132" s="18"/>
      <c r="CE132" s="18">
        <v>0</v>
      </c>
      <c r="CF132" s="18">
        <v>0</v>
      </c>
      <c r="CG132" s="18">
        <v>0</v>
      </c>
      <c r="CH132" s="18">
        <f t="shared" si="175"/>
        <v>0</v>
      </c>
      <c r="CI132" s="18">
        <f t="shared" si="176"/>
        <v>0</v>
      </c>
      <c r="CJ132" s="18">
        <f t="shared" si="177"/>
        <v>0</v>
      </c>
      <c r="CK132" s="18"/>
      <c r="CL132" s="18"/>
      <c r="CM132" s="18"/>
      <c r="CN132" s="18"/>
      <c r="CO132" s="18"/>
      <c r="CP132" s="18"/>
      <c r="CQ132" s="18">
        <v>1986</v>
      </c>
      <c r="CR132" s="18" t="s">
        <v>448</v>
      </c>
      <c r="CS132" s="18" t="s">
        <v>448</v>
      </c>
      <c r="CT132" s="18"/>
      <c r="CU132" s="18" t="str">
        <f t="shared" si="190"/>
        <v>NA</v>
      </c>
      <c r="CV132" s="18" t="str">
        <f t="shared" si="191"/>
        <v>NA</v>
      </c>
      <c r="CW132" s="18"/>
      <c r="CX132" s="18"/>
      <c r="CY132" s="18"/>
      <c r="CZ132" s="18"/>
      <c r="DA132" s="18"/>
      <c r="DB132" s="18"/>
      <c r="DC132" s="18" t="s">
        <v>431</v>
      </c>
      <c r="DD132" s="18" t="s">
        <v>431</v>
      </c>
      <c r="DE132" s="18" t="s">
        <v>431</v>
      </c>
      <c r="DF132" s="18" t="str">
        <f t="shared" si="184"/>
        <v>MFSM 2000</v>
      </c>
      <c r="DG132" s="18" t="str">
        <f t="shared" si="185"/>
        <v>MFSM 2000</v>
      </c>
      <c r="DH132" s="18" t="str">
        <f t="shared" si="186"/>
        <v>MFSM 2000</v>
      </c>
      <c r="DI132" s="18"/>
      <c r="DJ132" s="18"/>
      <c r="DK132" s="18"/>
      <c r="DL132" s="18"/>
      <c r="DM132" s="18"/>
      <c r="DN132" s="18"/>
      <c r="DO132" s="18" t="str">
        <f>+VLOOKUP(B132,'[17]2016 data'!$B:$D,3,)</f>
        <v>e-GDDS</v>
      </c>
      <c r="DP132" s="18" t="str">
        <f>+VLOOKUP(B132,'[18]2017 data'!$B:$D,3,)</f>
        <v>e-GDDS</v>
      </c>
      <c r="DQ132" s="18" t="str">
        <f>+VLOOKUP(B132,'[19]2018 data'!$B:$D,3,)</f>
        <v>e-GDDS</v>
      </c>
      <c r="DR132" s="18"/>
      <c r="DS132" s="18"/>
      <c r="DT132" s="18"/>
      <c r="DU132" s="18">
        <f>+VLOOKUP(B132,'[20]2016 data'!$B:$D,3,)</f>
        <v>0</v>
      </c>
      <c r="DV132" s="18">
        <f>+VLOOKUP(B132,'[21]2017 data'!$B:$D,3,)</f>
        <v>0</v>
      </c>
      <c r="DW132" s="18" t="str">
        <f>+VLOOKUP(B132,'[22]2018 data'!$B:$D,3,)</f>
        <v>Yes</v>
      </c>
      <c r="DX132" s="18"/>
      <c r="DY132" s="18"/>
      <c r="DZ132" s="18"/>
      <c r="EA132" s="18">
        <f>+VLOOKUP(B132,'[23]2016 data'!$B:$D,3,)</f>
        <v>0</v>
      </c>
      <c r="EB132" s="18">
        <f>+VLOOKUP(B132,'[24]2017 data'!$B:$D,3,)</f>
        <v>0</v>
      </c>
      <c r="EC132" s="18">
        <f>+VLOOKUP(B132,'[25]2018 data'!$B:$D,3,)</f>
        <v>0</v>
      </c>
      <c r="ED132" s="18"/>
      <c r="EE132" s="18"/>
      <c r="EF132" s="18"/>
    </row>
    <row r="133" spans="1:136" x14ac:dyDescent="0.25">
      <c r="A133" s="6">
        <f t="shared" ref="A133:A164" si="211">1+A132</f>
        <v>130</v>
      </c>
      <c r="B133" s="9" t="s">
        <v>123</v>
      </c>
      <c r="C133" s="4" t="s">
        <v>122</v>
      </c>
      <c r="D133" s="4" t="str">
        <f>+VLOOKUP(C133,'[1]OECD &amp; EU Countries'!$B:$F,5,)</f>
        <v>NA</v>
      </c>
      <c r="E133" s="18" t="str">
        <f>+VLOOKUP(B133,'[2]2016 data'!$B:$D,3,)</f>
        <v>Sna 1993</v>
      </c>
      <c r="F133" s="18" t="str">
        <f>+VLOOKUP(B133,'[3]2017 data'!$B:$D,3,)</f>
        <v>SNA 1993</v>
      </c>
      <c r="G133" s="18" t="str">
        <f>+VLOOKUP(B133,'[4]2018 data'!$B:$D,3,)</f>
        <v>SNA 1993</v>
      </c>
      <c r="H133" s="18" t="str">
        <f t="shared" si="187"/>
        <v>Sna 1993</v>
      </c>
      <c r="I133" s="18"/>
      <c r="J133" s="18"/>
      <c r="K133" s="18"/>
      <c r="L133" s="18"/>
      <c r="M133" s="18"/>
      <c r="N133" s="18"/>
      <c r="O133" s="18"/>
      <c r="P133" s="18"/>
      <c r="Q133" s="18">
        <f>+VLOOKUP(B133,'[5]2016 data'!$B:$D,3,)</f>
        <v>1998</v>
      </c>
      <c r="R133" s="18">
        <f>+VLOOKUP(B133,'[6]2017 data'!$B:$D,3,)</f>
        <v>1993</v>
      </c>
      <c r="S133" s="18">
        <f>+VLOOKUP(B133,'[7]2018 data'!$B:$D,3,)</f>
        <v>2013</v>
      </c>
      <c r="T133" s="18">
        <f t="shared" si="209"/>
        <v>1998</v>
      </c>
      <c r="U133" s="18">
        <f t="shared" si="210"/>
        <v>1993</v>
      </c>
      <c r="V133" s="18">
        <f t="shared" si="188"/>
        <v>2013</v>
      </c>
      <c r="W133" s="37">
        <f>+VLOOKUP(B133,'[5]2016 data'!$B:$AR,43,)</f>
        <v>1998</v>
      </c>
      <c r="X133" s="37">
        <f>+VLOOKUP(B133,'[6]2017 data'!$B:$AR,43,)</f>
        <v>1998</v>
      </c>
      <c r="Y133" s="37">
        <f>+VLOOKUP(B133,'[7]2018 data'!$B:$AR,43,)</f>
        <v>2013</v>
      </c>
      <c r="Z133" s="18"/>
      <c r="AA133" s="18"/>
      <c r="AB133" s="18"/>
      <c r="AC133" s="18"/>
      <c r="AD133" s="18" t="b">
        <f t="shared" si="207"/>
        <v>0</v>
      </c>
      <c r="AE133" s="18" t="b">
        <f t="shared" si="208"/>
        <v>0</v>
      </c>
      <c r="AF133" s="18" t="str">
        <f>+VLOOKUP(B133,'[8]2018 data'!$B:$D,3,)</f>
        <v>NA</v>
      </c>
      <c r="AG133" s="18" t="str">
        <f>+VLOOKUP(B133,'[9]2017 data'!$B:$D,3,)</f>
        <v>NA</v>
      </c>
      <c r="AH133" s="18" t="str">
        <f>+VLOOKUP(B133,'[10]2018 data'!$B:$D,3,)</f>
        <v>NA</v>
      </c>
      <c r="AI133" s="18"/>
      <c r="AJ133" s="18" t="str">
        <f t="shared" si="205"/>
        <v>NA</v>
      </c>
      <c r="AK133" s="18" t="str">
        <f t="shared" si="206"/>
        <v>NA</v>
      </c>
      <c r="AL133" s="18"/>
      <c r="AM133" s="18"/>
      <c r="AN133" s="18"/>
      <c r="AO133" s="18"/>
      <c r="AP133" s="18"/>
      <c r="AQ133" s="18"/>
      <c r="AR133" s="18">
        <f>+VLOOKUP(B133,'[11]2016 data'!$B:$D,3,)</f>
        <v>1978</v>
      </c>
      <c r="AS133" s="18">
        <f>+VLOOKUP(B133,'[12]2017 data'!$B:$D,3,)</f>
        <v>2010</v>
      </c>
      <c r="AT133" s="18">
        <f>+VLOOKUP(B133,'[13]2018 data'!$B:$D,3,)</f>
        <v>2010</v>
      </c>
      <c r="AU133" s="46">
        <f t="shared" si="198"/>
        <v>1978</v>
      </c>
      <c r="AV133" s="46">
        <f t="shared" si="199"/>
        <v>2010</v>
      </c>
      <c r="AW133" s="46">
        <f t="shared" si="200"/>
        <v>2010</v>
      </c>
      <c r="AX133" s="18"/>
      <c r="AY133" s="18"/>
      <c r="AZ133" s="18"/>
      <c r="BA133" s="18"/>
      <c r="BB133" s="18"/>
      <c r="BC133" s="18"/>
      <c r="BD133" s="18"/>
      <c r="BE133" s="18"/>
      <c r="BF133" s="18"/>
      <c r="BG133" s="18" t="str">
        <f>+VLOOKUP(B133,'[14]2016 data'!$B:$D,3,)</f>
        <v>na</v>
      </c>
      <c r="BH133" s="18" t="str">
        <f>+VLOOKUP(B133,'[15]2017 data'!$B:$D,3,)</f>
        <v>NA</v>
      </c>
      <c r="BI133" s="18" t="str">
        <f>+VLOOKUP(B133,'[16]2018 data'!$B:$D,3,)</f>
        <v>NA</v>
      </c>
      <c r="BJ133" s="18"/>
      <c r="BK133" s="18" t="str">
        <f t="shared" ref="BK133:BK141" si="212">+BH133</f>
        <v>NA</v>
      </c>
      <c r="BL133" s="18" t="str">
        <f t="shared" ref="BL133:BL141" si="213">+BI133</f>
        <v>NA</v>
      </c>
      <c r="BM133" s="18"/>
      <c r="BN133" s="18"/>
      <c r="BO133" s="18"/>
      <c r="BP133" s="18"/>
      <c r="BQ133" s="18"/>
      <c r="BR133" s="18"/>
      <c r="BS133" s="18" t="s">
        <v>447</v>
      </c>
      <c r="BT133" s="18" t="s">
        <v>448</v>
      </c>
      <c r="BU133" s="18" t="s">
        <v>448</v>
      </c>
      <c r="BV133" s="18" t="str">
        <f t="shared" si="194"/>
        <v>na</v>
      </c>
      <c r="BW133" s="18" t="str">
        <f t="shared" si="201"/>
        <v>NA</v>
      </c>
      <c r="BX133" s="18" t="str">
        <f t="shared" si="202"/>
        <v>NA</v>
      </c>
      <c r="BY133" s="18"/>
      <c r="BZ133" s="18"/>
      <c r="CA133" s="18"/>
      <c r="CB133" s="18"/>
      <c r="CC133" s="18"/>
      <c r="CD133" s="18"/>
      <c r="CE133" s="18">
        <v>0</v>
      </c>
      <c r="CF133" s="18" t="s">
        <v>448</v>
      </c>
      <c r="CG133" s="18" t="s">
        <v>448</v>
      </c>
      <c r="CH133" s="18">
        <f t="shared" ref="CH133:CH151" si="214">+CE133</f>
        <v>0</v>
      </c>
      <c r="CI133" s="18" t="str">
        <f t="shared" ref="CI133:CI151" si="215">+CF133</f>
        <v>NA</v>
      </c>
      <c r="CJ133" s="18" t="str">
        <f t="shared" ref="CJ133:CJ151" si="216">+CG133</f>
        <v>NA</v>
      </c>
      <c r="CK133" s="18"/>
      <c r="CL133" s="18"/>
      <c r="CM133" s="18"/>
      <c r="CN133" s="18"/>
      <c r="CO133" s="18"/>
      <c r="CP133" s="18"/>
      <c r="CQ133" s="18">
        <v>1986</v>
      </c>
      <c r="CR133" s="18" t="s">
        <v>429</v>
      </c>
      <c r="CS133" s="18" t="s">
        <v>429</v>
      </c>
      <c r="CT133" s="18"/>
      <c r="CU133" s="18" t="str">
        <f t="shared" si="190"/>
        <v>NM</v>
      </c>
      <c r="CV133" s="18" t="str">
        <f t="shared" si="191"/>
        <v>NM</v>
      </c>
      <c r="CW133" s="18"/>
      <c r="CX133" s="18"/>
      <c r="CY133" s="18"/>
      <c r="CZ133" s="18"/>
      <c r="DA133" s="18"/>
      <c r="DB133" s="18"/>
      <c r="DC133" s="18" t="s">
        <v>431</v>
      </c>
      <c r="DD133" s="18" t="s">
        <v>431</v>
      </c>
      <c r="DE133" s="18" t="s">
        <v>431</v>
      </c>
      <c r="DF133" s="18" t="str">
        <f t="shared" si="184"/>
        <v>MFSM 2000</v>
      </c>
      <c r="DG133" s="18" t="str">
        <f t="shared" si="185"/>
        <v>MFSM 2000</v>
      </c>
      <c r="DH133" s="18" t="str">
        <f t="shared" si="186"/>
        <v>MFSM 2000</v>
      </c>
      <c r="DI133" s="18"/>
      <c r="DJ133" s="18"/>
      <c r="DK133" s="18"/>
      <c r="DL133" s="18"/>
      <c r="DM133" s="18"/>
      <c r="DN133" s="18"/>
      <c r="DO133" s="18" t="str">
        <f>+VLOOKUP(B133,'[17]2016 data'!$B:$D,3,)</f>
        <v>e-GDDS</v>
      </c>
      <c r="DP133" s="18" t="str">
        <f>+VLOOKUP(B133,'[18]2017 data'!$B:$D,3,)</f>
        <v>e-GDDS</v>
      </c>
      <c r="DQ133" s="18" t="str">
        <f>+VLOOKUP(B133,'[19]2018 data'!$B:$D,3,)</f>
        <v>e-GDDS</v>
      </c>
      <c r="DR133" s="18"/>
      <c r="DS133" s="18"/>
      <c r="DT133" s="18"/>
      <c r="DU133" s="18">
        <f>+VLOOKUP(B133,'[20]2016 data'!$B:$D,3,)</f>
        <v>0</v>
      </c>
      <c r="DV133" s="18">
        <f>+VLOOKUP(B133,'[21]2017 data'!$B:$D,3,)</f>
        <v>0</v>
      </c>
      <c r="DW133" s="18">
        <f>+VLOOKUP(B133,'[22]2018 data'!$B:$D,3,)</f>
        <v>0</v>
      </c>
      <c r="DX133" s="18"/>
      <c r="DY133" s="18"/>
      <c r="DZ133" s="18"/>
      <c r="EA133" s="18">
        <f>+VLOOKUP(B133,'[23]2016 data'!$B:$D,3,)</f>
        <v>0</v>
      </c>
      <c r="EB133" s="18">
        <f>+VLOOKUP(B133,'[24]2017 data'!$B:$D,3,)</f>
        <v>0</v>
      </c>
      <c r="EC133" s="18">
        <f>+VLOOKUP(B133,'[25]2018 data'!$B:$D,3,)</f>
        <v>0</v>
      </c>
      <c r="ED133" s="18"/>
      <c r="EE133" s="18"/>
      <c r="EF133" s="18"/>
    </row>
    <row r="134" spans="1:136" x14ac:dyDescent="0.25">
      <c r="A134" s="6">
        <f t="shared" si="211"/>
        <v>131</v>
      </c>
      <c r="B134" s="7" t="s">
        <v>121</v>
      </c>
      <c r="C134" s="4" t="s">
        <v>120</v>
      </c>
      <c r="D134" s="4" t="str">
        <f>+VLOOKUP(C134,'[1]OECD &amp; EU Countries'!$B:$F,5,)</f>
        <v>NA</v>
      </c>
      <c r="E134" s="18" t="str">
        <f>+VLOOKUP(B134,'[2]2016 data'!$B:$D,3,)</f>
        <v>Sna 1993</v>
      </c>
      <c r="F134" s="18" t="str">
        <f>+VLOOKUP(B134,'[3]2017 data'!$B:$D,3,)</f>
        <v>SNA 2008</v>
      </c>
      <c r="G134" s="18" t="str">
        <f>+VLOOKUP(B134,'[4]2018 data'!$B:$D,3,)</f>
        <v>SNA 2008</v>
      </c>
      <c r="H134" s="18" t="str">
        <f t="shared" si="187"/>
        <v>Sna 1993</v>
      </c>
      <c r="I134" s="18"/>
      <c r="J134" s="18"/>
      <c r="K134" s="18"/>
      <c r="L134" s="18"/>
      <c r="M134" s="18"/>
      <c r="N134" s="18"/>
      <c r="O134" s="18"/>
      <c r="P134" s="18"/>
      <c r="Q134" s="18">
        <f>+VLOOKUP(B134,'[5]2016 data'!$B:$D,3,)</f>
        <v>1994</v>
      </c>
      <c r="R134" s="18">
        <f>+VLOOKUP(B134,'[6]2017 data'!$B:$D,3,)</f>
        <v>1993</v>
      </c>
      <c r="S134" s="18">
        <f>+VLOOKUP(B134,'[7]2018 data'!$B:$D,3,)</f>
        <v>2014</v>
      </c>
      <c r="T134" s="18">
        <f t="shared" si="209"/>
        <v>1994</v>
      </c>
      <c r="U134" s="18">
        <f t="shared" si="210"/>
        <v>1993</v>
      </c>
      <c r="V134" s="18">
        <f t="shared" si="188"/>
        <v>2014</v>
      </c>
      <c r="W134" s="37">
        <f>+VLOOKUP(B134,'[5]2016 data'!$B:$AR,43,)</f>
        <v>1994</v>
      </c>
      <c r="X134" s="37">
        <f>+VLOOKUP(B134,'[6]2017 data'!$B:$AR,43,)</f>
        <v>1994</v>
      </c>
      <c r="Y134" s="37">
        <f>+VLOOKUP(B134,'[7]2018 data'!$B:$AR,43,)</f>
        <v>1994</v>
      </c>
      <c r="Z134" s="18"/>
      <c r="AA134" s="18"/>
      <c r="AB134" s="18"/>
      <c r="AC134" s="18"/>
      <c r="AD134" s="18" t="b">
        <f t="shared" si="207"/>
        <v>0</v>
      </c>
      <c r="AE134" s="18" t="b">
        <f t="shared" si="208"/>
        <v>0</v>
      </c>
      <c r="AF134" s="18" t="str">
        <f>+VLOOKUP(B134,'[8]2018 data'!$B:$D,3,)</f>
        <v>rev3</v>
      </c>
      <c r="AG134" s="18" t="str">
        <f>+VLOOKUP(B134,'[9]2017 data'!$B:$D,3,)</f>
        <v>Rev3</v>
      </c>
      <c r="AH134" s="18" t="str">
        <f>+VLOOKUP(B134,'[10]2018 data'!$B:$D,3,)</f>
        <v>Rev3</v>
      </c>
      <c r="AI134" s="18"/>
      <c r="AJ134" s="18" t="str">
        <f t="shared" si="205"/>
        <v>Rev3</v>
      </c>
      <c r="AK134" s="18" t="str">
        <f t="shared" si="206"/>
        <v>Rev3</v>
      </c>
      <c r="AL134" s="18"/>
      <c r="AM134" s="18"/>
      <c r="AN134" s="18"/>
      <c r="AO134" s="18"/>
      <c r="AP134" s="18"/>
      <c r="AQ134" s="18"/>
      <c r="AR134" s="18">
        <f>+VLOOKUP(B134,'[11]2016 data'!$B:$D,3,)</f>
        <v>2006</v>
      </c>
      <c r="AS134" s="18">
        <f>+VLOOKUP(B134,'[12]2017 data'!$B:$D,3,)</f>
        <v>2006</v>
      </c>
      <c r="AT134" s="18">
        <f>+VLOOKUP(B134,'[13]2018 data'!$B:$D,3,)</f>
        <v>2006</v>
      </c>
      <c r="AU134" s="46">
        <f t="shared" si="198"/>
        <v>2006</v>
      </c>
      <c r="AV134" s="46">
        <f t="shared" si="199"/>
        <v>2006</v>
      </c>
      <c r="AW134" s="46">
        <f t="shared" si="200"/>
        <v>2006</v>
      </c>
      <c r="AX134" s="18"/>
      <c r="AY134" s="18"/>
      <c r="AZ134" s="18"/>
      <c r="BA134" s="18"/>
      <c r="BB134" s="18"/>
      <c r="BC134" s="18"/>
      <c r="BD134" s="18"/>
      <c r="BE134" s="18"/>
      <c r="BF134" s="18"/>
      <c r="BG134" s="18" t="str">
        <f>+VLOOKUP(B134,'[14]2016 data'!$B:$D,3,)</f>
        <v>COICOP</v>
      </c>
      <c r="BH134" s="18" t="str">
        <f>+VLOOKUP(B134,'[15]2017 data'!$B:$D,3,)</f>
        <v>COICOP</v>
      </c>
      <c r="BI134" s="18" t="str">
        <f>+VLOOKUP(B134,'[16]2018 data'!$B:$D,3,)</f>
        <v>COICOP</v>
      </c>
      <c r="BJ134" s="18"/>
      <c r="BK134" s="18" t="str">
        <f t="shared" si="212"/>
        <v>COICOP</v>
      </c>
      <c r="BL134" s="18" t="str">
        <f t="shared" si="213"/>
        <v>COICOP</v>
      </c>
      <c r="BM134" s="18"/>
      <c r="BN134" s="18"/>
      <c r="BO134" s="18"/>
      <c r="BP134" s="18"/>
      <c r="BQ134" s="18"/>
      <c r="BR134" s="18"/>
      <c r="BS134" s="18" t="s">
        <v>447</v>
      </c>
      <c r="BT134" s="18" t="s">
        <v>448</v>
      </c>
      <c r="BU134" s="18" t="s">
        <v>448</v>
      </c>
      <c r="BV134" s="18" t="str">
        <f t="shared" si="194"/>
        <v>na</v>
      </c>
      <c r="BW134" s="18" t="str">
        <f t="shared" si="201"/>
        <v>NA</v>
      </c>
      <c r="BX134" s="18" t="str">
        <f t="shared" si="202"/>
        <v>NA</v>
      </c>
      <c r="BY134" s="18"/>
      <c r="BZ134" s="18"/>
      <c r="CA134" s="18"/>
      <c r="CB134" s="18"/>
      <c r="CC134" s="18"/>
      <c r="CD134" s="18"/>
      <c r="CE134" s="18" t="s">
        <v>425</v>
      </c>
      <c r="CF134" s="18" t="s">
        <v>425</v>
      </c>
      <c r="CG134" s="18" t="s">
        <v>425</v>
      </c>
      <c r="CH134" s="18" t="str">
        <f t="shared" si="214"/>
        <v>AC</v>
      </c>
      <c r="CI134" s="18" t="str">
        <f t="shared" si="215"/>
        <v>AC</v>
      </c>
      <c r="CJ134" s="18" t="str">
        <f t="shared" si="216"/>
        <v>AC</v>
      </c>
      <c r="CK134" s="18"/>
      <c r="CL134" s="18"/>
      <c r="CM134" s="18"/>
      <c r="CN134" s="18"/>
      <c r="CO134" s="18"/>
      <c r="CP134" s="18"/>
      <c r="CQ134" s="18">
        <v>2001</v>
      </c>
      <c r="CR134" s="18" t="s">
        <v>429</v>
      </c>
      <c r="CS134" s="18" t="s">
        <v>429</v>
      </c>
      <c r="CT134" s="18"/>
      <c r="CU134" s="18" t="str">
        <f t="shared" si="190"/>
        <v>NM</v>
      </c>
      <c r="CV134" s="18" t="str">
        <f t="shared" si="191"/>
        <v>NM</v>
      </c>
      <c r="CW134" s="18"/>
      <c r="CX134" s="18"/>
      <c r="CY134" s="18"/>
      <c r="CZ134" s="18"/>
      <c r="DA134" s="18"/>
      <c r="DB134" s="18"/>
      <c r="DC134" s="18" t="s">
        <v>431</v>
      </c>
      <c r="DD134" s="18" t="s">
        <v>431</v>
      </c>
      <c r="DE134" s="18" t="s">
        <v>431</v>
      </c>
      <c r="DF134" s="18" t="str">
        <f t="shared" si="184"/>
        <v>MFSM 2000</v>
      </c>
      <c r="DG134" s="18" t="str">
        <f t="shared" si="185"/>
        <v>MFSM 2000</v>
      </c>
      <c r="DH134" s="18" t="str">
        <f t="shared" si="186"/>
        <v>MFSM 2000</v>
      </c>
      <c r="DI134" s="18"/>
      <c r="DJ134" s="18"/>
      <c r="DK134" s="18"/>
      <c r="DL134" s="18"/>
      <c r="DM134" s="18"/>
      <c r="DN134" s="18"/>
      <c r="DO134" s="18" t="str">
        <f>+VLOOKUP(B134,'[17]2016 data'!$B:$D,3,)</f>
        <v>e-GDDS</v>
      </c>
      <c r="DP134" s="18" t="str">
        <f>+VLOOKUP(B134,'[18]2017 data'!$B:$D,3,)</f>
        <v>e-GDDS</v>
      </c>
      <c r="DQ134" s="18" t="str">
        <f>+VLOOKUP(B134,'[19]2018 data'!$B:$D,3,)</f>
        <v>e-GDDS</v>
      </c>
      <c r="DR134" s="18"/>
      <c r="DS134" s="18"/>
      <c r="DT134" s="18"/>
      <c r="DU134" s="18">
        <f>+VLOOKUP(B134,'[20]2016 data'!$B:$D,3,)</f>
        <v>0</v>
      </c>
      <c r="DV134" s="18">
        <f>+VLOOKUP(B134,'[21]2017 data'!$B:$D,3,)</f>
        <v>0</v>
      </c>
      <c r="DW134" s="18">
        <f>+VLOOKUP(B134,'[22]2018 data'!$B:$D,3,)</f>
        <v>0</v>
      </c>
      <c r="DX134" s="18"/>
      <c r="DY134" s="18"/>
      <c r="DZ134" s="18"/>
      <c r="EA134" s="18">
        <f>+VLOOKUP(B134,'[23]2016 data'!$B:$D,3,)</f>
        <v>0</v>
      </c>
      <c r="EB134" s="18">
        <f>+VLOOKUP(B134,'[24]2017 data'!$B:$D,3,)</f>
        <v>0</v>
      </c>
      <c r="EC134" s="18">
        <f>+VLOOKUP(B134,'[25]2018 data'!$B:$D,3,)</f>
        <v>0</v>
      </c>
      <c r="ED134" s="18"/>
      <c r="EE134" s="18"/>
      <c r="EF134" s="18"/>
    </row>
    <row r="135" spans="1:136" x14ac:dyDescent="0.25">
      <c r="A135" s="6">
        <f t="shared" si="211"/>
        <v>132</v>
      </c>
      <c r="B135" s="9" t="s">
        <v>119</v>
      </c>
      <c r="C135" s="29" t="s">
        <v>118</v>
      </c>
      <c r="D135" s="4" t="str">
        <f>+VLOOKUP(C135,'[1]OECD &amp; EU Countries'!$B:$F,5,)</f>
        <v>NA</v>
      </c>
      <c r="E135" s="18" t="str">
        <f>+VLOOKUP(B135,'[2]2016 data'!$B:$D,3,)</f>
        <v>Sna 1993</v>
      </c>
      <c r="F135" s="18" t="str">
        <f>+VLOOKUP(B135,'[3]2017 data'!$B:$D,3,)</f>
        <v>SNA 2008</v>
      </c>
      <c r="G135" s="18" t="str">
        <f>+VLOOKUP(B135,'[4]2018 data'!$B:$D,3,)</f>
        <v>SNA 2008</v>
      </c>
      <c r="H135" s="18" t="str">
        <f t="shared" si="187"/>
        <v>Sna 1993</v>
      </c>
      <c r="I135" s="18"/>
      <c r="J135" s="18"/>
      <c r="K135" s="18"/>
      <c r="L135" s="18"/>
      <c r="M135" s="18"/>
      <c r="N135" s="18"/>
      <c r="O135" s="18"/>
      <c r="P135" s="18"/>
      <c r="Q135" s="10">
        <f>+VLOOKUP(B135,'[5]2016 data'!$B:$D,3,)</f>
        <v>2007</v>
      </c>
      <c r="R135" s="10">
        <f>+VLOOKUP(B135,'[6]2017 data'!$B:$D,3,)</f>
        <v>2007</v>
      </c>
      <c r="S135" s="10">
        <f>+VLOOKUP(B135,'[7]2018 data'!$B:$D,3,)</f>
        <v>2007</v>
      </c>
      <c r="T135" s="30">
        <v>2007</v>
      </c>
      <c r="U135" s="30">
        <v>2007</v>
      </c>
      <c r="V135" s="18">
        <f t="shared" si="188"/>
        <v>2007</v>
      </c>
      <c r="W135" s="37">
        <f>+VLOOKUP(B135,'[5]2016 data'!$B:$AR,43,)</f>
        <v>2007</v>
      </c>
      <c r="X135" s="37">
        <f>+VLOOKUP(B135,'[6]2017 data'!$B:$AR,43,)</f>
        <v>2007</v>
      </c>
      <c r="Y135" s="37">
        <f>+VLOOKUP(B135,'[7]2018 data'!$B:$AR,43,)</f>
        <v>2007</v>
      </c>
      <c r="Z135" s="30" t="s">
        <v>439</v>
      </c>
      <c r="AA135" s="30" t="s">
        <v>440</v>
      </c>
      <c r="AB135" s="10"/>
      <c r="AC135" s="18"/>
      <c r="AD135" s="18" t="b">
        <f t="shared" si="207"/>
        <v>1</v>
      </c>
      <c r="AE135" s="18" t="b">
        <f t="shared" si="208"/>
        <v>1</v>
      </c>
      <c r="AF135" s="18" t="str">
        <f>+VLOOKUP(B135,'[8]2018 data'!$B:$D,3,)</f>
        <v>rev4</v>
      </c>
      <c r="AG135" s="18" t="str">
        <f>+VLOOKUP(B135,'[9]2017 data'!$B:$D,3,)</f>
        <v>Rev4</v>
      </c>
      <c r="AH135" s="18" t="str">
        <f>+VLOOKUP(B135,'[10]2018 data'!$B:$D,3,)</f>
        <v>Rev4</v>
      </c>
      <c r="AI135" s="18"/>
      <c r="AJ135" s="18" t="str">
        <f t="shared" si="205"/>
        <v>Rev4</v>
      </c>
      <c r="AK135" s="18" t="str">
        <f t="shared" si="206"/>
        <v>Rev4</v>
      </c>
      <c r="AL135" s="18"/>
      <c r="AM135" s="18"/>
      <c r="AN135" s="18"/>
      <c r="AO135" s="18"/>
      <c r="AP135" s="18"/>
      <c r="AQ135" s="18"/>
      <c r="AR135" s="18">
        <f>+VLOOKUP(B135,'[11]2016 data'!$B:$D,3,)</f>
        <v>2009</v>
      </c>
      <c r="AS135" s="18">
        <f>+VLOOKUP(B135,'[12]2017 data'!$B:$D,3,)</f>
        <v>2009</v>
      </c>
      <c r="AT135" s="18">
        <f>+VLOOKUP(B135,'[13]2018 data'!$B:$D,3,)</f>
        <v>2009</v>
      </c>
      <c r="AU135" s="46">
        <f t="shared" si="198"/>
        <v>2009</v>
      </c>
      <c r="AV135" s="46">
        <f t="shared" si="199"/>
        <v>2009</v>
      </c>
      <c r="AW135" s="46">
        <f t="shared" si="200"/>
        <v>2009</v>
      </c>
      <c r="AX135" s="18"/>
      <c r="AY135" s="18"/>
      <c r="AZ135" s="18"/>
      <c r="BA135" s="18"/>
      <c r="BB135" s="18"/>
      <c r="BC135" s="18"/>
      <c r="BD135" s="18"/>
      <c r="BE135" s="18"/>
      <c r="BF135" s="18"/>
      <c r="BG135" s="18" t="str">
        <f>+VLOOKUP(B135,'[14]2016 data'!$B:$D,3,)</f>
        <v>na</v>
      </c>
      <c r="BH135" s="18" t="str">
        <f>+VLOOKUP(B135,'[15]2017 data'!$B:$D,3,)</f>
        <v>NA</v>
      </c>
      <c r="BI135" s="18" t="str">
        <f>+VLOOKUP(B135,'[16]2018 data'!$B:$D,3,)</f>
        <v>NA</v>
      </c>
      <c r="BJ135" s="18"/>
      <c r="BK135" s="18" t="str">
        <f t="shared" si="212"/>
        <v>NA</v>
      </c>
      <c r="BL135" s="18" t="str">
        <f t="shared" si="213"/>
        <v>NA</v>
      </c>
      <c r="BM135" s="18"/>
      <c r="BN135" s="18"/>
      <c r="BO135" s="18"/>
      <c r="BP135" s="18"/>
      <c r="BQ135" s="18"/>
      <c r="BR135" s="18"/>
      <c r="BS135" s="18" t="s">
        <v>447</v>
      </c>
      <c r="BT135" s="18" t="s">
        <v>448</v>
      </c>
      <c r="BU135" s="18" t="s">
        <v>448</v>
      </c>
      <c r="BV135" s="18" t="str">
        <f t="shared" si="194"/>
        <v>na</v>
      </c>
      <c r="BW135" s="18" t="str">
        <f t="shared" si="201"/>
        <v>NA</v>
      </c>
      <c r="BX135" s="18" t="str">
        <f t="shared" si="202"/>
        <v>NA</v>
      </c>
      <c r="BY135" s="18"/>
      <c r="BZ135" s="18"/>
      <c r="CA135" s="18"/>
      <c r="CB135" s="18"/>
      <c r="CC135" s="18"/>
      <c r="CD135" s="18"/>
      <c r="CE135" s="18" t="s">
        <v>478</v>
      </c>
      <c r="CF135" s="18" t="s">
        <v>478</v>
      </c>
      <c r="CG135" s="18" t="s">
        <v>478</v>
      </c>
      <c r="CH135" s="18" t="str">
        <f t="shared" si="214"/>
        <v>CA</v>
      </c>
      <c r="CI135" s="18" t="str">
        <f t="shared" si="215"/>
        <v>CA</v>
      </c>
      <c r="CJ135" s="18" t="str">
        <f t="shared" si="216"/>
        <v>CA</v>
      </c>
      <c r="CK135" s="18"/>
      <c r="CL135" s="18"/>
      <c r="CM135" s="18"/>
      <c r="CN135" s="18"/>
      <c r="CO135" s="18"/>
      <c r="CP135" s="18"/>
      <c r="CQ135" s="18">
        <v>1986</v>
      </c>
      <c r="CR135" s="18" t="s">
        <v>429</v>
      </c>
      <c r="CS135" s="18" t="s">
        <v>429</v>
      </c>
      <c r="CT135" s="18"/>
      <c r="CU135" s="18" t="str">
        <f t="shared" si="190"/>
        <v>NM</v>
      </c>
      <c r="CV135" s="18" t="str">
        <f t="shared" si="191"/>
        <v>NM</v>
      </c>
      <c r="CW135" s="18"/>
      <c r="CX135" s="18"/>
      <c r="CY135" s="18"/>
      <c r="CZ135" s="18"/>
      <c r="DA135" s="18"/>
      <c r="DB135" s="18"/>
      <c r="DC135" s="18">
        <v>0</v>
      </c>
      <c r="DD135" s="18" t="s">
        <v>485</v>
      </c>
      <c r="DE135" s="18" t="s">
        <v>485</v>
      </c>
      <c r="DF135" s="18">
        <f t="shared" si="184"/>
        <v>0</v>
      </c>
      <c r="DG135" s="30" t="s">
        <v>429</v>
      </c>
      <c r="DH135" s="30" t="s">
        <v>431</v>
      </c>
      <c r="DI135" s="18"/>
      <c r="DJ135" s="30" t="s">
        <v>432</v>
      </c>
      <c r="DK135" s="30" t="s">
        <v>430</v>
      </c>
      <c r="DL135" s="18"/>
      <c r="DM135" s="18"/>
      <c r="DN135" s="18"/>
      <c r="DO135" s="18" t="str">
        <f>+VLOOKUP(B135,'[17]2016 data'!$B:$D,3,)</f>
        <v>SDDS</v>
      </c>
      <c r="DP135" s="18" t="str">
        <f>+VLOOKUP(B135,'[18]2017 data'!$B:$D,3,)</f>
        <v>SDDS</v>
      </c>
      <c r="DQ135" s="18" t="str">
        <f>+VLOOKUP(B135,'[19]2018 data'!$B:$D,3,)</f>
        <v>SDDS</v>
      </c>
      <c r="DR135" s="18"/>
      <c r="DS135" s="18"/>
      <c r="DT135" s="18"/>
      <c r="DU135" s="18">
        <f>+VLOOKUP(B135,'[20]2016 data'!$B:$D,3,)</f>
        <v>0</v>
      </c>
      <c r="DV135" s="18">
        <f>+VLOOKUP(B135,'[21]2017 data'!$B:$D,3,)</f>
        <v>0</v>
      </c>
      <c r="DW135" s="18">
        <f>+VLOOKUP(B135,'[22]2018 data'!$B:$D,3,)</f>
        <v>0</v>
      </c>
      <c r="DX135" s="18"/>
      <c r="DY135" s="18"/>
      <c r="DZ135" s="18"/>
      <c r="EA135" s="18">
        <f>+VLOOKUP(B135,'[23]2016 data'!$B:$D,3,)</f>
        <v>0</v>
      </c>
      <c r="EB135" s="18">
        <f>+VLOOKUP(B135,'[24]2017 data'!$B:$D,3,)</f>
        <v>0</v>
      </c>
      <c r="EC135" s="18">
        <f>+VLOOKUP(B135,'[25]2018 data'!$B:$D,3,)</f>
        <v>0</v>
      </c>
      <c r="ED135" s="18"/>
      <c r="EE135" s="18"/>
      <c r="EF135" s="18"/>
    </row>
    <row r="136" spans="1:136" x14ac:dyDescent="0.25">
      <c r="A136" s="6">
        <f t="shared" si="211"/>
        <v>133</v>
      </c>
      <c r="B136" s="9" t="s">
        <v>117</v>
      </c>
      <c r="C136" s="29" t="s">
        <v>116</v>
      </c>
      <c r="D136" s="4" t="str">
        <f>+VLOOKUP(C136,'[1]OECD &amp; EU Countries'!$B:$F,5,)</f>
        <v>NA</v>
      </c>
      <c r="E136" s="18" t="str">
        <f>+VLOOKUP(B136,'[2]2016 data'!$B:$D,3,)</f>
        <v>Sna 2008</v>
      </c>
      <c r="F136" s="18" t="str">
        <f>+VLOOKUP(B136,'[3]2017 data'!$B:$D,3,)</f>
        <v>SNA 2008</v>
      </c>
      <c r="G136" s="18" t="str">
        <f>+VLOOKUP(B136,'[4]2018 data'!$B:$D,3,)</f>
        <v>SNA 2008</v>
      </c>
      <c r="H136" s="18" t="str">
        <f t="shared" si="187"/>
        <v>Sna 2008</v>
      </c>
      <c r="I136" s="18"/>
      <c r="J136" s="18"/>
      <c r="K136" s="18"/>
      <c r="L136" s="18"/>
      <c r="M136" s="18"/>
      <c r="N136" s="18"/>
      <c r="O136" s="18"/>
      <c r="P136" s="18"/>
      <c r="Q136" s="10">
        <f>+VLOOKUP(B136,'[5]2016 data'!$B:$D,3,)</f>
        <v>2000</v>
      </c>
      <c r="R136" s="10">
        <f>+VLOOKUP(B136,'[6]2017 data'!$B:$D,3,)</f>
        <v>2000</v>
      </c>
      <c r="S136" s="10">
        <f>+VLOOKUP(B136,'[7]2018 data'!$B:$D,3,)</f>
        <v>2000</v>
      </c>
      <c r="T136" s="30">
        <v>2000</v>
      </c>
      <c r="U136" s="30">
        <v>2000</v>
      </c>
      <c r="V136" s="18">
        <f t="shared" si="188"/>
        <v>2000</v>
      </c>
      <c r="W136" s="37">
        <f>+VLOOKUP(B136,'[5]2016 data'!$B:$AR,43,)</f>
        <v>2000</v>
      </c>
      <c r="X136" s="37">
        <f>+VLOOKUP(B136,'[6]2017 data'!$B:$AR,43,)</f>
        <v>2000</v>
      </c>
      <c r="Y136" s="37">
        <f>+VLOOKUP(B136,'[7]2018 data'!$B:$AR,43,)</f>
        <v>2000</v>
      </c>
      <c r="Z136" s="30" t="s">
        <v>439</v>
      </c>
      <c r="AA136" s="30" t="s">
        <v>440</v>
      </c>
      <c r="AB136" s="10"/>
      <c r="AC136" s="18"/>
      <c r="AD136" s="18" t="b">
        <f t="shared" si="207"/>
        <v>1</v>
      </c>
      <c r="AE136" s="18" t="b">
        <f t="shared" si="208"/>
        <v>1</v>
      </c>
      <c r="AF136" s="18" t="str">
        <f>+VLOOKUP(B136,'[8]2018 data'!$B:$D,3,)</f>
        <v>rev3</v>
      </c>
      <c r="AG136" s="18" t="str">
        <f>+VLOOKUP(B136,'[9]2017 data'!$B:$D,3,)</f>
        <v>rev3</v>
      </c>
      <c r="AH136" s="18" t="str">
        <f>+VLOOKUP(B136,'[10]2018 data'!$B:$D,3,)</f>
        <v>rev3</v>
      </c>
      <c r="AI136" s="18"/>
      <c r="AJ136" s="18" t="str">
        <f t="shared" si="205"/>
        <v>rev3</v>
      </c>
      <c r="AK136" s="18" t="str">
        <f t="shared" si="206"/>
        <v>rev3</v>
      </c>
      <c r="AL136" s="18"/>
      <c r="AM136" s="18"/>
      <c r="AN136" s="18"/>
      <c r="AO136" s="18"/>
      <c r="AP136" s="18"/>
      <c r="AQ136" s="18"/>
      <c r="AR136" s="18">
        <f>+VLOOKUP(B136,'[11]2016 data'!$B:$D,3,)</f>
        <v>2006</v>
      </c>
      <c r="AS136" s="18">
        <f>+VLOOKUP(B136,'[12]2017 data'!$B:$D,3,)</f>
        <v>2006</v>
      </c>
      <c r="AT136" s="18">
        <f>+VLOOKUP(B136,'[13]2018 data'!$B:$D,3,)</f>
        <v>2006</v>
      </c>
      <c r="AU136" s="46">
        <f t="shared" si="198"/>
        <v>2006</v>
      </c>
      <c r="AV136" s="46">
        <f t="shared" si="199"/>
        <v>2006</v>
      </c>
      <c r="AW136" s="46">
        <f t="shared" si="200"/>
        <v>2006</v>
      </c>
      <c r="AX136" s="18"/>
      <c r="AY136" s="18"/>
      <c r="AZ136" s="18"/>
      <c r="BA136" s="18"/>
      <c r="BB136" s="18"/>
      <c r="BC136" s="18"/>
      <c r="BD136" s="18"/>
      <c r="BE136" s="18"/>
      <c r="BF136" s="18"/>
      <c r="BG136" s="18" t="str">
        <f>+VLOOKUP(B136,'[14]2016 data'!$B:$D,3,)</f>
        <v>COICOP</v>
      </c>
      <c r="BH136" s="18" t="str">
        <f>+VLOOKUP(B136,'[15]2017 data'!$B:$D,3,)</f>
        <v>COICOP</v>
      </c>
      <c r="BI136" s="18" t="str">
        <f>+VLOOKUP(B136,'[16]2018 data'!$B:$D,3,)</f>
        <v>COICOP</v>
      </c>
      <c r="BJ136" s="18"/>
      <c r="BK136" s="18" t="str">
        <f t="shared" si="212"/>
        <v>COICOP</v>
      </c>
      <c r="BL136" s="18" t="str">
        <f t="shared" si="213"/>
        <v>COICOP</v>
      </c>
      <c r="BM136" s="18"/>
      <c r="BN136" s="18"/>
      <c r="BO136" s="18"/>
      <c r="BP136" s="18"/>
      <c r="BQ136" s="18"/>
      <c r="BR136" s="18"/>
      <c r="BS136" s="18" t="s">
        <v>447</v>
      </c>
      <c r="BT136" s="18" t="s">
        <v>460</v>
      </c>
      <c r="BU136" s="18" t="s">
        <v>460</v>
      </c>
      <c r="BV136" s="18" t="str">
        <f t="shared" si="194"/>
        <v>na</v>
      </c>
      <c r="BW136" s="18" t="str">
        <f t="shared" si="201"/>
        <v>ISCO-08</v>
      </c>
      <c r="BX136" s="18" t="str">
        <f t="shared" si="202"/>
        <v>ISCO-08</v>
      </c>
      <c r="BY136" s="18"/>
      <c r="BZ136" s="18"/>
      <c r="CA136" s="18"/>
      <c r="CB136" s="18"/>
      <c r="CC136" s="18"/>
      <c r="CD136" s="18"/>
      <c r="CE136" s="18" t="s">
        <v>448</v>
      </c>
      <c r="CF136" s="18" t="s">
        <v>448</v>
      </c>
      <c r="CG136" s="18" t="s">
        <v>448</v>
      </c>
      <c r="CH136" s="18" t="str">
        <f t="shared" si="214"/>
        <v>NA</v>
      </c>
      <c r="CI136" s="18" t="str">
        <f t="shared" si="215"/>
        <v>NA</v>
      </c>
      <c r="CJ136" s="18" t="str">
        <f t="shared" si="216"/>
        <v>NA</v>
      </c>
      <c r="CK136" s="18"/>
      <c r="CL136" s="18"/>
      <c r="CM136" s="18"/>
      <c r="CN136" s="18"/>
      <c r="CO136" s="18"/>
      <c r="CP136" s="18"/>
      <c r="CQ136" s="18">
        <v>2001</v>
      </c>
      <c r="CR136" s="18" t="s">
        <v>429</v>
      </c>
      <c r="CS136" s="18" t="s">
        <v>429</v>
      </c>
      <c r="CT136" s="18"/>
      <c r="CU136" s="18" t="str">
        <f t="shared" si="190"/>
        <v>NM</v>
      </c>
      <c r="CV136" s="18" t="str">
        <f t="shared" si="191"/>
        <v>NM</v>
      </c>
      <c r="CW136" s="18"/>
      <c r="CX136" s="18"/>
      <c r="CY136" s="18"/>
      <c r="CZ136" s="18"/>
      <c r="DA136" s="18"/>
      <c r="DB136" s="18"/>
      <c r="DC136" s="18" t="s">
        <v>431</v>
      </c>
      <c r="DD136" s="18" t="s">
        <v>431</v>
      </c>
      <c r="DE136" s="18" t="s">
        <v>431</v>
      </c>
      <c r="DF136" s="18" t="str">
        <f t="shared" si="184"/>
        <v>MFSM 2000</v>
      </c>
      <c r="DG136" s="18" t="str">
        <f t="shared" ref="DG136:DG138" si="217">+DD136</f>
        <v>MFSM 2000</v>
      </c>
      <c r="DH136" s="18" t="str">
        <f t="shared" ref="DH136:DH138" si="218">+DE136</f>
        <v>MFSM 2000</v>
      </c>
      <c r="DI136" s="18"/>
      <c r="DJ136" s="18"/>
      <c r="DK136" s="18"/>
      <c r="DL136" s="18"/>
      <c r="DM136" s="18"/>
      <c r="DN136" s="18"/>
      <c r="DO136" s="18" t="str">
        <f>+VLOOKUP(B136,'[17]2016 data'!$B:$D,3,)</f>
        <v>SDDS</v>
      </c>
      <c r="DP136" s="18" t="str">
        <f>+VLOOKUP(B136,'[18]2017 data'!$B:$D,3,)</f>
        <v>SDDS</v>
      </c>
      <c r="DQ136" s="18" t="str">
        <f>+VLOOKUP(B136,'[19]2018 data'!$B:$D,3,)</f>
        <v>SDDS</v>
      </c>
      <c r="DR136" s="18"/>
      <c r="DS136" s="18"/>
      <c r="DT136" s="18"/>
      <c r="DU136" s="18" t="str">
        <f>+VLOOKUP(B136,'[20]2016 data'!$B:$D,3,)</f>
        <v>Yes</v>
      </c>
      <c r="DV136" s="18" t="str">
        <f>+VLOOKUP(B136,'[21]2017 data'!$B:$D,3,)</f>
        <v>Yes</v>
      </c>
      <c r="DW136" s="18" t="str">
        <f>+VLOOKUP(B136,'[22]2018 data'!$B:$D,3,)</f>
        <v>Yes</v>
      </c>
      <c r="DX136" s="18"/>
      <c r="DY136" s="18"/>
      <c r="DZ136" s="18"/>
      <c r="EA136" s="18">
        <f>+VLOOKUP(B136,'[23]2016 data'!$B:$D,3,)</f>
        <v>0</v>
      </c>
      <c r="EB136" s="18">
        <f>+VLOOKUP(B136,'[24]2017 data'!$B:$D,3,)</f>
        <v>0</v>
      </c>
      <c r="EC136" s="18">
        <f>+VLOOKUP(B136,'[25]2018 data'!$B:$D,3,)</f>
        <v>0</v>
      </c>
      <c r="ED136" s="18"/>
      <c r="EE136" s="18"/>
      <c r="EF136" s="18"/>
    </row>
    <row r="137" spans="1:136" x14ac:dyDescent="0.25">
      <c r="A137" s="6">
        <f t="shared" si="211"/>
        <v>134</v>
      </c>
      <c r="B137" s="9" t="s">
        <v>115</v>
      </c>
      <c r="C137" s="4" t="s">
        <v>114</v>
      </c>
      <c r="D137" s="4" t="str">
        <f>+VLOOKUP(C137,'[1]OECD &amp; EU Countries'!$B:$F,5,)</f>
        <v>OECD/EU</v>
      </c>
      <c r="E137" s="18" t="str">
        <f>+VLOOKUP(B137,'[2]2016 data'!$B:$D,3,)</f>
        <v>ESA 2010</v>
      </c>
      <c r="F137" s="18" t="str">
        <f>+VLOOKUP(B137,'[3]2017 data'!$B:$D,3,)</f>
        <v>SNA 2008</v>
      </c>
      <c r="G137" s="18" t="str">
        <f>+VLOOKUP(B137,'[4]2018 data'!$B:$D,3,)</f>
        <v>SNA 2008</v>
      </c>
      <c r="H137" s="18" t="str">
        <f t="shared" si="187"/>
        <v>ESA 2010</v>
      </c>
      <c r="I137" s="18"/>
      <c r="J137" s="18"/>
      <c r="K137" s="18"/>
      <c r="L137" s="18"/>
      <c r="M137" s="18"/>
      <c r="N137" s="18"/>
      <c r="O137" s="18"/>
      <c r="P137" s="18"/>
      <c r="Q137" s="18" t="str">
        <f>+VLOOKUP(B137,'[5]2016 data'!$B:$D,3,)</f>
        <v>Original chained constant price data are rescaled.</v>
      </c>
      <c r="R137" s="18">
        <f>+VLOOKUP(B137,'[6]2017 data'!$B:$D,3,)</f>
        <v>2008</v>
      </c>
      <c r="S137" s="18" t="str">
        <f>+VLOOKUP(B137,'[7]2018 data'!$B:$D,3,)</f>
        <v>Original chained constant price data are rescaled.</v>
      </c>
      <c r="T137" s="18" t="str">
        <f t="shared" ref="T137:T141" si="219">+Q137</f>
        <v>Original chained constant price data are rescaled.</v>
      </c>
      <c r="U137" s="18">
        <f t="shared" ref="U137:U141" si="220">+R137</f>
        <v>2008</v>
      </c>
      <c r="V137" s="18" t="str">
        <f t="shared" si="188"/>
        <v>Original chained constant price data are rescaled.</v>
      </c>
      <c r="W137" s="37" t="str">
        <f>+VLOOKUP(B137,'[5]2016 data'!$B:$AR,43,)</f>
        <v>Original chained constant price data are rescaled.</v>
      </c>
      <c r="X137" s="37" t="str">
        <f>+VLOOKUP(B137,'[6]2017 data'!$B:$AR,43,)</f>
        <v>Original chained constant price data are rescaled.</v>
      </c>
      <c r="Y137" s="38">
        <f>+VLOOKUP(B137,'[7]2018 data'!$B:$AR,43,)</f>
        <v>2010</v>
      </c>
      <c r="Z137" s="18"/>
      <c r="AA137" s="18"/>
      <c r="AB137" s="18"/>
      <c r="AC137" s="18"/>
      <c r="AD137" s="18" t="b">
        <f t="shared" si="207"/>
        <v>0</v>
      </c>
      <c r="AE137" s="18" t="b">
        <f t="shared" si="208"/>
        <v>0</v>
      </c>
      <c r="AF137" s="18" t="str">
        <f>+VLOOKUP(B137,'[8]2018 data'!$B:$D,3,)</f>
        <v>rev4</v>
      </c>
      <c r="AG137" s="18" t="str">
        <f>+VLOOKUP(B137,'[9]2017 data'!$B:$D,3,)</f>
        <v>Rev4</v>
      </c>
      <c r="AH137" s="18" t="str">
        <f>+VLOOKUP(B137,'[10]2018 data'!$B:$D,3,)</f>
        <v>Rev4</v>
      </c>
      <c r="AI137" s="18"/>
      <c r="AJ137" s="18" t="str">
        <f t="shared" si="205"/>
        <v>Rev4</v>
      </c>
      <c r="AK137" s="18" t="str">
        <f t="shared" si="206"/>
        <v>Rev4</v>
      </c>
      <c r="AL137" s="18"/>
      <c r="AM137" s="18"/>
      <c r="AN137" s="18"/>
      <c r="AO137" s="18"/>
      <c r="AP137" s="18"/>
      <c r="AQ137" s="18"/>
      <c r="AR137" s="18" t="str">
        <f>+VLOOKUP(B137,'[11]2016 data'!$B:$D,3,)</f>
        <v>annual chained</v>
      </c>
      <c r="AS137" s="18" t="str">
        <f>+VLOOKUP(B137,'[12]2017 data'!$B:$D,3,)</f>
        <v>annual chained</v>
      </c>
      <c r="AT137" s="18" t="str">
        <f>+VLOOKUP(B137,'[13]2018 data'!$B:$D,3,)</f>
        <v>annual chained</v>
      </c>
      <c r="AU137" s="46" t="str">
        <f t="shared" si="198"/>
        <v>annual chained</v>
      </c>
      <c r="AV137" s="46" t="str">
        <f t="shared" si="199"/>
        <v>annual chained</v>
      </c>
      <c r="AW137" s="46" t="str">
        <f t="shared" si="200"/>
        <v>annual chained</v>
      </c>
      <c r="AX137" s="18"/>
      <c r="AY137" s="18"/>
      <c r="AZ137" s="18"/>
      <c r="BA137" s="18"/>
      <c r="BB137" s="18"/>
      <c r="BC137" s="18"/>
      <c r="BD137" s="18"/>
      <c r="BE137" s="18"/>
      <c r="BF137" s="18"/>
      <c r="BG137" s="18" t="str">
        <f>+VLOOKUP(B137,'[14]2016 data'!$B:$D,3,)</f>
        <v>COICOP</v>
      </c>
      <c r="BH137" s="18" t="str">
        <f>+VLOOKUP(B137,'[15]2017 data'!$B:$D,3,)</f>
        <v>COICOP</v>
      </c>
      <c r="BI137" s="18" t="str">
        <f>+VLOOKUP(B137,'[16]2018 data'!$B:$D,3,)</f>
        <v>COICOP</v>
      </c>
      <c r="BJ137" s="18"/>
      <c r="BK137" s="18" t="str">
        <f t="shared" si="212"/>
        <v>COICOP</v>
      </c>
      <c r="BL137" s="18" t="str">
        <f t="shared" si="213"/>
        <v>COICOP</v>
      </c>
      <c r="BM137" s="18"/>
      <c r="BN137" s="18"/>
      <c r="BO137" s="18"/>
      <c r="BP137" s="18"/>
      <c r="BQ137" s="18"/>
      <c r="BR137" s="18"/>
      <c r="BS137" s="18" t="s">
        <v>447</v>
      </c>
      <c r="BT137" s="18" t="s">
        <v>448</v>
      </c>
      <c r="BU137" s="18" t="s">
        <v>448</v>
      </c>
      <c r="BV137" s="18" t="str">
        <f t="shared" si="194"/>
        <v>na</v>
      </c>
      <c r="BW137" s="18" t="str">
        <f t="shared" si="201"/>
        <v>NA</v>
      </c>
      <c r="BX137" s="18" t="str">
        <f t="shared" si="202"/>
        <v>NA</v>
      </c>
      <c r="BY137" s="18"/>
      <c r="BZ137" s="18"/>
      <c r="CA137" s="18"/>
      <c r="CB137" s="18"/>
      <c r="CC137" s="18"/>
      <c r="CD137" s="18"/>
      <c r="CE137" s="18" t="s">
        <v>425</v>
      </c>
      <c r="CF137" s="18" t="s">
        <v>425</v>
      </c>
      <c r="CG137" s="18" t="s">
        <v>425</v>
      </c>
      <c r="CH137" s="18" t="str">
        <f t="shared" si="214"/>
        <v>AC</v>
      </c>
      <c r="CI137" s="18" t="str">
        <f t="shared" si="215"/>
        <v>AC</v>
      </c>
      <c r="CJ137" s="18" t="str">
        <f t="shared" si="216"/>
        <v>AC</v>
      </c>
      <c r="CK137" s="18"/>
      <c r="CL137" s="18"/>
      <c r="CM137" s="18"/>
      <c r="CN137" s="18"/>
      <c r="CO137" s="18"/>
      <c r="CP137" s="18"/>
      <c r="CQ137" s="18" t="s">
        <v>427</v>
      </c>
      <c r="CR137" s="18">
        <v>2001</v>
      </c>
      <c r="CS137" s="18">
        <v>2001</v>
      </c>
      <c r="CT137" s="18"/>
      <c r="CU137" s="18">
        <f t="shared" si="190"/>
        <v>2001</v>
      </c>
      <c r="CV137" s="18">
        <f t="shared" si="191"/>
        <v>2001</v>
      </c>
      <c r="CW137" s="18"/>
      <c r="CX137" s="18"/>
      <c r="CY137" s="18"/>
      <c r="CZ137" s="18"/>
      <c r="DA137" s="18"/>
      <c r="DB137" s="18"/>
      <c r="DC137" s="18" t="s">
        <v>431</v>
      </c>
      <c r="DD137" s="18" t="s">
        <v>431</v>
      </c>
      <c r="DE137" s="18" t="s">
        <v>431</v>
      </c>
      <c r="DF137" s="18" t="str">
        <f t="shared" si="184"/>
        <v>MFSM 2000</v>
      </c>
      <c r="DG137" s="18" t="str">
        <f t="shared" si="217"/>
        <v>MFSM 2000</v>
      </c>
      <c r="DH137" s="18" t="str">
        <f t="shared" si="218"/>
        <v>MFSM 2000</v>
      </c>
      <c r="DI137" s="18"/>
      <c r="DJ137" s="18"/>
      <c r="DK137" s="18"/>
      <c r="DL137" s="18"/>
      <c r="DM137" s="18"/>
      <c r="DN137" s="18"/>
      <c r="DO137" s="18" t="str">
        <f>+VLOOKUP(B137,'[17]2016 data'!$B:$D,3,)</f>
        <v>SDDS</v>
      </c>
      <c r="DP137" s="18" t="str">
        <f>+VLOOKUP(B137,'[18]2017 data'!$B:$D,3,)</f>
        <v>SDDS</v>
      </c>
      <c r="DQ137" s="18" t="str">
        <f>+VLOOKUP(B137,'[19]2018 data'!$B:$D,3,)</f>
        <v>SDDS</v>
      </c>
      <c r="DR137" s="18"/>
      <c r="DS137" s="18"/>
      <c r="DT137" s="18"/>
      <c r="DU137" s="18" t="str">
        <f>+VLOOKUP(B137,'[20]2016 data'!$B:$D,3,)</f>
        <v>Yes</v>
      </c>
      <c r="DV137" s="18" t="str">
        <f>+VLOOKUP(B137,'[21]2017 data'!$B:$D,3,)</f>
        <v>Yes</v>
      </c>
      <c r="DW137" s="18" t="str">
        <f>+VLOOKUP(B137,'[22]2018 data'!$B:$D,3,)</f>
        <v>Yes</v>
      </c>
      <c r="DX137" s="18"/>
      <c r="DY137" s="18"/>
      <c r="DZ137" s="18"/>
      <c r="EA137" s="18">
        <f>+VLOOKUP(B137,'[23]2016 data'!$B:$D,3,)</f>
        <v>0</v>
      </c>
      <c r="EB137" s="18">
        <f>+VLOOKUP(B137,'[24]2017 data'!$B:$D,3,)</f>
        <v>0</v>
      </c>
      <c r="EC137" s="18">
        <f>+VLOOKUP(B137,'[25]2018 data'!$B:$D,3,)</f>
        <v>0</v>
      </c>
      <c r="ED137" s="18"/>
      <c r="EE137" s="18"/>
      <c r="EF137" s="18"/>
    </row>
    <row r="138" spans="1:136" x14ac:dyDescent="0.25">
      <c r="A138" s="6">
        <f t="shared" si="211"/>
        <v>135</v>
      </c>
      <c r="B138" s="9" t="s">
        <v>113</v>
      </c>
      <c r="C138" s="4" t="s">
        <v>112</v>
      </c>
      <c r="D138" s="4" t="str">
        <f>+VLOOKUP(C138,'[1]OECD &amp; EU Countries'!$B:$F,5,)</f>
        <v>OECD/EU</v>
      </c>
      <c r="E138" s="18" t="str">
        <f>+VLOOKUP(B138,'[2]2016 data'!$B:$D,3,)</f>
        <v>ESA 2010</v>
      </c>
      <c r="F138" s="18" t="str">
        <f>+VLOOKUP(B138,'[3]2017 data'!$B:$D,3,)</f>
        <v>SNA 2008</v>
      </c>
      <c r="G138" s="18" t="str">
        <f>+VLOOKUP(B138,'[4]2018 data'!$B:$D,3,)</f>
        <v>SNA 2008</v>
      </c>
      <c r="H138" s="18" t="str">
        <f t="shared" si="187"/>
        <v>ESA 2010</v>
      </c>
      <c r="I138" s="18"/>
      <c r="J138" s="18"/>
      <c r="K138" s="18"/>
      <c r="L138" s="18"/>
      <c r="M138" s="18"/>
      <c r="N138" s="18"/>
      <c r="O138" s="18"/>
      <c r="P138" s="18"/>
      <c r="Q138" s="18" t="str">
        <f>+VLOOKUP(B138,'[5]2016 data'!$B:$D,3,)</f>
        <v>Original chained constant price data are rescaled.</v>
      </c>
      <c r="R138" s="18">
        <f>+VLOOKUP(B138,'[6]2017 data'!$B:$D,3,)</f>
        <v>2008</v>
      </c>
      <c r="S138" s="18" t="str">
        <f>+VLOOKUP(B138,'[7]2018 data'!$B:$D,3,)</f>
        <v>Original chained constant price data are rescaled.</v>
      </c>
      <c r="T138" s="18" t="str">
        <f t="shared" si="219"/>
        <v>Original chained constant price data are rescaled.</v>
      </c>
      <c r="U138" s="18">
        <f t="shared" si="220"/>
        <v>2008</v>
      </c>
      <c r="V138" s="18" t="str">
        <f t="shared" si="188"/>
        <v>Original chained constant price data are rescaled.</v>
      </c>
      <c r="W138" s="37" t="str">
        <f>+VLOOKUP(B138,'[5]2016 data'!$B:$AR,43,)</f>
        <v>Original chained constant price data are rescaled.</v>
      </c>
      <c r="X138" s="37" t="str">
        <f>+VLOOKUP(B138,'[6]2017 data'!$B:$AR,43,)</f>
        <v>Original chained constant price data are rescaled.</v>
      </c>
      <c r="Y138" s="37" t="str">
        <f>+VLOOKUP(B138,'[7]2018 data'!$B:$AR,43,)</f>
        <v>Original chained constant price data are rescaled.</v>
      </c>
      <c r="Z138" s="18"/>
      <c r="AA138" s="18"/>
      <c r="AB138" s="18"/>
      <c r="AC138" s="18"/>
      <c r="AD138" s="18" t="b">
        <f t="shared" si="207"/>
        <v>0</v>
      </c>
      <c r="AE138" s="18" t="b">
        <f t="shared" si="208"/>
        <v>0</v>
      </c>
      <c r="AF138" s="18" t="str">
        <f>+VLOOKUP(B138,'[8]2018 data'!$B:$D,3,)</f>
        <v>rev4</v>
      </c>
      <c r="AG138" s="18" t="str">
        <f>+VLOOKUP(B138,'[9]2017 data'!$B:$D,3,)</f>
        <v>Rev4</v>
      </c>
      <c r="AH138" s="18" t="str">
        <f>+VLOOKUP(B138,'[10]2018 data'!$B:$D,3,)</f>
        <v>Rev4</v>
      </c>
      <c r="AI138" s="18"/>
      <c r="AJ138" s="18" t="str">
        <f t="shared" si="205"/>
        <v>Rev4</v>
      </c>
      <c r="AK138" s="18" t="str">
        <f t="shared" si="206"/>
        <v>Rev4</v>
      </c>
      <c r="AL138" s="18"/>
      <c r="AM138" s="18"/>
      <c r="AN138" s="18"/>
      <c r="AO138" s="18"/>
      <c r="AP138" s="18"/>
      <c r="AQ138" s="18"/>
      <c r="AR138" s="18" t="str">
        <f>+VLOOKUP(B138,'[11]2016 data'!$B:$D,3,)</f>
        <v>annual chained</v>
      </c>
      <c r="AS138" s="18" t="str">
        <f>+VLOOKUP(B138,'[12]2017 data'!$B:$D,3,)</f>
        <v>annual chained</v>
      </c>
      <c r="AT138" s="18" t="str">
        <f>+VLOOKUP(B138,'[13]2018 data'!$B:$D,3,)</f>
        <v>annual chained</v>
      </c>
      <c r="AU138" s="46" t="str">
        <f t="shared" si="198"/>
        <v>annual chained</v>
      </c>
      <c r="AV138" s="46" t="str">
        <f t="shared" si="199"/>
        <v>annual chained</v>
      </c>
      <c r="AW138" s="46" t="str">
        <f t="shared" si="200"/>
        <v>annual chained</v>
      </c>
      <c r="AX138" s="18"/>
      <c r="AY138" s="18"/>
      <c r="AZ138" s="18"/>
      <c r="BA138" s="18"/>
      <c r="BB138" s="18"/>
      <c r="BC138" s="18"/>
      <c r="BD138" s="18"/>
      <c r="BE138" s="18"/>
      <c r="BF138" s="18"/>
      <c r="BG138" s="18" t="str">
        <f>+VLOOKUP(B138,'[14]2016 data'!$B:$D,3,)</f>
        <v>COICOP</v>
      </c>
      <c r="BH138" s="18" t="str">
        <f>+VLOOKUP(B138,'[15]2017 data'!$B:$D,3,)</f>
        <v>COICOP</v>
      </c>
      <c r="BI138" s="18" t="str">
        <f>+VLOOKUP(B138,'[16]2018 data'!$B:$D,3,)</f>
        <v>COICOP</v>
      </c>
      <c r="BJ138" s="18"/>
      <c r="BK138" s="18" t="str">
        <f t="shared" si="212"/>
        <v>COICOP</v>
      </c>
      <c r="BL138" s="18" t="str">
        <f t="shared" si="213"/>
        <v>COICOP</v>
      </c>
      <c r="BM138" s="18"/>
      <c r="BN138" s="18"/>
      <c r="BO138" s="18"/>
      <c r="BP138" s="18"/>
      <c r="BQ138" s="18"/>
      <c r="BR138" s="18"/>
      <c r="BS138" s="18" t="s">
        <v>445</v>
      </c>
      <c r="BT138" s="18" t="s">
        <v>460</v>
      </c>
      <c r="BU138" s="18" t="s">
        <v>460</v>
      </c>
      <c r="BV138" s="18" t="str">
        <f t="shared" si="194"/>
        <v>NACE Rev2</v>
      </c>
      <c r="BW138" s="18" t="str">
        <f t="shared" si="201"/>
        <v>ISCO-08</v>
      </c>
      <c r="BX138" s="18" t="str">
        <f t="shared" si="202"/>
        <v>ISCO-08</v>
      </c>
      <c r="BY138" s="18"/>
      <c r="BZ138" s="18"/>
      <c r="CA138" s="18"/>
      <c r="CB138" s="18"/>
      <c r="CC138" s="18"/>
      <c r="CD138" s="18"/>
      <c r="CE138" s="18" t="s">
        <v>425</v>
      </c>
      <c r="CF138" s="18" t="s">
        <v>425</v>
      </c>
      <c r="CG138" s="18" t="s">
        <v>425</v>
      </c>
      <c r="CH138" s="18" t="str">
        <f t="shared" si="214"/>
        <v>AC</v>
      </c>
      <c r="CI138" s="18" t="str">
        <f t="shared" si="215"/>
        <v>AC</v>
      </c>
      <c r="CJ138" s="18" t="str">
        <f t="shared" si="216"/>
        <v>AC</v>
      </c>
      <c r="CK138" s="18"/>
      <c r="CL138" s="18"/>
      <c r="CM138" s="18"/>
      <c r="CN138" s="18"/>
      <c r="CO138" s="18"/>
      <c r="CP138" s="18"/>
      <c r="CQ138" s="18">
        <v>2001</v>
      </c>
      <c r="CR138" s="18" t="s">
        <v>429</v>
      </c>
      <c r="CS138" s="18" t="s">
        <v>429</v>
      </c>
      <c r="CT138" s="18"/>
      <c r="CU138" s="18" t="str">
        <f t="shared" si="190"/>
        <v>NM</v>
      </c>
      <c r="CV138" s="18" t="str">
        <f t="shared" si="191"/>
        <v>NM</v>
      </c>
      <c r="CW138" s="18"/>
      <c r="CX138" s="18"/>
      <c r="CY138" s="18"/>
      <c r="CZ138" s="18"/>
      <c r="DA138" s="18"/>
      <c r="DB138" s="18"/>
      <c r="DC138" s="18" t="s">
        <v>431</v>
      </c>
      <c r="DD138" s="18" t="s">
        <v>431</v>
      </c>
      <c r="DE138" s="18" t="s">
        <v>431</v>
      </c>
      <c r="DF138" s="18" t="str">
        <f t="shared" si="184"/>
        <v>MFSM 2000</v>
      </c>
      <c r="DG138" s="18" t="str">
        <f t="shared" si="217"/>
        <v>MFSM 2000</v>
      </c>
      <c r="DH138" s="18" t="str">
        <f t="shared" si="218"/>
        <v>MFSM 2000</v>
      </c>
      <c r="DI138" s="18"/>
      <c r="DJ138" s="18"/>
      <c r="DK138" s="18"/>
      <c r="DL138" s="18"/>
      <c r="DM138" s="18"/>
      <c r="DN138" s="18"/>
      <c r="DO138" s="18" t="str">
        <f>+VLOOKUP(B138,'[17]2016 data'!$B:$D,3,)</f>
        <v>SDDS Plus</v>
      </c>
      <c r="DP138" s="18" t="str">
        <f>+VLOOKUP(B138,'[18]2017 data'!$B:$D,3,)</f>
        <v>SSDS Plus</v>
      </c>
      <c r="DQ138" s="18" t="str">
        <f>+VLOOKUP(B138,'[19]2018 data'!$B:$D,3,)</f>
        <v>SSDS Plus</v>
      </c>
      <c r="DR138" s="18"/>
      <c r="DS138" s="18"/>
      <c r="DT138" s="18"/>
      <c r="DU138" s="18" t="str">
        <f>+VLOOKUP(B138,'[20]2016 data'!$B:$D,3,)</f>
        <v>Yes</v>
      </c>
      <c r="DV138" s="18" t="str">
        <f>+VLOOKUP(B138,'[21]2017 data'!$B:$D,3,)</f>
        <v>Yes</v>
      </c>
      <c r="DW138" s="18" t="str">
        <f>+VLOOKUP(B138,'[22]2018 data'!$B:$D,3,)</f>
        <v>Yes</v>
      </c>
      <c r="DX138" s="18"/>
      <c r="DY138" s="18"/>
      <c r="DZ138" s="18"/>
      <c r="EA138" s="18" t="str">
        <f>+VLOOKUP(B138,'[23]2016 data'!$B:$D,3,)</f>
        <v>yes</v>
      </c>
      <c r="EB138" s="18" t="str">
        <f>+VLOOKUP(B138,'[24]2017 data'!$B:$D,3,)</f>
        <v>yes</v>
      </c>
      <c r="EC138" s="18" t="str">
        <f>+VLOOKUP(B138,'[25]2018 data'!$B:$D,3,)</f>
        <v>yes</v>
      </c>
      <c r="ED138" s="18"/>
      <c r="EE138" s="18"/>
      <c r="EF138" s="18"/>
    </row>
    <row r="139" spans="1:136" x14ac:dyDescent="0.25">
      <c r="A139" s="6">
        <f t="shared" si="211"/>
        <v>136</v>
      </c>
      <c r="B139" s="8" t="s">
        <v>111</v>
      </c>
      <c r="C139" s="29" t="s">
        <v>110</v>
      </c>
      <c r="D139" s="4" t="str">
        <f>+VLOOKUP(C139,'[1]OECD &amp; EU Countries'!$B:$F,5,)</f>
        <v>NA</v>
      </c>
      <c r="E139" s="18" t="str">
        <f>+VLOOKUP(B139,'[2]2016 data'!$B:$D,3,)</f>
        <v>Sna 1993</v>
      </c>
      <c r="F139" s="18" t="str">
        <f>+VLOOKUP(B139,'[3]2017 data'!$B:$D,3,)</f>
        <v>SNA 1993</v>
      </c>
      <c r="G139" s="18" t="str">
        <f>+VLOOKUP(B139,'[4]2018 data'!$B:$D,3,)</f>
        <v>SNA 1993</v>
      </c>
      <c r="H139" s="18" t="str">
        <f t="shared" si="187"/>
        <v>Sna 1993</v>
      </c>
      <c r="I139" s="18"/>
      <c r="J139" s="18"/>
      <c r="K139" s="18"/>
      <c r="L139" s="18"/>
      <c r="M139" s="18"/>
      <c r="N139" s="18"/>
      <c r="O139" s="18"/>
      <c r="P139" s="18"/>
      <c r="Q139" s="18">
        <f>+VLOOKUP(B139,'[5]2016 data'!$B:$D,3,)</f>
        <v>2013</v>
      </c>
      <c r="R139" s="18">
        <f>+VLOOKUP(B139,'[6]2017 data'!$B:$D,3,)</f>
        <v>1993</v>
      </c>
      <c r="S139" s="18">
        <f>+VLOOKUP(B139,'[7]2018 data'!$B:$D,3,)</f>
        <v>2013</v>
      </c>
      <c r="T139" s="18">
        <f t="shared" si="219"/>
        <v>2013</v>
      </c>
      <c r="U139" s="18">
        <f t="shared" si="220"/>
        <v>1993</v>
      </c>
      <c r="V139" s="18">
        <f t="shared" si="188"/>
        <v>2013</v>
      </c>
      <c r="W139" s="37">
        <f>+VLOOKUP(B139,'[5]2016 data'!$B:$AR,43,)</f>
        <v>2013</v>
      </c>
      <c r="X139" s="37">
        <f>+VLOOKUP(B139,'[6]2017 data'!$B:$AR,43,)</f>
        <v>2013</v>
      </c>
      <c r="Y139" s="37">
        <f>+VLOOKUP(B139,'[7]2018 data'!$B:$AR,43,)</f>
        <v>2013</v>
      </c>
      <c r="Z139" s="18"/>
      <c r="AA139" s="18"/>
      <c r="AB139" s="18"/>
      <c r="AC139" s="18"/>
      <c r="AD139" s="18" t="b">
        <f t="shared" si="207"/>
        <v>0</v>
      </c>
      <c r="AE139" s="18" t="b">
        <f t="shared" si="208"/>
        <v>0</v>
      </c>
      <c r="AF139" s="18" t="str">
        <f>+VLOOKUP(B139,'[8]2018 data'!$B:$D,3,)</f>
        <v>rev3</v>
      </c>
      <c r="AG139" s="18" t="str">
        <f>+VLOOKUP(B139,'[9]2017 data'!$B:$D,3,)</f>
        <v>Rev3</v>
      </c>
      <c r="AH139" s="18" t="str">
        <f>+VLOOKUP(B139,'[10]2018 data'!$B:$D,3,)</f>
        <v>Rev3</v>
      </c>
      <c r="AI139" s="18"/>
      <c r="AJ139" s="18" t="str">
        <f t="shared" si="205"/>
        <v>Rev3</v>
      </c>
      <c r="AK139" s="18" t="str">
        <f t="shared" si="206"/>
        <v>Rev3</v>
      </c>
      <c r="AL139" s="18"/>
      <c r="AM139" s="18"/>
      <c r="AN139" s="18"/>
      <c r="AO139" s="18"/>
      <c r="AP139" s="18"/>
      <c r="AQ139" s="18"/>
      <c r="AR139" s="18">
        <f>+VLOOKUP(B139,'[11]2016 data'!$B:$D,3,)</f>
        <v>2006</v>
      </c>
      <c r="AS139" s="18">
        <f>+VLOOKUP(B139,'[12]2017 data'!$B:$D,3,)</f>
        <v>2006</v>
      </c>
      <c r="AT139" s="18">
        <f>+VLOOKUP(B139,'[13]2018 data'!$B:$D,3,)</f>
        <v>2006</v>
      </c>
      <c r="AU139" s="46">
        <f t="shared" si="198"/>
        <v>2006</v>
      </c>
      <c r="AV139" s="46">
        <f t="shared" si="199"/>
        <v>2006</v>
      </c>
      <c r="AW139" s="46">
        <f t="shared" si="200"/>
        <v>2006</v>
      </c>
      <c r="AX139" s="18"/>
      <c r="AY139" s="18"/>
      <c r="AZ139" s="18"/>
      <c r="BA139" s="18"/>
      <c r="BB139" s="18"/>
      <c r="BC139" s="18"/>
      <c r="BD139" s="18"/>
      <c r="BE139" s="18"/>
      <c r="BF139" s="18"/>
      <c r="BG139" s="18" t="str">
        <f>+VLOOKUP(B139,'[14]2016 data'!$B:$D,3,)</f>
        <v>na</v>
      </c>
      <c r="BH139" s="18" t="str">
        <f>+VLOOKUP(B139,'[15]2017 data'!$B:$D,3,)</f>
        <v>NA</v>
      </c>
      <c r="BI139" s="18" t="str">
        <f>+VLOOKUP(B139,'[16]2018 data'!$B:$D,3,)</f>
        <v>NA</v>
      </c>
      <c r="BJ139" s="18"/>
      <c r="BK139" s="18" t="str">
        <f t="shared" si="212"/>
        <v>NA</v>
      </c>
      <c r="BL139" s="18" t="str">
        <f t="shared" si="213"/>
        <v>NA</v>
      </c>
      <c r="BM139" s="18"/>
      <c r="BN139" s="18"/>
      <c r="BO139" s="18"/>
      <c r="BP139" s="18"/>
      <c r="BQ139" s="18"/>
      <c r="BR139" s="18"/>
      <c r="BS139" s="18" t="s">
        <v>447</v>
      </c>
      <c r="BT139" s="18" t="s">
        <v>448</v>
      </c>
      <c r="BU139" s="18" t="s">
        <v>448</v>
      </c>
      <c r="BV139" s="18" t="str">
        <f t="shared" si="194"/>
        <v>na</v>
      </c>
      <c r="BW139" s="18" t="str">
        <f t="shared" si="201"/>
        <v>NA</v>
      </c>
      <c r="BX139" s="18" t="str">
        <f t="shared" si="202"/>
        <v>NA</v>
      </c>
      <c r="BY139" s="18"/>
      <c r="BZ139" s="18"/>
      <c r="CA139" s="18"/>
      <c r="CB139" s="18"/>
      <c r="CC139" s="18"/>
      <c r="CD139" s="18"/>
      <c r="CE139" s="18" t="s">
        <v>448</v>
      </c>
      <c r="CF139" s="18" t="s">
        <v>448</v>
      </c>
      <c r="CG139" s="18" t="s">
        <v>448</v>
      </c>
      <c r="CH139" s="18" t="str">
        <f t="shared" si="214"/>
        <v>NA</v>
      </c>
      <c r="CI139" s="18" t="str">
        <f t="shared" si="215"/>
        <v>NA</v>
      </c>
      <c r="CJ139" s="18" t="str">
        <f t="shared" si="216"/>
        <v>NA</v>
      </c>
      <c r="CK139" s="18"/>
      <c r="CL139" s="18"/>
      <c r="CM139" s="18"/>
      <c r="CN139" s="18"/>
      <c r="CO139" s="18"/>
      <c r="CP139" s="18"/>
      <c r="CQ139" s="18">
        <v>1986</v>
      </c>
      <c r="CR139" s="18" t="s">
        <v>448</v>
      </c>
      <c r="CS139" s="18" t="s">
        <v>448</v>
      </c>
      <c r="CT139" s="18"/>
      <c r="CU139" s="18" t="str">
        <f t="shared" si="190"/>
        <v>NA</v>
      </c>
      <c r="CV139" s="18" t="str">
        <f t="shared" si="191"/>
        <v>NA</v>
      </c>
      <c r="CW139" s="18"/>
      <c r="CX139" s="18"/>
      <c r="CY139" s="18"/>
      <c r="CZ139" s="18"/>
      <c r="DA139" s="18"/>
      <c r="DB139" s="18"/>
      <c r="DC139" s="18" t="s">
        <v>431</v>
      </c>
      <c r="DD139" s="18" t="s">
        <v>485</v>
      </c>
      <c r="DE139" s="18" t="s">
        <v>485</v>
      </c>
      <c r="DF139" s="30" t="s">
        <v>431</v>
      </c>
      <c r="DG139" s="30" t="s">
        <v>431</v>
      </c>
      <c r="DH139" s="30" t="s">
        <v>431</v>
      </c>
      <c r="DI139" s="30" t="s">
        <v>433</v>
      </c>
      <c r="DJ139" s="30" t="s">
        <v>432</v>
      </c>
      <c r="DK139" s="30" t="s">
        <v>430</v>
      </c>
      <c r="DL139" s="18"/>
      <c r="DM139" s="18"/>
      <c r="DN139" s="18"/>
      <c r="DO139" s="18" t="str">
        <f>+VLOOKUP(B139,'[17]2016 data'!$B:$D,3,)</f>
        <v>e-GDDS</v>
      </c>
      <c r="DP139" s="18" t="str">
        <f>+VLOOKUP(B139,'[18]2017 data'!$B:$D,3,)</f>
        <v>e-GDDS</v>
      </c>
      <c r="DQ139" s="18" t="str">
        <f>+VLOOKUP(B139,'[19]2018 data'!$B:$D,3,)</f>
        <v>e-GDDS</v>
      </c>
      <c r="DR139" s="18"/>
      <c r="DS139" s="18"/>
      <c r="DT139" s="18"/>
      <c r="DU139" s="18" t="str">
        <f>+VLOOKUP(B139,'[20]2016 data'!$B:$D,3,)</f>
        <v>Yes</v>
      </c>
      <c r="DV139" s="18" t="str">
        <f>+VLOOKUP(B139,'[21]2017 data'!$B:$D,3,)</f>
        <v>Yes</v>
      </c>
      <c r="DW139" s="18" t="str">
        <f>+VLOOKUP(B139,'[22]2018 data'!$B:$D,3,)</f>
        <v>Yes</v>
      </c>
      <c r="DX139" s="18"/>
      <c r="DY139" s="18"/>
      <c r="DZ139" s="18"/>
      <c r="EA139" s="18">
        <f>+VLOOKUP(B139,'[23]2016 data'!$B:$D,3,)</f>
        <v>0</v>
      </c>
      <c r="EB139" s="18">
        <f>+VLOOKUP(B139,'[24]2017 data'!$B:$D,3,)</f>
        <v>0</v>
      </c>
      <c r="EC139" s="18">
        <f>+VLOOKUP(B139,'[25]2018 data'!$B:$D,3,)</f>
        <v>0</v>
      </c>
      <c r="ED139" s="18"/>
      <c r="EE139" s="18"/>
      <c r="EF139" s="18"/>
    </row>
    <row r="140" spans="1:136" x14ac:dyDescent="0.25">
      <c r="A140" s="6">
        <f t="shared" si="211"/>
        <v>137</v>
      </c>
      <c r="B140" s="9" t="s">
        <v>109</v>
      </c>
      <c r="C140" s="4" t="s">
        <v>108</v>
      </c>
      <c r="D140" s="4" t="str">
        <f>+VLOOKUP(C140,'[1]OECD &amp; EU Countries'!$B:$F,5,)</f>
        <v>OECD/EU</v>
      </c>
      <c r="E140" s="18" t="str">
        <f>+VLOOKUP(B140,'[2]2016 data'!$B:$D,3,)</f>
        <v>ESA 2010</v>
      </c>
      <c r="F140" s="18" t="str">
        <f>+VLOOKUP(B140,'[3]2017 data'!$B:$D,3,)</f>
        <v>SNA 2008</v>
      </c>
      <c r="G140" s="18" t="str">
        <f>+VLOOKUP(B140,'[4]2018 data'!$B:$D,3,)</f>
        <v>SNA 2008</v>
      </c>
      <c r="H140" s="18" t="str">
        <f t="shared" si="187"/>
        <v>ESA 2010</v>
      </c>
      <c r="I140" s="18"/>
      <c r="J140" s="18"/>
      <c r="K140" s="18"/>
      <c r="L140" s="18"/>
      <c r="M140" s="18"/>
      <c r="N140" s="18"/>
      <c r="O140" s="18"/>
      <c r="P140" s="18"/>
      <c r="Q140" s="18">
        <f>+VLOOKUP(B140,'[5]2016 data'!$B:$D,3,)</f>
        <v>2005</v>
      </c>
      <c r="R140" s="18">
        <f>+VLOOKUP(B140,'[6]2017 data'!$B:$D,3,)</f>
        <v>2008</v>
      </c>
      <c r="S140" s="18" t="str">
        <f>+VLOOKUP(B140,'[7]2018 data'!$B:$D,3,)</f>
        <v>Original chained constant price data are rescaled.</v>
      </c>
      <c r="T140" s="18">
        <f t="shared" si="219"/>
        <v>2005</v>
      </c>
      <c r="U140" s="18">
        <f t="shared" si="220"/>
        <v>2008</v>
      </c>
      <c r="V140" s="18" t="str">
        <f t="shared" si="188"/>
        <v>Original chained constant price data are rescaled.</v>
      </c>
      <c r="W140" s="37">
        <f>+VLOOKUP(B140,'[5]2016 data'!$B:$AR,43,)</f>
        <v>2005</v>
      </c>
      <c r="X140" s="37">
        <f>+VLOOKUP(B140,'[6]2017 data'!$B:$AR,43,)</f>
        <v>2005</v>
      </c>
      <c r="Y140" s="37" t="str">
        <f>+VLOOKUP(B140,'[7]2018 data'!$B:$AR,43,)</f>
        <v>Original chained constant price data are rescaled.</v>
      </c>
      <c r="Z140" s="18"/>
      <c r="AA140" s="18"/>
      <c r="AB140" s="18"/>
      <c r="AC140" s="18"/>
      <c r="AD140" s="18" t="b">
        <f t="shared" si="207"/>
        <v>0</v>
      </c>
      <c r="AE140" s="18" t="b">
        <f t="shared" si="208"/>
        <v>0</v>
      </c>
      <c r="AF140" s="18" t="str">
        <f>+VLOOKUP(B140,'[8]2018 data'!$B:$D,3,)</f>
        <v>rev4</v>
      </c>
      <c r="AG140" s="18" t="str">
        <f>+VLOOKUP(B140,'[9]2017 data'!$B:$D,3,)</f>
        <v>Rev4</v>
      </c>
      <c r="AH140" s="18" t="str">
        <f>+VLOOKUP(B140,'[10]2018 data'!$B:$D,3,)</f>
        <v>Rev4</v>
      </c>
      <c r="AI140" s="18"/>
      <c r="AJ140" s="18" t="str">
        <f t="shared" si="205"/>
        <v>Rev4</v>
      </c>
      <c r="AK140" s="18" t="str">
        <f t="shared" si="206"/>
        <v>Rev4</v>
      </c>
      <c r="AL140" s="18"/>
      <c r="AM140" s="18"/>
      <c r="AN140" s="18"/>
      <c r="AO140" s="18"/>
      <c r="AP140" s="18"/>
      <c r="AQ140" s="18"/>
      <c r="AR140" s="18" t="str">
        <f>+VLOOKUP(B140,'[11]2016 data'!$B:$D,3,)</f>
        <v>annual chained</v>
      </c>
      <c r="AS140" s="18" t="str">
        <f>+VLOOKUP(B140,'[12]2017 data'!$B:$D,3,)</f>
        <v>annual chained</v>
      </c>
      <c r="AT140" s="18" t="str">
        <f>+VLOOKUP(B140,'[13]2018 data'!$B:$D,3,)</f>
        <v>annual chained</v>
      </c>
      <c r="AU140" s="46" t="str">
        <f t="shared" si="198"/>
        <v>annual chained</v>
      </c>
      <c r="AV140" s="46" t="str">
        <f t="shared" si="199"/>
        <v>annual chained</v>
      </c>
      <c r="AW140" s="46" t="str">
        <f t="shared" si="200"/>
        <v>annual chained</v>
      </c>
      <c r="AX140" s="18"/>
      <c r="AY140" s="18"/>
      <c r="AZ140" s="18"/>
      <c r="BA140" s="18"/>
      <c r="BB140" s="18"/>
      <c r="BC140" s="18"/>
      <c r="BD140" s="18"/>
      <c r="BE140" s="18"/>
      <c r="BF140" s="18"/>
      <c r="BG140" s="18" t="str">
        <f>+VLOOKUP(B140,'[14]2016 data'!$B:$D,3,)</f>
        <v>na</v>
      </c>
      <c r="BH140" s="18" t="str">
        <f>+VLOOKUP(B140,'[15]2017 data'!$B:$D,3,)</f>
        <v>NA</v>
      </c>
      <c r="BI140" s="18" t="str">
        <f>+VLOOKUP(B140,'[16]2018 data'!$B:$D,3,)</f>
        <v>NA</v>
      </c>
      <c r="BJ140" s="18"/>
      <c r="BK140" s="18" t="str">
        <f t="shared" si="212"/>
        <v>NA</v>
      </c>
      <c r="BL140" s="18" t="str">
        <f t="shared" si="213"/>
        <v>NA</v>
      </c>
      <c r="BM140" s="18"/>
      <c r="BN140" s="18"/>
      <c r="BO140" s="18"/>
      <c r="BP140" s="18"/>
      <c r="BQ140" s="18"/>
      <c r="BR140" s="18"/>
      <c r="BS140" s="18" t="s">
        <v>436</v>
      </c>
      <c r="BT140" s="18" t="s">
        <v>436</v>
      </c>
      <c r="BU140" s="18" t="s">
        <v>436</v>
      </c>
      <c r="BV140" s="18" t="str">
        <f t="shared" si="194"/>
        <v>ICSE-93</v>
      </c>
      <c r="BW140" s="18" t="str">
        <f t="shared" si="201"/>
        <v>ICSE-93</v>
      </c>
      <c r="BX140" s="18" t="str">
        <f t="shared" si="202"/>
        <v>ICSE-93</v>
      </c>
      <c r="BY140" s="18"/>
      <c r="BZ140" s="18"/>
      <c r="CA140" s="18"/>
      <c r="CB140" s="18"/>
      <c r="CC140" s="18"/>
      <c r="CD140" s="18"/>
      <c r="CE140" s="18" t="s">
        <v>425</v>
      </c>
      <c r="CF140" s="18" t="s">
        <v>425</v>
      </c>
      <c r="CG140" s="18" t="s">
        <v>425</v>
      </c>
      <c r="CH140" s="18" t="str">
        <f t="shared" si="214"/>
        <v>AC</v>
      </c>
      <c r="CI140" s="18" t="str">
        <f t="shared" si="215"/>
        <v>AC</v>
      </c>
      <c r="CJ140" s="18" t="str">
        <f t="shared" si="216"/>
        <v>AC</v>
      </c>
      <c r="CK140" s="18"/>
      <c r="CL140" s="18"/>
      <c r="CM140" s="18"/>
      <c r="CN140" s="18"/>
      <c r="CO140" s="18"/>
      <c r="CP140" s="18"/>
      <c r="CQ140" s="18">
        <v>2001</v>
      </c>
      <c r="CR140" s="18" t="s">
        <v>429</v>
      </c>
      <c r="CS140" s="18" t="s">
        <v>429</v>
      </c>
      <c r="CT140" s="18"/>
      <c r="CU140" s="18" t="str">
        <f t="shared" si="190"/>
        <v>NM</v>
      </c>
      <c r="CV140" s="18" t="str">
        <f t="shared" si="191"/>
        <v>NM</v>
      </c>
      <c r="CW140" s="18"/>
      <c r="CX140" s="18"/>
      <c r="CY140" s="18"/>
      <c r="CZ140" s="18"/>
      <c r="DA140" s="18"/>
      <c r="DB140" s="18"/>
      <c r="DC140" s="18" t="s">
        <v>431</v>
      </c>
      <c r="DD140" s="18" t="s">
        <v>431</v>
      </c>
      <c r="DE140" s="18" t="s">
        <v>431</v>
      </c>
      <c r="DF140" s="18" t="str">
        <f>+DC140</f>
        <v>MFSM 2000</v>
      </c>
      <c r="DG140" s="18" t="str">
        <f>+DD140</f>
        <v>MFSM 2000</v>
      </c>
      <c r="DH140" s="18" t="str">
        <f>+DE140</f>
        <v>MFSM 2000</v>
      </c>
      <c r="DI140" s="18"/>
      <c r="DJ140" s="18"/>
      <c r="DK140" s="18"/>
      <c r="DL140" s="18"/>
      <c r="DM140" s="18"/>
      <c r="DN140" s="18"/>
      <c r="DO140" s="18" t="str">
        <f>+VLOOKUP(B140,'[17]2016 data'!$B:$D,3,)</f>
        <v>SDDS</v>
      </c>
      <c r="DP140" s="18" t="str">
        <f>+VLOOKUP(B140,'[18]2017 data'!$B:$D,3,)</f>
        <v>SDDS</v>
      </c>
      <c r="DQ140" s="18" t="str">
        <f>+VLOOKUP(B140,'[19]2018 data'!$B:$D,3,)</f>
        <v>SDDS</v>
      </c>
      <c r="DR140" s="18"/>
      <c r="DS140" s="18"/>
      <c r="DT140" s="18"/>
      <c r="DU140" s="18" t="str">
        <f>+VLOOKUP(B140,'[20]2016 data'!$B:$D,3,)</f>
        <v>Yes</v>
      </c>
      <c r="DV140" s="18" t="str">
        <f>+VLOOKUP(B140,'[21]2017 data'!$B:$D,3,)</f>
        <v>Yes</v>
      </c>
      <c r="DW140" s="18" t="str">
        <f>+VLOOKUP(B140,'[22]2018 data'!$B:$D,3,)</f>
        <v>Yes</v>
      </c>
      <c r="DX140" s="18"/>
      <c r="DY140" s="18"/>
      <c r="DZ140" s="18"/>
      <c r="EA140" s="18">
        <f>+VLOOKUP(B140,'[23]2016 data'!$B:$D,3,)</f>
        <v>0</v>
      </c>
      <c r="EB140" s="18">
        <f>+VLOOKUP(B140,'[24]2017 data'!$B:$D,3,)</f>
        <v>0</v>
      </c>
      <c r="EC140" s="18">
        <f>+VLOOKUP(B140,'[25]2018 data'!$B:$D,3,)</f>
        <v>0</v>
      </c>
      <c r="ED140" s="18"/>
      <c r="EE140" s="18"/>
      <c r="EF140" s="18"/>
    </row>
    <row r="141" spans="1:136" x14ac:dyDescent="0.25">
      <c r="A141" s="6">
        <f t="shared" si="211"/>
        <v>138</v>
      </c>
      <c r="B141" s="7" t="s">
        <v>107</v>
      </c>
      <c r="C141" s="29" t="s">
        <v>106</v>
      </c>
      <c r="D141" s="4" t="str">
        <f>+VLOOKUP(C141,'[1]OECD &amp; EU Countries'!$B:$F,5,)</f>
        <v>NA</v>
      </c>
      <c r="E141" s="18" t="str">
        <f>+VLOOKUP(B141,'[2]2016 data'!$B:$D,3,)</f>
        <v>Sna 2008</v>
      </c>
      <c r="F141" s="18" t="str">
        <f>+VLOOKUP(B141,'[3]2017 data'!$B:$D,3,)</f>
        <v>SNA 2008</v>
      </c>
      <c r="G141" s="18" t="str">
        <f>+VLOOKUP(B141,'[4]2018 data'!$B:$D,3,)</f>
        <v>SNA 2008</v>
      </c>
      <c r="H141" s="18" t="str">
        <f t="shared" si="187"/>
        <v>Sna 2008</v>
      </c>
      <c r="I141" s="18"/>
      <c r="J141" s="18"/>
      <c r="K141" s="18"/>
      <c r="L141" s="18"/>
      <c r="M141" s="18"/>
      <c r="N141" s="18"/>
      <c r="O141" s="18"/>
      <c r="P141" s="18"/>
      <c r="Q141" s="18">
        <f>+VLOOKUP(B141,'[5]2016 data'!$B:$D,3,)</f>
        <v>2011</v>
      </c>
      <c r="R141" s="18">
        <f>+VLOOKUP(B141,'[6]2017 data'!$B:$D,3,)</f>
        <v>1993</v>
      </c>
      <c r="S141" s="18" t="str">
        <f>+VLOOKUP(B141,'[7]2018 data'!$B:$D,3,)</f>
        <v>Original chained constant price data are rescaled.</v>
      </c>
      <c r="T141" s="18">
        <f t="shared" si="219"/>
        <v>2011</v>
      </c>
      <c r="U141" s="18">
        <f t="shared" si="220"/>
        <v>1993</v>
      </c>
      <c r="V141" s="18" t="str">
        <f t="shared" si="188"/>
        <v>Original chained constant price data are rescaled.</v>
      </c>
      <c r="W141" s="37">
        <f>+VLOOKUP(B141,'[5]2016 data'!$B:$AR,43,)</f>
        <v>2011</v>
      </c>
      <c r="X141" s="37">
        <f>+VLOOKUP(B141,'[6]2017 data'!$B:$AR,43,)</f>
        <v>2011</v>
      </c>
      <c r="Y141" s="37">
        <f>+VLOOKUP(B141,'[7]2018 data'!$B:$AR,43,)</f>
        <v>2016</v>
      </c>
      <c r="Z141" s="18"/>
      <c r="AA141" s="18"/>
      <c r="AB141" s="18"/>
      <c r="AC141" s="18"/>
      <c r="AD141" s="18" t="b">
        <f t="shared" si="207"/>
        <v>0</v>
      </c>
      <c r="AE141" s="18" t="b">
        <f t="shared" si="208"/>
        <v>0</v>
      </c>
      <c r="AF141" s="18" t="str">
        <f>+VLOOKUP(B141,'[8]2018 data'!$B:$D,3,)</f>
        <v>rev3</v>
      </c>
      <c r="AG141" s="18" t="str">
        <f>+VLOOKUP(B141,'[9]2017 data'!$B:$D,3,)</f>
        <v>NACE Rev2</v>
      </c>
      <c r="AH141" s="18" t="str">
        <f>+VLOOKUP(B141,'[10]2018 data'!$B:$D,3,)</f>
        <v>NACE Rev2</v>
      </c>
      <c r="AI141" s="18"/>
      <c r="AJ141" s="30" t="s">
        <v>445</v>
      </c>
      <c r="AK141" s="30" t="s">
        <v>445</v>
      </c>
      <c r="AL141" s="18"/>
      <c r="AM141" s="30" t="s">
        <v>412</v>
      </c>
      <c r="AN141" s="30" t="s">
        <v>413</v>
      </c>
      <c r="AO141" s="18"/>
      <c r="AP141" s="18"/>
      <c r="AQ141" s="18"/>
      <c r="AR141" s="18" t="str">
        <f>+VLOOKUP(B141,'[11]2016 data'!$B:$D,3,)</f>
        <v>annual chained</v>
      </c>
      <c r="AS141" s="18" t="str">
        <f>+VLOOKUP(B141,'[12]2017 data'!$B:$D,3,)</f>
        <v>annual chained</v>
      </c>
      <c r="AT141" s="18" t="str">
        <f>+VLOOKUP(B141,'[13]2018 data'!$B:$D,3,)</f>
        <v>annual chained</v>
      </c>
      <c r="AU141" s="46" t="str">
        <f t="shared" si="198"/>
        <v>annual chained</v>
      </c>
      <c r="AV141" s="46" t="str">
        <f t="shared" si="199"/>
        <v>annual chained</v>
      </c>
      <c r="AW141" s="46" t="str">
        <f t="shared" si="200"/>
        <v>annual chained</v>
      </c>
      <c r="AX141" s="18"/>
      <c r="AY141" s="18"/>
      <c r="AZ141" s="18"/>
      <c r="BA141" s="18"/>
      <c r="BB141" s="18"/>
      <c r="BC141" s="18"/>
      <c r="BD141" s="18"/>
      <c r="BE141" s="18"/>
      <c r="BF141" s="18"/>
      <c r="BG141" s="18" t="str">
        <f>+VLOOKUP(B141,'[14]2016 data'!$B:$D,3,)</f>
        <v>COICOP</v>
      </c>
      <c r="BH141" s="18" t="str">
        <f>+VLOOKUP(B141,'[15]2017 data'!$B:$D,3,)</f>
        <v>COICOP</v>
      </c>
      <c r="BI141" s="18" t="str">
        <f>+VLOOKUP(B141,'[16]2018 data'!$B:$D,3,)</f>
        <v>COICOP</v>
      </c>
      <c r="BJ141" s="18"/>
      <c r="BK141" s="18" t="str">
        <f t="shared" si="212"/>
        <v>COICOP</v>
      </c>
      <c r="BL141" s="18" t="str">
        <f t="shared" si="213"/>
        <v>COICOP</v>
      </c>
      <c r="BM141" s="18"/>
      <c r="BN141" s="18"/>
      <c r="BO141" s="18"/>
      <c r="BP141" s="18"/>
      <c r="BQ141" s="18"/>
      <c r="BR141" s="18"/>
      <c r="BS141" s="18" t="s">
        <v>447</v>
      </c>
      <c r="BT141" s="18" t="s">
        <v>460</v>
      </c>
      <c r="BU141" s="18" t="s">
        <v>460</v>
      </c>
      <c r="BV141" s="18" t="str">
        <f t="shared" si="194"/>
        <v>na</v>
      </c>
      <c r="BW141" s="18" t="str">
        <f t="shared" si="201"/>
        <v>ISCO-08</v>
      </c>
      <c r="BX141" s="18" t="str">
        <f t="shared" si="202"/>
        <v>ISCO-08</v>
      </c>
      <c r="BY141" s="18"/>
      <c r="BZ141" s="18"/>
      <c r="CA141" s="18"/>
      <c r="CB141" s="18"/>
      <c r="CC141" s="18"/>
      <c r="CD141" s="18"/>
      <c r="CE141" s="18" t="s">
        <v>425</v>
      </c>
      <c r="CF141" s="18" t="s">
        <v>425</v>
      </c>
      <c r="CG141" s="18" t="s">
        <v>425</v>
      </c>
      <c r="CH141" s="18" t="str">
        <f t="shared" si="214"/>
        <v>AC</v>
      </c>
      <c r="CI141" s="18" t="str">
        <f t="shared" si="215"/>
        <v>AC</v>
      </c>
      <c r="CJ141" s="18" t="str">
        <f t="shared" si="216"/>
        <v>AC</v>
      </c>
      <c r="CK141" s="18"/>
      <c r="CL141" s="18"/>
      <c r="CM141" s="18"/>
      <c r="CN141" s="18"/>
      <c r="CO141" s="18"/>
      <c r="CP141" s="18"/>
      <c r="CQ141" s="18">
        <v>2001</v>
      </c>
      <c r="CR141" s="18" t="s">
        <v>429</v>
      </c>
      <c r="CS141" s="18" t="s">
        <v>429</v>
      </c>
      <c r="CT141" s="18"/>
      <c r="CU141" s="18" t="str">
        <f t="shared" si="190"/>
        <v>NM</v>
      </c>
      <c r="CV141" s="18" t="str">
        <f t="shared" si="191"/>
        <v>NM</v>
      </c>
      <c r="CW141" s="18"/>
      <c r="CX141" s="18"/>
      <c r="CY141" s="18"/>
      <c r="CZ141" s="18"/>
      <c r="DA141" s="18"/>
      <c r="DB141" s="18"/>
      <c r="DC141" s="18">
        <v>0</v>
      </c>
      <c r="DD141" s="18" t="s">
        <v>485</v>
      </c>
      <c r="DE141" s="18" t="s">
        <v>485</v>
      </c>
      <c r="DF141" s="30" t="s">
        <v>431</v>
      </c>
      <c r="DG141" s="30" t="s">
        <v>431</v>
      </c>
      <c r="DH141" s="30" t="s">
        <v>431</v>
      </c>
      <c r="DI141" s="30" t="s">
        <v>433</v>
      </c>
      <c r="DJ141" s="30" t="s">
        <v>432</v>
      </c>
      <c r="DK141" s="30" t="s">
        <v>430</v>
      </c>
      <c r="DL141" s="18"/>
      <c r="DM141" s="18"/>
      <c r="DN141" s="18"/>
      <c r="DO141" s="18" t="str">
        <f>+VLOOKUP(B141,'[17]2016 data'!$B:$D,3,)</f>
        <v>SDDS</v>
      </c>
      <c r="DP141" s="18" t="str">
        <f>+VLOOKUP(B141,'[18]2017 data'!$B:$D,3,)</f>
        <v>SDDS</v>
      </c>
      <c r="DQ141" s="18" t="str">
        <f>+VLOOKUP(B141,'[19]2018 data'!$B:$D,3,)</f>
        <v>SDDS</v>
      </c>
      <c r="DR141" s="18"/>
      <c r="DS141" s="18"/>
      <c r="DT141" s="18"/>
      <c r="DU141" s="18" t="str">
        <f>+VLOOKUP(B141,'[20]2016 data'!$B:$D,3,)</f>
        <v>Yes</v>
      </c>
      <c r="DV141" s="18" t="str">
        <f>+VLOOKUP(B141,'[21]2017 data'!$B:$D,3,)</f>
        <v>Yes</v>
      </c>
      <c r="DW141" s="18" t="str">
        <f>+VLOOKUP(B141,'[22]2018 data'!$B:$D,3,)</f>
        <v>Yes</v>
      </c>
      <c r="DX141" s="18"/>
      <c r="DY141" s="18"/>
      <c r="DZ141" s="18"/>
      <c r="EA141" s="18">
        <f>+VLOOKUP(B141,'[23]2016 data'!$B:$D,3,)</f>
        <v>0</v>
      </c>
      <c r="EB141" s="18">
        <f>+VLOOKUP(B141,'[24]2017 data'!$B:$D,3,)</f>
        <v>0</v>
      </c>
      <c r="EC141" s="18">
        <f>+VLOOKUP(B141,'[25]2018 data'!$B:$D,3,)</f>
        <v>0</v>
      </c>
      <c r="ED141" s="18"/>
      <c r="EE141" s="18"/>
      <c r="EF141" s="18"/>
    </row>
    <row r="142" spans="1:136" x14ac:dyDescent="0.25">
      <c r="A142" s="6">
        <f t="shared" si="211"/>
        <v>139</v>
      </c>
      <c r="B142" s="9" t="s">
        <v>105</v>
      </c>
      <c r="C142" s="29" t="s">
        <v>104</v>
      </c>
      <c r="D142" s="4" t="str">
        <f>+VLOOKUP(C142,'[1]OECD &amp; EU Countries'!$B:$F,5,)</f>
        <v>NA</v>
      </c>
      <c r="E142" s="18" t="str">
        <f>+VLOOKUP(B142,'[2]2016 data'!$B:$D,3,)</f>
        <v>Sna 1993</v>
      </c>
      <c r="F142" s="18" t="str">
        <f>+VLOOKUP(B142,'[3]2017 data'!$B:$D,3,)</f>
        <v>SNA 1993</v>
      </c>
      <c r="G142" s="18" t="str">
        <f>+VLOOKUP(B142,'[4]2018 data'!$B:$D,3,)</f>
        <v>SNA 1993</v>
      </c>
      <c r="H142" s="18" t="str">
        <f t="shared" si="187"/>
        <v>Sna 1993</v>
      </c>
      <c r="I142" s="18"/>
      <c r="J142" s="18"/>
      <c r="K142" s="18"/>
      <c r="L142" s="18"/>
      <c r="M142" s="18"/>
      <c r="N142" s="18"/>
      <c r="O142" s="18"/>
      <c r="P142" s="18"/>
      <c r="Q142" s="10">
        <f>+VLOOKUP(B142,'[5]2016 data'!$B:$D,3,)</f>
        <v>2011</v>
      </c>
      <c r="R142" s="10">
        <f>+VLOOKUP(B142,'[6]2017 data'!$B:$D,3,)</f>
        <v>2014</v>
      </c>
      <c r="S142" s="10">
        <f>+VLOOKUP(B142,'[7]2018 data'!$B:$D,3,)</f>
        <v>2014</v>
      </c>
      <c r="T142" s="30">
        <v>2011</v>
      </c>
      <c r="U142" s="30">
        <v>2014</v>
      </c>
      <c r="V142" s="18">
        <f t="shared" si="188"/>
        <v>2014</v>
      </c>
      <c r="W142" s="37">
        <f>+VLOOKUP(B142,'[5]2016 data'!$B:$AR,43,)</f>
        <v>2011</v>
      </c>
      <c r="X142" s="37">
        <f>+VLOOKUP(B142,'[6]2017 data'!$B:$AR,43,)</f>
        <v>2014</v>
      </c>
      <c r="Y142" s="37">
        <f>+VLOOKUP(B142,'[7]2018 data'!$B:$AR,43,)</f>
        <v>2014</v>
      </c>
      <c r="Z142" s="30" t="s">
        <v>439</v>
      </c>
      <c r="AA142" s="30" t="s">
        <v>440</v>
      </c>
      <c r="AB142" s="10"/>
      <c r="AC142" s="18"/>
      <c r="AD142" s="18" t="b">
        <f t="shared" si="207"/>
        <v>0</v>
      </c>
      <c r="AE142" s="18" t="b">
        <f t="shared" si="208"/>
        <v>1</v>
      </c>
      <c r="AF142" s="18" t="str">
        <f>+VLOOKUP(B142,'[8]2018 data'!$B:$D,3,)</f>
        <v>rev4</v>
      </c>
      <c r="AG142" s="18" t="str">
        <f>+VLOOKUP(B142,'[9]2017 data'!$B:$D,3,)</f>
        <v>rev4</v>
      </c>
      <c r="AH142" s="18" t="str">
        <f>+VLOOKUP(B142,'[10]2018 data'!$B:$D,3,)</f>
        <v>rev4</v>
      </c>
      <c r="AI142" s="18"/>
      <c r="AJ142" s="18" t="str">
        <f t="shared" ref="AJ142:AJ158" si="221">+AG142</f>
        <v>rev4</v>
      </c>
      <c r="AK142" s="18" t="str">
        <f t="shared" ref="AK142:AK158" si="222">+AH142</f>
        <v>rev4</v>
      </c>
      <c r="AL142" s="18"/>
      <c r="AM142" s="18"/>
      <c r="AN142" s="18"/>
      <c r="AO142" s="18"/>
      <c r="AP142" s="18"/>
      <c r="AQ142" s="18"/>
      <c r="AR142" s="18">
        <f>+VLOOKUP(B142,'[11]2016 data'!$B:$D,3,)</f>
        <v>2011</v>
      </c>
      <c r="AS142" s="18">
        <f>+VLOOKUP(B142,'[12]2017 data'!$B:$D,3,)</f>
        <v>2011</v>
      </c>
      <c r="AT142" s="18">
        <f>+VLOOKUP(B142,'[13]2018 data'!$B:$D,3,)</f>
        <v>2011</v>
      </c>
      <c r="AU142" s="46">
        <f t="shared" si="198"/>
        <v>2011</v>
      </c>
      <c r="AV142" s="46">
        <f t="shared" si="199"/>
        <v>2011</v>
      </c>
      <c r="AW142" s="46">
        <f t="shared" si="200"/>
        <v>2011</v>
      </c>
      <c r="AX142" s="18"/>
      <c r="AY142" s="18"/>
      <c r="AZ142" s="18"/>
      <c r="BA142" s="18"/>
      <c r="BB142" s="18"/>
      <c r="BC142" s="18"/>
      <c r="BD142" s="18"/>
      <c r="BE142" s="18"/>
      <c r="BF142" s="18"/>
      <c r="BG142" s="18" t="str">
        <f>+VLOOKUP(B142,'[14]2016 data'!$B:$D,3,)</f>
        <v>na</v>
      </c>
      <c r="BH142" s="18" t="str">
        <f>+VLOOKUP(B142,'[15]2017 data'!$B:$D,3,)</f>
        <v>COICOP</v>
      </c>
      <c r="BI142" s="18" t="str">
        <f>+VLOOKUP(B142,'[16]2018 data'!$B:$D,3,)</f>
        <v>COICOP</v>
      </c>
      <c r="BJ142" s="18"/>
      <c r="BK142" s="30" t="s">
        <v>418</v>
      </c>
      <c r="BL142" s="30" t="s">
        <v>418</v>
      </c>
      <c r="BM142" s="18"/>
      <c r="BN142" s="30" t="s">
        <v>419</v>
      </c>
      <c r="BO142" s="30" t="s">
        <v>419</v>
      </c>
      <c r="BP142" s="18"/>
      <c r="BQ142" s="18"/>
      <c r="BR142" s="18"/>
      <c r="BS142" s="18" t="s">
        <v>447</v>
      </c>
      <c r="BT142" s="18" t="s">
        <v>448</v>
      </c>
      <c r="BU142" s="18" t="s">
        <v>448</v>
      </c>
      <c r="BV142" s="18" t="str">
        <f t="shared" si="194"/>
        <v>na</v>
      </c>
      <c r="BW142" s="18" t="str">
        <f t="shared" si="201"/>
        <v>NA</v>
      </c>
      <c r="BX142" s="18" t="str">
        <f t="shared" si="202"/>
        <v>NA</v>
      </c>
      <c r="BY142" s="18"/>
      <c r="BZ142" s="18"/>
      <c r="CA142" s="18"/>
      <c r="CB142" s="18"/>
      <c r="CC142" s="18"/>
      <c r="CD142" s="18"/>
      <c r="CE142" s="18" t="s">
        <v>425</v>
      </c>
      <c r="CF142" s="18" t="s">
        <v>448</v>
      </c>
      <c r="CG142" s="18" t="s">
        <v>448</v>
      </c>
      <c r="CH142" s="18" t="str">
        <f t="shared" si="214"/>
        <v>AC</v>
      </c>
      <c r="CI142" s="18" t="str">
        <f t="shared" si="215"/>
        <v>NA</v>
      </c>
      <c r="CJ142" s="18" t="str">
        <f t="shared" si="216"/>
        <v>NA</v>
      </c>
      <c r="CK142" s="18"/>
      <c r="CL142" s="18"/>
      <c r="CM142" s="18"/>
      <c r="CN142" s="18"/>
      <c r="CO142" s="18"/>
      <c r="CP142" s="18"/>
      <c r="CQ142" s="18">
        <v>2001</v>
      </c>
      <c r="CR142" s="18" t="s">
        <v>429</v>
      </c>
      <c r="CS142" s="18" t="s">
        <v>429</v>
      </c>
      <c r="CT142" s="18"/>
      <c r="CU142" s="18" t="str">
        <f t="shared" si="190"/>
        <v>NM</v>
      </c>
      <c r="CV142" s="18" t="str">
        <f t="shared" si="191"/>
        <v>NM</v>
      </c>
      <c r="CW142" s="18"/>
      <c r="CX142" s="18"/>
      <c r="CY142" s="18"/>
      <c r="CZ142" s="18"/>
      <c r="DA142" s="18"/>
      <c r="DB142" s="18"/>
      <c r="DC142" s="18">
        <v>0</v>
      </c>
      <c r="DD142" s="18" t="s">
        <v>431</v>
      </c>
      <c r="DE142" s="18" t="s">
        <v>431</v>
      </c>
      <c r="DF142" s="18">
        <f t="shared" ref="DF142:DF193" si="223">+DC142</f>
        <v>0</v>
      </c>
      <c r="DG142" s="18" t="str">
        <f t="shared" ref="DG142:DG193" si="224">+DD142</f>
        <v>MFSM 2000</v>
      </c>
      <c r="DH142" s="18" t="str">
        <f t="shared" ref="DH142:DH193" si="225">+DE142</f>
        <v>MFSM 2000</v>
      </c>
      <c r="DI142" s="18"/>
      <c r="DJ142" s="18"/>
      <c r="DK142" s="18"/>
      <c r="DL142" s="18"/>
      <c r="DM142" s="18"/>
      <c r="DN142" s="18"/>
      <c r="DO142" s="18" t="str">
        <f>+VLOOKUP(B142,'[17]2016 data'!$B:$D,3,)</f>
        <v>e-GDDS</v>
      </c>
      <c r="DP142" s="18" t="str">
        <f>+VLOOKUP(B142,'[18]2017 data'!$B:$D,3,)</f>
        <v>e-GDDS</v>
      </c>
      <c r="DQ142" s="18" t="str">
        <f>+VLOOKUP(B142,'[19]2018 data'!$B:$D,3,)</f>
        <v>e-GDDS</v>
      </c>
      <c r="DR142" s="18"/>
      <c r="DS142" s="18"/>
      <c r="DT142" s="18"/>
      <c r="DU142" s="18">
        <f>+VLOOKUP(B142,'[20]2016 data'!$B:$D,3,)</f>
        <v>0</v>
      </c>
      <c r="DV142" s="18">
        <f>+VLOOKUP(B142,'[21]2017 data'!$B:$D,3,)</f>
        <v>0</v>
      </c>
      <c r="DW142" s="18">
        <f>+VLOOKUP(B142,'[22]2018 data'!$B:$D,3,)</f>
        <v>0</v>
      </c>
      <c r="DX142" s="18"/>
      <c r="DY142" s="18"/>
      <c r="DZ142" s="18"/>
      <c r="EA142" s="18">
        <f>+VLOOKUP(B142,'[23]2016 data'!$B:$D,3,)</f>
        <v>0</v>
      </c>
      <c r="EB142" s="18">
        <f>+VLOOKUP(B142,'[24]2017 data'!$B:$D,3,)</f>
        <v>0</v>
      </c>
      <c r="EC142" s="18">
        <f>+VLOOKUP(B142,'[25]2018 data'!$B:$D,3,)</f>
        <v>0</v>
      </c>
      <c r="ED142" s="18"/>
      <c r="EE142" s="18"/>
      <c r="EF142" s="18"/>
    </row>
    <row r="143" spans="1:136" x14ac:dyDescent="0.25">
      <c r="A143" s="6">
        <f t="shared" si="211"/>
        <v>140</v>
      </c>
      <c r="B143" s="9" t="s">
        <v>103</v>
      </c>
      <c r="C143" s="4" t="s">
        <v>102</v>
      </c>
      <c r="D143" s="4" t="str">
        <f>+VLOOKUP(C143,'[1]OECD &amp; EU Countries'!$B:$F,5,)</f>
        <v>NA</v>
      </c>
      <c r="E143" s="18" t="str">
        <f>+VLOOKUP(B143,'[2]2016 data'!$B:$D,3,)</f>
        <v>Sna 1993</v>
      </c>
      <c r="F143" s="18" t="str">
        <f>+VLOOKUP(B143,'[3]2017 data'!$B:$D,3,)</f>
        <v>SNA 1993</v>
      </c>
      <c r="G143" s="18" t="str">
        <f>+VLOOKUP(B143,'[4]2018 data'!$B:$D,3,)</f>
        <v>SNA 1993</v>
      </c>
      <c r="H143" s="18" t="str">
        <f t="shared" si="187"/>
        <v>Sna 1993</v>
      </c>
      <c r="I143" s="18"/>
      <c r="J143" s="18"/>
      <c r="K143" s="18"/>
      <c r="L143" s="18"/>
      <c r="M143" s="18"/>
      <c r="N143" s="18"/>
      <c r="O143" s="18"/>
      <c r="P143" s="18"/>
      <c r="Q143" s="18">
        <f>+VLOOKUP(B143,'[5]2016 data'!$B:$D,3,)</f>
        <v>2009</v>
      </c>
      <c r="R143" s="18">
        <f>+VLOOKUP(B143,'[6]2017 data'!$B:$D,3,)</f>
        <v>1993</v>
      </c>
      <c r="S143" s="18">
        <f>+VLOOKUP(B143,'[7]2018 data'!$B:$D,3,)</f>
        <v>2009</v>
      </c>
      <c r="T143" s="18">
        <f t="shared" ref="T143:T169" si="226">+Q143</f>
        <v>2009</v>
      </c>
      <c r="U143" s="18">
        <f t="shared" ref="U143:U169" si="227">+R143</f>
        <v>1993</v>
      </c>
      <c r="V143" s="18">
        <f t="shared" si="188"/>
        <v>2009</v>
      </c>
      <c r="W143" s="37">
        <f>+VLOOKUP(B143,'[5]2016 data'!$B:$AR,43,)</f>
        <v>2009</v>
      </c>
      <c r="X143" s="37">
        <f>+VLOOKUP(B143,'[6]2017 data'!$B:$AR,43,)</f>
        <v>2009</v>
      </c>
      <c r="Y143" s="37">
        <f>+VLOOKUP(B143,'[7]2018 data'!$B:$AR,43,)</f>
        <v>2009</v>
      </c>
      <c r="Z143" s="18"/>
      <c r="AA143" s="18"/>
      <c r="AB143" s="18"/>
      <c r="AC143" s="18"/>
      <c r="AD143" s="18" t="b">
        <f t="shared" si="207"/>
        <v>0</v>
      </c>
      <c r="AE143" s="18" t="b">
        <f t="shared" si="208"/>
        <v>0</v>
      </c>
      <c r="AF143" s="18" t="str">
        <f>+VLOOKUP(B143,'[8]2018 data'!$B:$D,3,)</f>
        <v>rev3</v>
      </c>
      <c r="AG143" s="18" t="str">
        <f>+VLOOKUP(B143,'[9]2017 data'!$B:$D,3,)</f>
        <v>rev3</v>
      </c>
      <c r="AH143" s="18" t="str">
        <f>+VLOOKUP(B143,'[10]2018 data'!$B:$D,3,)</f>
        <v>rev3</v>
      </c>
      <c r="AI143" s="18"/>
      <c r="AJ143" s="18" t="str">
        <f t="shared" si="221"/>
        <v>rev3</v>
      </c>
      <c r="AK143" s="18" t="str">
        <f t="shared" si="222"/>
        <v>rev3</v>
      </c>
      <c r="AL143" s="18"/>
      <c r="AM143" s="18"/>
      <c r="AN143" s="18"/>
      <c r="AO143" s="18"/>
      <c r="AP143" s="18"/>
      <c r="AQ143" s="18"/>
      <c r="AR143" s="18">
        <f>+VLOOKUP(B143,'[11]2016 data'!$B:$D,3,)</f>
        <v>2008</v>
      </c>
      <c r="AS143" s="18">
        <f>+VLOOKUP(B143,'[12]2017 data'!$B:$D,3,)</f>
        <v>2008</v>
      </c>
      <c r="AT143" s="18">
        <f>+VLOOKUP(B143,'[13]2018 data'!$B:$D,3,)</f>
        <v>2008</v>
      </c>
      <c r="AU143" s="46">
        <f t="shared" si="198"/>
        <v>2008</v>
      </c>
      <c r="AV143" s="46">
        <f t="shared" si="199"/>
        <v>2008</v>
      </c>
      <c r="AW143" s="46">
        <f t="shared" si="200"/>
        <v>2008</v>
      </c>
      <c r="AX143" s="18"/>
      <c r="AY143" s="18"/>
      <c r="AZ143" s="18"/>
      <c r="BA143" s="18"/>
      <c r="BB143" s="18"/>
      <c r="BC143" s="18"/>
      <c r="BD143" s="18"/>
      <c r="BE143" s="18"/>
      <c r="BF143" s="18"/>
      <c r="BG143" s="18" t="str">
        <f>+VLOOKUP(B143,'[14]2016 data'!$B:$D,3,)</f>
        <v>COICOP</v>
      </c>
      <c r="BH143" s="18" t="str">
        <f>+VLOOKUP(B143,'[15]2017 data'!$B:$D,3,)</f>
        <v>COICOP</v>
      </c>
      <c r="BI143" s="18" t="str">
        <f>+VLOOKUP(B143,'[16]2018 data'!$B:$D,3,)</f>
        <v>COICOP</v>
      </c>
      <c r="BJ143" s="18"/>
      <c r="BK143" s="18" t="str">
        <f t="shared" ref="BK143:BK193" si="228">+BH143</f>
        <v>COICOP</v>
      </c>
      <c r="BL143" s="18" t="str">
        <f t="shared" ref="BL143:BL193" si="229">+BI143</f>
        <v>COICOP</v>
      </c>
      <c r="BM143" s="18"/>
      <c r="BN143" s="18"/>
      <c r="BO143" s="18"/>
      <c r="BP143" s="18"/>
      <c r="BQ143" s="18"/>
      <c r="BR143" s="18"/>
      <c r="BS143" s="18" t="s">
        <v>447</v>
      </c>
      <c r="BT143" s="18" t="s">
        <v>448</v>
      </c>
      <c r="BU143" s="18" t="s">
        <v>448</v>
      </c>
      <c r="BV143" s="18" t="str">
        <f t="shared" si="194"/>
        <v>na</v>
      </c>
      <c r="BW143" s="18" t="str">
        <f t="shared" si="201"/>
        <v>NA</v>
      </c>
      <c r="BX143" s="18" t="str">
        <f t="shared" si="202"/>
        <v>NA</v>
      </c>
      <c r="BY143" s="18"/>
      <c r="BZ143" s="18"/>
      <c r="CA143" s="18"/>
      <c r="CB143" s="18"/>
      <c r="CC143" s="18"/>
      <c r="CD143" s="18"/>
      <c r="CE143" s="18" t="s">
        <v>448</v>
      </c>
      <c r="CF143" s="18" t="s">
        <v>448</v>
      </c>
      <c r="CG143" s="18" t="s">
        <v>448</v>
      </c>
      <c r="CH143" s="18" t="str">
        <f t="shared" si="214"/>
        <v>NA</v>
      </c>
      <c r="CI143" s="18" t="str">
        <f t="shared" si="215"/>
        <v>NA</v>
      </c>
      <c r="CJ143" s="18" t="str">
        <f t="shared" si="216"/>
        <v>NA</v>
      </c>
      <c r="CK143" s="18"/>
      <c r="CL143" s="18"/>
      <c r="CM143" s="18"/>
      <c r="CN143" s="18"/>
      <c r="CO143" s="18"/>
      <c r="CP143" s="18"/>
      <c r="CQ143" s="18">
        <v>2001</v>
      </c>
      <c r="CR143" s="18" t="s">
        <v>429</v>
      </c>
      <c r="CS143" s="18" t="s">
        <v>429</v>
      </c>
      <c r="CT143" s="18"/>
      <c r="CU143" s="18" t="str">
        <f t="shared" si="190"/>
        <v>NM</v>
      </c>
      <c r="CV143" s="18" t="str">
        <f t="shared" si="191"/>
        <v>NM</v>
      </c>
      <c r="CW143" s="18"/>
      <c r="CX143" s="18"/>
      <c r="CY143" s="18"/>
      <c r="CZ143" s="18"/>
      <c r="DA143" s="18"/>
      <c r="DB143" s="18"/>
      <c r="DC143" s="18" t="s">
        <v>431</v>
      </c>
      <c r="DD143" s="18" t="s">
        <v>431</v>
      </c>
      <c r="DE143" s="18" t="s">
        <v>431</v>
      </c>
      <c r="DF143" s="18" t="str">
        <f t="shared" si="223"/>
        <v>MFSM 2000</v>
      </c>
      <c r="DG143" s="18" t="str">
        <f t="shared" si="224"/>
        <v>MFSM 2000</v>
      </c>
      <c r="DH143" s="18" t="str">
        <f t="shared" si="225"/>
        <v>MFSM 2000</v>
      </c>
      <c r="DI143" s="18"/>
      <c r="DJ143" s="18"/>
      <c r="DK143" s="18"/>
      <c r="DL143" s="18"/>
      <c r="DM143" s="18"/>
      <c r="DN143" s="18"/>
      <c r="DO143" s="18" t="str">
        <f>+VLOOKUP(B143,'[17]2016 data'!$B:$D,3,)</f>
        <v>e-GDDS</v>
      </c>
      <c r="DP143" s="18" t="str">
        <f>+VLOOKUP(B143,'[18]2017 data'!$B:$D,3,)</f>
        <v>e-GDDS</v>
      </c>
      <c r="DQ143" s="18" t="str">
        <f>+VLOOKUP(B143,'[19]2018 data'!$B:$D,3,)</f>
        <v>e-GDDS</v>
      </c>
      <c r="DR143" s="18"/>
      <c r="DS143" s="18"/>
      <c r="DT143" s="18"/>
      <c r="DU143" s="18">
        <f>+VLOOKUP(B143,'[20]2016 data'!$B:$D,3,)</f>
        <v>0</v>
      </c>
      <c r="DV143" s="18">
        <f>+VLOOKUP(B143,'[21]2017 data'!$B:$D,3,)</f>
        <v>0</v>
      </c>
      <c r="DW143" s="18">
        <f>+VLOOKUP(B143,'[22]2018 data'!$B:$D,3,)</f>
        <v>0</v>
      </c>
      <c r="DX143" s="18"/>
      <c r="DY143" s="18"/>
      <c r="DZ143" s="18"/>
      <c r="EA143" s="18">
        <f>+VLOOKUP(B143,'[23]2016 data'!$B:$D,3,)</f>
        <v>0</v>
      </c>
      <c r="EB143" s="18">
        <f>+VLOOKUP(B143,'[24]2017 data'!$B:$D,3,)</f>
        <v>0</v>
      </c>
      <c r="EC143" s="18">
        <f>+VLOOKUP(B143,'[25]2018 data'!$B:$D,3,)</f>
        <v>0</v>
      </c>
      <c r="ED143" s="18"/>
      <c r="EE143" s="18"/>
      <c r="EF143" s="18"/>
    </row>
    <row r="144" spans="1:136" x14ac:dyDescent="0.25">
      <c r="A144" s="6">
        <f t="shared" si="211"/>
        <v>141</v>
      </c>
      <c r="B144" s="9" t="s">
        <v>101</v>
      </c>
      <c r="C144" s="29" t="s">
        <v>100</v>
      </c>
      <c r="D144" s="4" t="str">
        <f>+VLOOKUP(C144,'[1]OECD &amp; EU Countries'!$B:$F,5,)</f>
        <v>NA</v>
      </c>
      <c r="E144" s="18" t="str">
        <f>+VLOOKUP(B144,'[2]2016 data'!$B:$D,3,)</f>
        <v>other</v>
      </c>
      <c r="F144" s="18" t="str">
        <f>+VLOOKUP(B144,'[3]2017 data'!$B:$D,3,)</f>
        <v>SNA 1993</v>
      </c>
      <c r="G144" s="18" t="str">
        <f>+VLOOKUP(B144,'[4]2018 data'!$B:$D,3,)</f>
        <v>SNA 1993</v>
      </c>
      <c r="H144" s="18" t="str">
        <f t="shared" si="187"/>
        <v>other</v>
      </c>
      <c r="I144" s="18"/>
      <c r="J144" s="18"/>
      <c r="K144" s="18"/>
      <c r="L144" s="18"/>
      <c r="M144" s="18"/>
      <c r="N144" s="18"/>
      <c r="O144" s="18"/>
      <c r="P144" s="18"/>
      <c r="Q144" s="18">
        <f>+VLOOKUP(B144,'[5]2016 data'!$B:$D,3,)</f>
        <v>1990</v>
      </c>
      <c r="R144" s="18">
        <f>+VLOOKUP(B144,'[6]2017 data'!$B:$D,3,)</f>
        <v>1993</v>
      </c>
      <c r="S144" s="18">
        <f>+VLOOKUP(B144,'[7]2018 data'!$B:$D,3,)</f>
        <v>2007</v>
      </c>
      <c r="T144" s="18">
        <f t="shared" si="226"/>
        <v>1990</v>
      </c>
      <c r="U144" s="18">
        <f t="shared" si="227"/>
        <v>1993</v>
      </c>
      <c r="V144" s="18">
        <f t="shared" si="188"/>
        <v>2007</v>
      </c>
      <c r="W144" s="37">
        <f>+VLOOKUP(B144,'[5]2016 data'!$B:$AR,43,)</f>
        <v>1990</v>
      </c>
      <c r="X144" s="37">
        <f>+VLOOKUP(B144,'[6]2017 data'!$B:$AR,43,)</f>
        <v>1990</v>
      </c>
      <c r="Y144" s="37">
        <f>+VLOOKUP(B144,'[7]2018 data'!$B:$AR,43,)</f>
        <v>2007</v>
      </c>
      <c r="Z144" s="18"/>
      <c r="AA144" s="18"/>
      <c r="AB144" s="18"/>
      <c r="AC144" s="18"/>
      <c r="AD144" s="18" t="b">
        <f t="shared" si="207"/>
        <v>0</v>
      </c>
      <c r="AE144" s="18" t="b">
        <f t="shared" si="208"/>
        <v>0</v>
      </c>
      <c r="AF144" s="18" t="str">
        <f>+VLOOKUP(B144,'[8]2018 data'!$B:$D,3,)</f>
        <v>nace rev1</v>
      </c>
      <c r="AG144" s="18" t="str">
        <f>+VLOOKUP(B144,'[9]2017 data'!$B:$D,3,)</f>
        <v>nace rev1</v>
      </c>
      <c r="AH144" s="18" t="str">
        <f>+VLOOKUP(B144,'[10]2018 data'!$B:$D,3,)</f>
        <v>nace rev1</v>
      </c>
      <c r="AI144" s="18"/>
      <c r="AJ144" s="18" t="str">
        <f t="shared" si="221"/>
        <v>nace rev1</v>
      </c>
      <c r="AK144" s="18" t="str">
        <f t="shared" si="222"/>
        <v>nace rev1</v>
      </c>
      <c r="AL144" s="18"/>
      <c r="AM144" s="18"/>
      <c r="AN144" s="18"/>
      <c r="AO144" s="18"/>
      <c r="AP144" s="18"/>
      <c r="AQ144" s="18"/>
      <c r="AR144" s="18" t="str">
        <f>+VLOOKUP(B144,'[11]2016 data'!$B:$D,3,)</f>
        <v>annual chained</v>
      </c>
      <c r="AS144" s="18" t="str">
        <f>+VLOOKUP(B144,'[12]2017 data'!$B:$D,3,)</f>
        <v>annual chained</v>
      </c>
      <c r="AT144" s="18" t="str">
        <f>+VLOOKUP(B144,'[13]2018 data'!$B:$D,3,)</f>
        <v>annual chained</v>
      </c>
      <c r="AU144" s="46" t="str">
        <f t="shared" si="198"/>
        <v>annual chained</v>
      </c>
      <c r="AV144" s="46" t="str">
        <f t="shared" si="199"/>
        <v>annual chained</v>
      </c>
      <c r="AW144" s="46" t="str">
        <f t="shared" si="200"/>
        <v>annual chained</v>
      </c>
      <c r="AX144" s="18"/>
      <c r="AY144" s="18"/>
      <c r="AZ144" s="18"/>
      <c r="BA144" s="18"/>
      <c r="BB144" s="18"/>
      <c r="BC144" s="18"/>
      <c r="BD144" s="18"/>
      <c r="BE144" s="18"/>
      <c r="BF144" s="18"/>
      <c r="BG144" s="18">
        <f>+VLOOKUP(B144,'[14]2016 data'!$B:$D,3,)</f>
        <v>0</v>
      </c>
      <c r="BH144" s="18">
        <f>+VLOOKUP(B144,'[15]2017 data'!$B:$D,3,)</f>
        <v>0</v>
      </c>
      <c r="BI144" s="18">
        <f>+VLOOKUP(B144,'[16]2018 data'!$B:$D,3,)</f>
        <v>0</v>
      </c>
      <c r="BJ144" s="18"/>
      <c r="BK144" s="18">
        <f t="shared" si="228"/>
        <v>0</v>
      </c>
      <c r="BL144" s="18">
        <f t="shared" si="229"/>
        <v>0</v>
      </c>
      <c r="BM144" s="18"/>
      <c r="BN144" s="18"/>
      <c r="BO144" s="18"/>
      <c r="BP144" s="18"/>
      <c r="BQ144" s="18"/>
      <c r="BR144" s="18"/>
      <c r="BS144" s="18">
        <v>0</v>
      </c>
      <c r="BT144" s="18" t="s">
        <v>459</v>
      </c>
      <c r="BU144" s="18" t="s">
        <v>459</v>
      </c>
      <c r="BV144" s="30" t="s">
        <v>436</v>
      </c>
      <c r="BW144" s="30" t="s">
        <v>436</v>
      </c>
      <c r="BX144" s="30" t="s">
        <v>436</v>
      </c>
      <c r="BY144" s="30" t="s">
        <v>422</v>
      </c>
      <c r="BZ144" s="30" t="s">
        <v>422</v>
      </c>
      <c r="CA144" s="30" t="s">
        <v>422</v>
      </c>
      <c r="CB144" s="18"/>
      <c r="CC144" s="18"/>
      <c r="CD144" s="18"/>
      <c r="CE144" s="18" t="s">
        <v>425</v>
      </c>
      <c r="CF144" s="18" t="s">
        <v>425</v>
      </c>
      <c r="CG144" s="18" t="s">
        <v>425</v>
      </c>
      <c r="CH144" s="18" t="str">
        <f t="shared" si="214"/>
        <v>AC</v>
      </c>
      <c r="CI144" s="18" t="str">
        <f t="shared" si="215"/>
        <v>AC</v>
      </c>
      <c r="CJ144" s="18" t="str">
        <f t="shared" si="216"/>
        <v>AC</v>
      </c>
      <c r="CK144" s="18"/>
      <c r="CL144" s="18"/>
      <c r="CM144" s="18"/>
      <c r="CN144" s="18"/>
      <c r="CO144" s="18"/>
      <c r="CP144" s="18"/>
      <c r="CQ144" s="18" t="s">
        <v>480</v>
      </c>
      <c r="CR144" s="18" t="s">
        <v>427</v>
      </c>
      <c r="CS144" s="18" t="s">
        <v>427</v>
      </c>
      <c r="CT144" s="18"/>
      <c r="CU144" s="18" t="str">
        <f t="shared" si="190"/>
        <v>ESA 2010</v>
      </c>
      <c r="CV144" s="18" t="str">
        <f t="shared" si="191"/>
        <v>ESA 2010</v>
      </c>
      <c r="CW144" s="18"/>
      <c r="CX144" s="18"/>
      <c r="CY144" s="18"/>
      <c r="CZ144" s="18"/>
      <c r="DA144" s="18"/>
      <c r="DB144" s="18"/>
      <c r="DC144" s="18">
        <v>0</v>
      </c>
      <c r="DD144" s="18" t="s">
        <v>431</v>
      </c>
      <c r="DE144" s="18" t="s">
        <v>431</v>
      </c>
      <c r="DF144" s="18">
        <f t="shared" si="223"/>
        <v>0</v>
      </c>
      <c r="DG144" s="18" t="str">
        <f t="shared" si="224"/>
        <v>MFSM 2000</v>
      </c>
      <c r="DH144" s="18" t="str">
        <f t="shared" si="225"/>
        <v>MFSM 2000</v>
      </c>
      <c r="DI144" s="18"/>
      <c r="DJ144" s="18"/>
      <c r="DK144" s="18"/>
      <c r="DL144" s="18"/>
      <c r="DM144" s="18"/>
      <c r="DN144" s="18"/>
      <c r="DO144" s="18" t="str">
        <f>+VLOOKUP(B144,'[17]2016 data'!$B:$D,3,)</f>
        <v>e-GDDS</v>
      </c>
      <c r="DP144" s="18" t="str">
        <f>+VLOOKUP(B144,'[18]2017 data'!$B:$D,3,)</f>
        <v>e-GDDS</v>
      </c>
      <c r="DQ144" s="18" t="str">
        <f>+VLOOKUP(B144,'[19]2018 data'!$B:$D,3,)</f>
        <v>e-GDDS</v>
      </c>
      <c r="DR144" s="18"/>
      <c r="DS144" s="18"/>
      <c r="DT144" s="18"/>
      <c r="DU144" s="18" t="str">
        <f>+VLOOKUP(B144,'[20]2016 data'!$B:$D,3,)</f>
        <v>Yes</v>
      </c>
      <c r="DV144" s="18" t="str">
        <f>+VLOOKUP(B144,'[21]2017 data'!$B:$D,3,)</f>
        <v>Yes</v>
      </c>
      <c r="DW144" s="18" t="str">
        <f>+VLOOKUP(B144,'[22]2018 data'!$B:$D,3,)</f>
        <v>Yes</v>
      </c>
      <c r="DX144" s="18"/>
      <c r="DY144" s="18"/>
      <c r="DZ144" s="18"/>
      <c r="EA144" s="18">
        <f>+VLOOKUP(B144,'[23]2016 data'!$B:$D,3,)</f>
        <v>0</v>
      </c>
      <c r="EB144" s="18">
        <f>+VLOOKUP(B144,'[24]2017 data'!$B:$D,3,)</f>
        <v>0</v>
      </c>
      <c r="EC144" s="18">
        <f>+VLOOKUP(B144,'[25]2018 data'!$B:$D,3,)</f>
        <v>0</v>
      </c>
      <c r="ED144" s="18"/>
      <c r="EE144" s="18"/>
      <c r="EF144" s="18"/>
    </row>
    <row r="145" spans="1:136" x14ac:dyDescent="0.25">
      <c r="A145" s="6">
        <f t="shared" si="211"/>
        <v>142</v>
      </c>
      <c r="B145" s="9" t="s">
        <v>99</v>
      </c>
      <c r="C145" s="4" t="s">
        <v>98</v>
      </c>
      <c r="D145" s="4" t="str">
        <f>+VLOOKUP(C145,'[1]OECD &amp; EU Countries'!$B:$F,5,)</f>
        <v>NA</v>
      </c>
      <c r="E145" s="18" t="str">
        <f>+VLOOKUP(B145,'[2]2016 data'!$B:$D,3,)</f>
        <v>Sna 1993</v>
      </c>
      <c r="F145" s="18" t="str">
        <f>+VLOOKUP(B145,'[3]2017 data'!$B:$D,3,)</f>
        <v>SNA 1993</v>
      </c>
      <c r="G145" s="18" t="str">
        <f>+VLOOKUP(B145,'[4]2018 data'!$B:$D,3,)</f>
        <v>SNA 1993</v>
      </c>
      <c r="H145" s="18" t="str">
        <f t="shared" si="187"/>
        <v>Sna 1993</v>
      </c>
      <c r="I145" s="18"/>
      <c r="J145" s="18"/>
      <c r="K145" s="18"/>
      <c r="L145" s="18"/>
      <c r="M145" s="18"/>
      <c r="N145" s="18"/>
      <c r="O145" s="18"/>
      <c r="P145" s="18"/>
      <c r="Q145" s="18">
        <f>+VLOOKUP(B145,'[5]2016 data'!$B:$D,3,)</f>
        <v>2001</v>
      </c>
      <c r="R145" s="18">
        <f>+VLOOKUP(B145,'[6]2017 data'!$B:$D,3,)</f>
        <v>1993</v>
      </c>
      <c r="S145" s="18">
        <f>+VLOOKUP(B145,'[7]2018 data'!$B:$D,3,)</f>
        <v>2008</v>
      </c>
      <c r="T145" s="18">
        <f t="shared" si="226"/>
        <v>2001</v>
      </c>
      <c r="U145" s="18">
        <f t="shared" si="227"/>
        <v>1993</v>
      </c>
      <c r="V145" s="18">
        <f t="shared" si="188"/>
        <v>2008</v>
      </c>
      <c r="W145" s="37">
        <f>+VLOOKUP(B145,'[5]2016 data'!$B:$AR,43,)</f>
        <v>2001</v>
      </c>
      <c r="X145" s="37">
        <f>+VLOOKUP(B145,'[6]2017 data'!$B:$AR,43,)</f>
        <v>2008</v>
      </c>
      <c r="Y145" s="37">
        <f>+VLOOKUP(B145,'[7]2018 data'!$B:$AR,43,)</f>
        <v>2008</v>
      </c>
      <c r="Z145" s="18"/>
      <c r="AA145" s="18"/>
      <c r="AB145" s="18"/>
      <c r="AC145" s="18"/>
      <c r="AD145" s="18" t="b">
        <f t="shared" si="207"/>
        <v>0</v>
      </c>
      <c r="AE145" s="18" t="b">
        <f t="shared" si="208"/>
        <v>0</v>
      </c>
      <c r="AF145" s="18" t="str">
        <f>+VLOOKUP(B145,'[8]2018 data'!$B:$D,3,)</f>
        <v>rev3</v>
      </c>
      <c r="AG145" s="18" t="str">
        <f>+VLOOKUP(B145,'[9]2017 data'!$B:$D,3,)</f>
        <v>rev3</v>
      </c>
      <c r="AH145" s="18" t="str">
        <f>+VLOOKUP(B145,'[10]2018 data'!$B:$D,3,)</f>
        <v>rev3</v>
      </c>
      <c r="AI145" s="18"/>
      <c r="AJ145" s="18" t="str">
        <f t="shared" si="221"/>
        <v>rev3</v>
      </c>
      <c r="AK145" s="18" t="str">
        <f t="shared" si="222"/>
        <v>rev3</v>
      </c>
      <c r="AL145" s="18"/>
      <c r="AM145" s="18"/>
      <c r="AN145" s="18"/>
      <c r="AO145" s="18"/>
      <c r="AP145" s="18"/>
      <c r="AQ145" s="18"/>
      <c r="AR145" s="18">
        <f>+VLOOKUP(B145,'[11]2016 data'!$B:$D,3,)</f>
        <v>1995</v>
      </c>
      <c r="AS145" s="18">
        <f>+VLOOKUP(B145,'[12]2017 data'!$B:$D,3,)</f>
        <v>1995</v>
      </c>
      <c r="AT145" s="18">
        <f>+VLOOKUP(B145,'[13]2018 data'!$B:$D,3,)</f>
        <v>1995</v>
      </c>
      <c r="AU145" s="46">
        <f t="shared" si="198"/>
        <v>1995</v>
      </c>
      <c r="AV145" s="46">
        <f t="shared" si="199"/>
        <v>1995</v>
      </c>
      <c r="AW145" s="46">
        <f t="shared" si="200"/>
        <v>1995</v>
      </c>
      <c r="AX145" s="18"/>
      <c r="AY145" s="18"/>
      <c r="AZ145" s="18"/>
      <c r="BA145" s="18"/>
      <c r="BB145" s="18"/>
      <c r="BC145" s="18"/>
      <c r="BD145" s="18"/>
      <c r="BE145" s="18"/>
      <c r="BF145" s="18"/>
      <c r="BG145" s="18" t="str">
        <f>+VLOOKUP(B145,'[14]2016 data'!$B:$D,3,)</f>
        <v>COICOP</v>
      </c>
      <c r="BH145" s="18" t="str">
        <f>+VLOOKUP(B145,'[15]2017 data'!$B:$D,3,)</f>
        <v>COICOP</v>
      </c>
      <c r="BI145" s="18" t="str">
        <f>+VLOOKUP(B145,'[16]2018 data'!$B:$D,3,)</f>
        <v>COICOP</v>
      </c>
      <c r="BJ145" s="18"/>
      <c r="BK145" s="18" t="str">
        <f t="shared" si="228"/>
        <v>COICOP</v>
      </c>
      <c r="BL145" s="18" t="str">
        <f t="shared" si="229"/>
        <v>COICOP</v>
      </c>
      <c r="BM145" s="18"/>
      <c r="BN145" s="18"/>
      <c r="BO145" s="18"/>
      <c r="BP145" s="18"/>
      <c r="BQ145" s="18"/>
      <c r="BR145" s="18"/>
      <c r="BS145" s="18" t="s">
        <v>447</v>
      </c>
      <c r="BT145" s="18" t="s">
        <v>448</v>
      </c>
      <c r="BU145" s="18" t="s">
        <v>448</v>
      </c>
      <c r="BV145" s="18" t="str">
        <f t="shared" ref="BV145:BV193" si="230">+BS145</f>
        <v>na</v>
      </c>
      <c r="BW145" s="18" t="str">
        <f t="shared" ref="BW145:BW147" si="231">+BT145</f>
        <v>NA</v>
      </c>
      <c r="BX145" s="18" t="str">
        <f t="shared" ref="BX145:BX147" si="232">+BU145</f>
        <v>NA</v>
      </c>
      <c r="BY145" s="18"/>
      <c r="BZ145" s="18"/>
      <c r="CA145" s="18"/>
      <c r="CB145" s="18"/>
      <c r="CC145" s="18"/>
      <c r="CD145" s="18"/>
      <c r="CE145" s="18" t="s">
        <v>448</v>
      </c>
      <c r="CF145" s="18" t="s">
        <v>448</v>
      </c>
      <c r="CG145" s="18" t="s">
        <v>448</v>
      </c>
      <c r="CH145" s="18" t="str">
        <f t="shared" si="214"/>
        <v>NA</v>
      </c>
      <c r="CI145" s="18" t="str">
        <f t="shared" si="215"/>
        <v>NA</v>
      </c>
      <c r="CJ145" s="18" t="str">
        <f t="shared" si="216"/>
        <v>NA</v>
      </c>
      <c r="CK145" s="18"/>
      <c r="CL145" s="18"/>
      <c r="CM145" s="18"/>
      <c r="CN145" s="18"/>
      <c r="CO145" s="18"/>
      <c r="CP145" s="18"/>
      <c r="CQ145" s="18">
        <v>2001</v>
      </c>
      <c r="CR145" s="18" t="s">
        <v>429</v>
      </c>
      <c r="CS145" s="18" t="s">
        <v>429</v>
      </c>
      <c r="CT145" s="18"/>
      <c r="CU145" s="18" t="str">
        <f t="shared" si="190"/>
        <v>NM</v>
      </c>
      <c r="CV145" s="18" t="str">
        <f t="shared" si="191"/>
        <v>NM</v>
      </c>
      <c r="CW145" s="18"/>
      <c r="CX145" s="18"/>
      <c r="CY145" s="18"/>
      <c r="CZ145" s="18"/>
      <c r="DA145" s="18"/>
      <c r="DB145" s="18"/>
      <c r="DC145" s="18" t="s">
        <v>431</v>
      </c>
      <c r="DD145" s="18" t="s">
        <v>431</v>
      </c>
      <c r="DE145" s="18" t="s">
        <v>431</v>
      </c>
      <c r="DF145" s="18" t="str">
        <f t="shared" si="223"/>
        <v>MFSM 2000</v>
      </c>
      <c r="DG145" s="18" t="str">
        <f t="shared" si="224"/>
        <v>MFSM 2000</v>
      </c>
      <c r="DH145" s="18" t="str">
        <f t="shared" si="225"/>
        <v>MFSM 2000</v>
      </c>
      <c r="DI145" s="18"/>
      <c r="DJ145" s="18"/>
      <c r="DK145" s="18"/>
      <c r="DL145" s="18"/>
      <c r="DM145" s="18"/>
      <c r="DN145" s="18"/>
      <c r="DO145" s="18" t="str">
        <f>+VLOOKUP(B145,'[17]2016 data'!$B:$D,3,)</f>
        <v>e-GDDS</v>
      </c>
      <c r="DP145" s="18" t="str">
        <f>+VLOOKUP(B145,'[18]2017 data'!$B:$D,3,)</f>
        <v>e-GDDS</v>
      </c>
      <c r="DQ145" s="18" t="str">
        <f>+VLOOKUP(B145,'[19]2018 data'!$B:$D,3,)</f>
        <v>e-GDDS</v>
      </c>
      <c r="DR145" s="18"/>
      <c r="DS145" s="18"/>
      <c r="DT145" s="18"/>
      <c r="DU145" s="18">
        <f>+VLOOKUP(B145,'[20]2016 data'!$B:$D,3,)</f>
        <v>0</v>
      </c>
      <c r="DV145" s="18">
        <f>+VLOOKUP(B145,'[21]2017 data'!$B:$D,3,)</f>
        <v>0</v>
      </c>
      <c r="DW145" s="18" t="str">
        <f>+VLOOKUP(B145,'[22]2018 data'!$B:$D,3,)</f>
        <v>Yes</v>
      </c>
      <c r="DX145" s="18"/>
      <c r="DY145" s="18"/>
      <c r="DZ145" s="18"/>
      <c r="EA145" s="18">
        <f>+VLOOKUP(B145,'[23]2016 data'!$B:$D,3,)</f>
        <v>0</v>
      </c>
      <c r="EB145" s="18">
        <f>+VLOOKUP(B145,'[24]2017 data'!$B:$D,3,)</f>
        <v>0</v>
      </c>
      <c r="EC145" s="18">
        <f>+VLOOKUP(B145,'[25]2018 data'!$B:$D,3,)</f>
        <v>0</v>
      </c>
      <c r="ED145" s="18"/>
      <c r="EE145" s="18"/>
      <c r="EF145" s="18"/>
    </row>
    <row r="146" spans="1:136" x14ac:dyDescent="0.25">
      <c r="A146" s="6">
        <f t="shared" si="211"/>
        <v>143</v>
      </c>
      <c r="B146" s="9" t="s">
        <v>97</v>
      </c>
      <c r="C146" s="4" t="s">
        <v>96</v>
      </c>
      <c r="D146" s="4" t="str">
        <f>+VLOOKUP(C146,'[1]OECD &amp; EU Countries'!$B:$F,5,)</f>
        <v>NA</v>
      </c>
      <c r="E146" s="18" t="str">
        <f>+VLOOKUP(B146,'[2]2016 data'!$B:$D,3,)</f>
        <v>Sna 1993</v>
      </c>
      <c r="F146" s="18" t="str">
        <f>+VLOOKUP(B146,'[3]2017 data'!$B:$D,3,)</f>
        <v>SNA 2008</v>
      </c>
      <c r="G146" s="18" t="str">
        <f>+VLOOKUP(B146,'[4]2018 data'!$B:$D,3,)</f>
        <v>SNA 2008</v>
      </c>
      <c r="H146" s="18" t="str">
        <f t="shared" si="187"/>
        <v>Sna 1993</v>
      </c>
      <c r="I146" s="18"/>
      <c r="J146" s="18"/>
      <c r="K146" s="18"/>
      <c r="L146" s="18"/>
      <c r="M146" s="18"/>
      <c r="N146" s="18"/>
      <c r="O146" s="18"/>
      <c r="P146" s="18"/>
      <c r="Q146" s="18">
        <f>+VLOOKUP(B146,'[5]2016 data'!$B:$D,3,)</f>
        <v>2010</v>
      </c>
      <c r="R146" s="18">
        <f>+VLOOKUP(B146,'[6]2017 data'!$B:$D,3,)</f>
        <v>2008</v>
      </c>
      <c r="S146" s="18">
        <f>+VLOOKUP(B146,'[7]2018 data'!$B:$D,3,)</f>
        <v>2010</v>
      </c>
      <c r="T146" s="18">
        <f t="shared" si="226"/>
        <v>2010</v>
      </c>
      <c r="U146" s="18">
        <f t="shared" si="227"/>
        <v>2008</v>
      </c>
      <c r="V146" s="18">
        <f t="shared" si="188"/>
        <v>2010</v>
      </c>
      <c r="W146" s="37">
        <f>+VLOOKUP(B146,'[5]2016 data'!$B:$AR,43,)</f>
        <v>2010</v>
      </c>
      <c r="X146" s="37">
        <f>+VLOOKUP(B146,'[6]2017 data'!$B:$AR,43,)</f>
        <v>2010</v>
      </c>
      <c r="Y146" s="37">
        <f>+VLOOKUP(B146,'[7]2018 data'!$B:$AR,43,)</f>
        <v>2010</v>
      </c>
      <c r="Z146" s="18"/>
      <c r="AA146" s="18"/>
      <c r="AB146" s="18"/>
      <c r="AC146" s="18"/>
      <c r="AD146" s="18" t="b">
        <f t="shared" si="207"/>
        <v>0</v>
      </c>
      <c r="AE146" s="18" t="b">
        <f t="shared" si="208"/>
        <v>0</v>
      </c>
      <c r="AF146" s="18" t="str">
        <f>+VLOOKUP(B146,'[8]2018 data'!$B:$D,3,)</f>
        <v>rev3</v>
      </c>
      <c r="AG146" s="18" t="str">
        <f>+VLOOKUP(B146,'[9]2017 data'!$B:$D,3,)</f>
        <v>Rev3</v>
      </c>
      <c r="AH146" s="18" t="str">
        <f>+VLOOKUP(B146,'[10]2018 data'!$B:$D,3,)</f>
        <v>Rev3</v>
      </c>
      <c r="AI146" s="18"/>
      <c r="AJ146" s="18" t="str">
        <f t="shared" si="221"/>
        <v>Rev3</v>
      </c>
      <c r="AK146" s="18" t="str">
        <f t="shared" si="222"/>
        <v>Rev3</v>
      </c>
      <c r="AL146" s="18"/>
      <c r="AM146" s="18"/>
      <c r="AN146" s="18"/>
      <c r="AO146" s="18"/>
      <c r="AP146" s="18"/>
      <c r="AQ146" s="18"/>
      <c r="AR146" s="18">
        <f>+VLOOKUP(B146,'[11]2016 data'!$B:$D,3,)</f>
        <v>1999</v>
      </c>
      <c r="AS146" s="18">
        <f>+VLOOKUP(B146,'[12]2017 data'!$B:$D,3,)</f>
        <v>1999</v>
      </c>
      <c r="AT146" s="18">
        <f>+VLOOKUP(B146,'[13]2018 data'!$B:$D,3,)</f>
        <v>1999</v>
      </c>
      <c r="AU146" s="46">
        <f t="shared" si="198"/>
        <v>1999</v>
      </c>
      <c r="AV146" s="46">
        <f t="shared" si="199"/>
        <v>1999</v>
      </c>
      <c r="AW146" s="46">
        <f t="shared" si="200"/>
        <v>1999</v>
      </c>
      <c r="AX146" s="18"/>
      <c r="AY146" s="18"/>
      <c r="AZ146" s="18"/>
      <c r="BA146" s="18"/>
      <c r="BB146" s="18"/>
      <c r="BC146" s="18"/>
      <c r="BD146" s="18"/>
      <c r="BE146" s="18"/>
      <c r="BF146" s="18"/>
      <c r="BG146" s="18" t="str">
        <f>+VLOOKUP(B146,'[14]2016 data'!$B:$D,3,)</f>
        <v>COICOP</v>
      </c>
      <c r="BH146" s="18" t="str">
        <f>+VLOOKUP(B146,'[15]2017 data'!$B:$D,3,)</f>
        <v>COICOP</v>
      </c>
      <c r="BI146" s="18" t="str">
        <f>+VLOOKUP(B146,'[16]2018 data'!$B:$D,3,)</f>
        <v>COICOP</v>
      </c>
      <c r="BJ146" s="18"/>
      <c r="BK146" s="18" t="str">
        <f t="shared" si="228"/>
        <v>COICOP</v>
      </c>
      <c r="BL146" s="18" t="str">
        <f t="shared" si="229"/>
        <v>COICOP</v>
      </c>
      <c r="BM146" s="18"/>
      <c r="BN146" s="18"/>
      <c r="BO146" s="18"/>
      <c r="BP146" s="18"/>
      <c r="BQ146" s="18"/>
      <c r="BR146" s="18"/>
      <c r="BS146" s="18" t="s">
        <v>447</v>
      </c>
      <c r="BT146" s="18" t="s">
        <v>448</v>
      </c>
      <c r="BU146" s="18" t="s">
        <v>448</v>
      </c>
      <c r="BV146" s="18" t="str">
        <f t="shared" si="230"/>
        <v>na</v>
      </c>
      <c r="BW146" s="18" t="str">
        <f t="shared" si="231"/>
        <v>NA</v>
      </c>
      <c r="BX146" s="18" t="str">
        <f t="shared" si="232"/>
        <v>NA</v>
      </c>
      <c r="BY146" s="18"/>
      <c r="BZ146" s="18"/>
      <c r="CA146" s="18"/>
      <c r="CB146" s="18"/>
      <c r="CC146" s="18"/>
      <c r="CD146" s="18"/>
      <c r="CE146" s="18">
        <v>0</v>
      </c>
      <c r="CF146" s="18" t="s">
        <v>448</v>
      </c>
      <c r="CG146" s="18" t="s">
        <v>448</v>
      </c>
      <c r="CH146" s="18">
        <f t="shared" si="214"/>
        <v>0</v>
      </c>
      <c r="CI146" s="18" t="str">
        <f t="shared" si="215"/>
        <v>NA</v>
      </c>
      <c r="CJ146" s="18" t="str">
        <f t="shared" si="216"/>
        <v>NA</v>
      </c>
      <c r="CK146" s="18"/>
      <c r="CL146" s="18"/>
      <c r="CM146" s="18"/>
      <c r="CN146" s="18"/>
      <c r="CO146" s="18"/>
      <c r="CP146" s="18"/>
      <c r="CQ146" s="18">
        <v>1986</v>
      </c>
      <c r="CR146" s="18" t="s">
        <v>429</v>
      </c>
      <c r="CS146" s="18" t="s">
        <v>429</v>
      </c>
      <c r="CT146" s="18"/>
      <c r="CU146" s="18" t="str">
        <f t="shared" si="190"/>
        <v>NM</v>
      </c>
      <c r="CV146" s="18" t="str">
        <f t="shared" si="191"/>
        <v>NM</v>
      </c>
      <c r="CW146" s="18"/>
      <c r="CX146" s="18"/>
      <c r="CY146" s="18"/>
      <c r="CZ146" s="18"/>
      <c r="DA146" s="18"/>
      <c r="DB146" s="18"/>
      <c r="DC146" s="18">
        <v>0</v>
      </c>
      <c r="DD146" s="18" t="s">
        <v>429</v>
      </c>
      <c r="DE146" s="18" t="s">
        <v>429</v>
      </c>
      <c r="DF146" s="18">
        <f t="shared" si="223"/>
        <v>0</v>
      </c>
      <c r="DG146" s="18" t="str">
        <f t="shared" si="224"/>
        <v>NM</v>
      </c>
      <c r="DH146" s="18" t="str">
        <f t="shared" si="225"/>
        <v>NM</v>
      </c>
      <c r="DI146" s="18"/>
      <c r="DJ146" s="18"/>
      <c r="DK146" s="18"/>
      <c r="DL146" s="18"/>
      <c r="DM146" s="18"/>
      <c r="DN146" s="18"/>
      <c r="DO146" s="18" t="str">
        <f>+VLOOKUP(B146,'[17]2016 data'!$B:$D,3,)</f>
        <v>e-GDDS</v>
      </c>
      <c r="DP146" s="18" t="str">
        <f>+VLOOKUP(B146,'[18]2017 data'!$B:$D,3,)</f>
        <v>e-GDDS</v>
      </c>
      <c r="DQ146" s="18" t="str">
        <f>+VLOOKUP(B146,'[19]2018 data'!$B:$D,3,)</f>
        <v>e-GDDS</v>
      </c>
      <c r="DR146" s="18"/>
      <c r="DS146" s="18"/>
      <c r="DT146" s="18"/>
      <c r="DU146" s="18">
        <f>+VLOOKUP(B146,'[20]2016 data'!$B:$D,3,)</f>
        <v>0</v>
      </c>
      <c r="DV146" s="18">
        <f>+VLOOKUP(B146,'[21]2017 data'!$B:$D,3,)</f>
        <v>0</v>
      </c>
      <c r="DW146" s="18">
        <f>+VLOOKUP(B146,'[22]2018 data'!$B:$D,3,)</f>
        <v>0</v>
      </c>
      <c r="DX146" s="18"/>
      <c r="DY146" s="18"/>
      <c r="DZ146" s="18"/>
      <c r="EA146" s="18">
        <f>+VLOOKUP(B146,'[23]2016 data'!$B:$D,3,)</f>
        <v>0</v>
      </c>
      <c r="EB146" s="18">
        <f>+VLOOKUP(B146,'[24]2017 data'!$B:$D,3,)</f>
        <v>0</v>
      </c>
      <c r="EC146" s="18">
        <f>+VLOOKUP(B146,'[25]2018 data'!$B:$D,3,)</f>
        <v>0</v>
      </c>
      <c r="ED146" s="18"/>
      <c r="EE146" s="18"/>
      <c r="EF146" s="18"/>
    </row>
    <row r="147" spans="1:136" x14ac:dyDescent="0.25">
      <c r="A147" s="6">
        <f t="shared" si="211"/>
        <v>144</v>
      </c>
      <c r="B147" s="9" t="s">
        <v>95</v>
      </c>
      <c r="C147" s="4" t="s">
        <v>94</v>
      </c>
      <c r="D147" s="4" t="str">
        <f>+VLOOKUP(C147,'[1]OECD &amp; EU Countries'!$B:$F,5,)</f>
        <v>NA</v>
      </c>
      <c r="E147" s="18" t="str">
        <f>+VLOOKUP(B147,'[2]2016 data'!$B:$D,3,)</f>
        <v>Sna 1993</v>
      </c>
      <c r="F147" s="18" t="str">
        <f>+VLOOKUP(B147,'[3]2017 data'!$B:$D,3,)</f>
        <v>SNA 2008</v>
      </c>
      <c r="G147" s="18" t="str">
        <f>+VLOOKUP(B147,'[4]2018 data'!$B:$D,3,)</f>
        <v>SNA 2008</v>
      </c>
      <c r="H147" s="18" t="str">
        <f t="shared" si="187"/>
        <v>Sna 1993</v>
      </c>
      <c r="I147" s="18"/>
      <c r="J147" s="18"/>
      <c r="K147" s="18"/>
      <c r="L147" s="18"/>
      <c r="M147" s="18"/>
      <c r="N147" s="18"/>
      <c r="O147" s="18"/>
      <c r="P147" s="18"/>
      <c r="Q147" s="18">
        <f>+VLOOKUP(B147,'[5]2016 data'!$B:$D,3,)</f>
        <v>1999</v>
      </c>
      <c r="R147" s="18">
        <f>+VLOOKUP(B147,'[6]2017 data'!$B:$D,3,)</f>
        <v>1993</v>
      </c>
      <c r="S147" s="18">
        <f>+VLOOKUP(B147,'[7]2018 data'!$B:$D,3,)</f>
        <v>2014</v>
      </c>
      <c r="T147" s="18">
        <f t="shared" si="226"/>
        <v>1999</v>
      </c>
      <c r="U147" s="18">
        <f t="shared" si="227"/>
        <v>1993</v>
      </c>
      <c r="V147" s="18">
        <f t="shared" si="188"/>
        <v>2014</v>
      </c>
      <c r="W147" s="37">
        <f>+VLOOKUP(B147,'[5]2016 data'!$B:$AR,43,)</f>
        <v>1999</v>
      </c>
      <c r="X147" s="37">
        <f>+VLOOKUP(B147,'[6]2017 data'!$B:$AR,43,)</f>
        <v>1999</v>
      </c>
      <c r="Y147" s="37">
        <f>+VLOOKUP(B147,'[7]2018 data'!$B:$AR,43,)</f>
        <v>1999</v>
      </c>
      <c r="Z147" s="18"/>
      <c r="AA147" s="18"/>
      <c r="AB147" s="18"/>
      <c r="AC147" s="18"/>
      <c r="AD147" s="18" t="b">
        <f t="shared" si="207"/>
        <v>0</v>
      </c>
      <c r="AE147" s="18" t="b">
        <f t="shared" si="208"/>
        <v>0</v>
      </c>
      <c r="AF147" s="18" t="str">
        <f>+VLOOKUP(B147,'[8]2018 data'!$B:$D,3,)</f>
        <v>rev3</v>
      </c>
      <c r="AG147" s="18" t="str">
        <f>+VLOOKUP(B147,'[9]2017 data'!$B:$D,3,)</f>
        <v>Rev3</v>
      </c>
      <c r="AH147" s="18" t="str">
        <f>+VLOOKUP(B147,'[10]2018 data'!$B:$D,3,)</f>
        <v>Rev3</v>
      </c>
      <c r="AI147" s="18"/>
      <c r="AJ147" s="18" t="str">
        <f t="shared" si="221"/>
        <v>Rev3</v>
      </c>
      <c r="AK147" s="18" t="str">
        <f t="shared" si="222"/>
        <v>Rev3</v>
      </c>
      <c r="AL147" s="18"/>
      <c r="AM147" s="18"/>
      <c r="AN147" s="18"/>
      <c r="AO147" s="18"/>
      <c r="AP147" s="18"/>
      <c r="AQ147" s="18"/>
      <c r="AR147" s="18">
        <f>+VLOOKUP(B147,'[11]2016 data'!$B:$D,3,)</f>
        <v>2008</v>
      </c>
      <c r="AS147" s="18">
        <f>+VLOOKUP(B147,'[12]2017 data'!$B:$D,3,)</f>
        <v>2008</v>
      </c>
      <c r="AT147" s="18">
        <f>+VLOOKUP(B147,'[13]2018 data'!$B:$D,3,)</f>
        <v>2008</v>
      </c>
      <c r="AU147" s="46">
        <f t="shared" si="198"/>
        <v>2008</v>
      </c>
      <c r="AV147" s="46">
        <f t="shared" si="199"/>
        <v>2008</v>
      </c>
      <c r="AW147" s="46">
        <f t="shared" si="200"/>
        <v>2008</v>
      </c>
      <c r="AX147" s="18"/>
      <c r="AY147" s="18"/>
      <c r="AZ147" s="18"/>
      <c r="BA147" s="18"/>
      <c r="BB147" s="18"/>
      <c r="BC147" s="18"/>
      <c r="BD147" s="18"/>
      <c r="BE147" s="18"/>
      <c r="BF147" s="18"/>
      <c r="BG147" s="18" t="str">
        <f>+VLOOKUP(B147,'[14]2016 data'!$B:$D,3,)</f>
        <v>COICOP</v>
      </c>
      <c r="BH147" s="18" t="str">
        <f>+VLOOKUP(B147,'[15]2017 data'!$B:$D,3,)</f>
        <v>COICOP</v>
      </c>
      <c r="BI147" s="18" t="str">
        <f>+VLOOKUP(B147,'[16]2018 data'!$B:$D,3,)</f>
        <v>COICOP</v>
      </c>
      <c r="BJ147" s="18"/>
      <c r="BK147" s="18" t="str">
        <f t="shared" si="228"/>
        <v>COICOP</v>
      </c>
      <c r="BL147" s="18" t="str">
        <f t="shared" si="229"/>
        <v>COICOP</v>
      </c>
      <c r="BM147" s="18"/>
      <c r="BN147" s="18"/>
      <c r="BO147" s="18"/>
      <c r="BP147" s="18"/>
      <c r="BQ147" s="18"/>
      <c r="BR147" s="18"/>
      <c r="BS147" s="18" t="s">
        <v>447</v>
      </c>
      <c r="BT147" s="18" t="s">
        <v>472</v>
      </c>
      <c r="BU147" s="18" t="s">
        <v>472</v>
      </c>
      <c r="BV147" s="18" t="str">
        <f t="shared" si="230"/>
        <v>na</v>
      </c>
      <c r="BW147" s="18" t="str">
        <f t="shared" si="231"/>
        <v>ISCO, ISIC, ISCED</v>
      </c>
      <c r="BX147" s="18" t="str">
        <f t="shared" si="232"/>
        <v>ISCO, ISIC, ISCED</v>
      </c>
      <c r="BY147" s="18"/>
      <c r="BZ147" s="18"/>
      <c r="CA147" s="18"/>
      <c r="CB147" s="18"/>
      <c r="CC147" s="18"/>
      <c r="CD147" s="18"/>
      <c r="CE147" s="18" t="s">
        <v>448</v>
      </c>
      <c r="CF147" s="18" t="s">
        <v>448</v>
      </c>
      <c r="CG147" s="18" t="s">
        <v>448</v>
      </c>
      <c r="CH147" s="18" t="str">
        <f t="shared" si="214"/>
        <v>NA</v>
      </c>
      <c r="CI147" s="18" t="str">
        <f t="shared" si="215"/>
        <v>NA</v>
      </c>
      <c r="CJ147" s="18" t="str">
        <f t="shared" si="216"/>
        <v>NA</v>
      </c>
      <c r="CK147" s="18"/>
      <c r="CL147" s="18"/>
      <c r="CM147" s="18"/>
      <c r="CN147" s="18"/>
      <c r="CO147" s="18"/>
      <c r="CP147" s="18"/>
      <c r="CQ147" s="18">
        <v>1986</v>
      </c>
      <c r="CR147" s="18" t="s">
        <v>429</v>
      </c>
      <c r="CS147" s="18" t="s">
        <v>429</v>
      </c>
      <c r="CT147" s="18"/>
      <c r="CU147" s="18" t="str">
        <f t="shared" si="190"/>
        <v>NM</v>
      </c>
      <c r="CV147" s="18" t="str">
        <f t="shared" si="191"/>
        <v>NM</v>
      </c>
      <c r="CW147" s="18"/>
      <c r="CX147" s="18"/>
      <c r="CY147" s="18"/>
      <c r="CZ147" s="18"/>
      <c r="DA147" s="18"/>
      <c r="DB147" s="18"/>
      <c r="DC147" s="18">
        <v>0</v>
      </c>
      <c r="DD147" s="18" t="s">
        <v>431</v>
      </c>
      <c r="DE147" s="18" t="s">
        <v>431</v>
      </c>
      <c r="DF147" s="18">
        <f t="shared" si="223"/>
        <v>0</v>
      </c>
      <c r="DG147" s="18" t="str">
        <f t="shared" si="224"/>
        <v>MFSM 2000</v>
      </c>
      <c r="DH147" s="18" t="str">
        <f t="shared" si="225"/>
        <v>MFSM 2000</v>
      </c>
      <c r="DI147" s="18"/>
      <c r="DJ147" s="18"/>
      <c r="DK147" s="18"/>
      <c r="DL147" s="18"/>
      <c r="DM147" s="18"/>
      <c r="DN147" s="18"/>
      <c r="DO147" s="18" t="str">
        <f>+VLOOKUP(B147,'[17]2016 data'!$B:$D,3,)</f>
        <v>e-GDDS</v>
      </c>
      <c r="DP147" s="18" t="str">
        <f>+VLOOKUP(B147,'[18]2017 data'!$B:$D,3,)</f>
        <v>SDDS</v>
      </c>
      <c r="DQ147" s="18" t="str">
        <f>+VLOOKUP(B147,'[19]2018 data'!$B:$D,3,)</f>
        <v>SDDS</v>
      </c>
      <c r="DR147" s="18"/>
      <c r="DS147" s="18"/>
      <c r="DT147" s="18"/>
      <c r="DU147" s="18">
        <f>+VLOOKUP(B147,'[20]2016 data'!$B:$D,3,)</f>
        <v>0</v>
      </c>
      <c r="DV147" s="18">
        <f>+VLOOKUP(B147,'[21]2017 data'!$B:$D,3,)</f>
        <v>0</v>
      </c>
      <c r="DW147" s="18">
        <f>+VLOOKUP(B147,'[22]2018 data'!$B:$D,3,)</f>
        <v>0</v>
      </c>
      <c r="DX147" s="18"/>
      <c r="DY147" s="18"/>
      <c r="DZ147" s="18"/>
      <c r="EA147" s="18">
        <f>+VLOOKUP(B147,'[23]2016 data'!$B:$D,3,)</f>
        <v>0</v>
      </c>
      <c r="EB147" s="18">
        <f>+VLOOKUP(B147,'[24]2017 data'!$B:$D,3,)</f>
        <v>0</v>
      </c>
      <c r="EC147" s="18">
        <f>+VLOOKUP(B147,'[25]2018 data'!$B:$D,3,)</f>
        <v>0</v>
      </c>
      <c r="ED147" s="18"/>
      <c r="EE147" s="18"/>
      <c r="EF147" s="18"/>
    </row>
    <row r="148" spans="1:136" x14ac:dyDescent="0.25">
      <c r="A148" s="6">
        <f t="shared" si="211"/>
        <v>145</v>
      </c>
      <c r="B148" s="9" t="s">
        <v>93</v>
      </c>
      <c r="C148" s="29" t="s">
        <v>92</v>
      </c>
      <c r="D148" s="4" t="str">
        <f>+VLOOKUP(C148,'[1]OECD &amp; EU Countries'!$B:$F,5,)</f>
        <v>NA</v>
      </c>
      <c r="E148" s="18" t="str">
        <f>+VLOOKUP(B148,'[2]2016 data'!$B:$D,3,)</f>
        <v>ESA 2010</v>
      </c>
      <c r="F148" s="18" t="str">
        <f>+VLOOKUP(B148,'[3]2017 data'!$B:$D,3,)</f>
        <v>SNA 2008</v>
      </c>
      <c r="G148" s="18" t="str">
        <f>+VLOOKUP(B148,'[4]2018 data'!$B:$D,3,)</f>
        <v>SNA 2008</v>
      </c>
      <c r="H148" s="18" t="str">
        <f t="shared" si="187"/>
        <v>ESA 2010</v>
      </c>
      <c r="I148" s="18"/>
      <c r="J148" s="18"/>
      <c r="K148" s="18"/>
      <c r="L148" s="18"/>
      <c r="M148" s="18"/>
      <c r="N148" s="18"/>
      <c r="O148" s="18"/>
      <c r="P148" s="18"/>
      <c r="Q148" s="18" t="str">
        <f>+VLOOKUP(B148,'[5]2016 data'!$B:$D,3,)</f>
        <v>Original chained constant price data are rescaled.</v>
      </c>
      <c r="R148" s="18">
        <f>+VLOOKUP(B148,'[6]2017 data'!$B:$D,3,)</f>
        <v>2008</v>
      </c>
      <c r="S148" s="18" t="str">
        <f>+VLOOKUP(B148,'[7]2018 data'!$B:$D,3,)</f>
        <v>Original chained constant price data are rescaled.</v>
      </c>
      <c r="T148" s="18" t="str">
        <f t="shared" si="226"/>
        <v>Original chained constant price data are rescaled.</v>
      </c>
      <c r="U148" s="18">
        <f t="shared" si="227"/>
        <v>2008</v>
      </c>
      <c r="V148" s="18" t="str">
        <f t="shared" si="188"/>
        <v>Original chained constant price data are rescaled.</v>
      </c>
      <c r="W148" s="37" t="str">
        <f>+VLOOKUP(B148,'[5]2016 data'!$B:$AR,43,)</f>
        <v>Original chained constant price data are rescaled.</v>
      </c>
      <c r="X148" s="37" t="str">
        <f>+VLOOKUP(B148,'[6]2017 data'!$B:$AR,43,)</f>
        <v>Original chained constant price data are rescaled.</v>
      </c>
      <c r="Y148" s="38">
        <f>+VLOOKUP(B148,'[7]2018 data'!$B:$AR,43,)</f>
        <v>2010</v>
      </c>
      <c r="Z148" s="18"/>
      <c r="AA148" s="18"/>
      <c r="AB148" s="18"/>
      <c r="AC148" s="18"/>
      <c r="AD148" s="18" t="b">
        <f t="shared" si="207"/>
        <v>0</v>
      </c>
      <c r="AE148" s="18" t="b">
        <f t="shared" si="208"/>
        <v>0</v>
      </c>
      <c r="AF148" s="18" t="str">
        <f>+VLOOKUP(B148,'[8]2018 data'!$B:$D,3,)</f>
        <v>rev4</v>
      </c>
      <c r="AG148" s="18" t="str">
        <f>+VLOOKUP(B148,'[9]2017 data'!$B:$D,3,)</f>
        <v>Rev4</v>
      </c>
      <c r="AH148" s="18" t="str">
        <f>+VLOOKUP(B148,'[10]2018 data'!$B:$D,3,)</f>
        <v>Rev4</v>
      </c>
      <c r="AI148" s="18"/>
      <c r="AJ148" s="18" t="str">
        <f t="shared" si="221"/>
        <v>Rev4</v>
      </c>
      <c r="AK148" s="18" t="str">
        <f t="shared" si="222"/>
        <v>Rev4</v>
      </c>
      <c r="AL148" s="18"/>
      <c r="AM148" s="18"/>
      <c r="AN148" s="18"/>
      <c r="AO148" s="18"/>
      <c r="AP148" s="18"/>
      <c r="AQ148" s="18"/>
      <c r="AR148" s="18">
        <f>+VLOOKUP(B148,'[11]2016 data'!$B:$D,3,)</f>
        <v>2008</v>
      </c>
      <c r="AS148" s="18">
        <f>+VLOOKUP(B148,'[12]2017 data'!$B:$D,3,)</f>
        <v>2016</v>
      </c>
      <c r="AT148" s="18">
        <f>+VLOOKUP(B148,'[13]2018 data'!$B:$D,3,)</f>
        <v>2016</v>
      </c>
      <c r="AU148" s="46">
        <f t="shared" si="198"/>
        <v>2008</v>
      </c>
      <c r="AV148" s="46">
        <f t="shared" si="199"/>
        <v>2016</v>
      </c>
      <c r="AW148" s="46">
        <f t="shared" si="200"/>
        <v>2016</v>
      </c>
      <c r="AX148" s="18"/>
      <c r="AY148" s="18"/>
      <c r="AZ148" s="18"/>
      <c r="BA148" s="18"/>
      <c r="BB148" s="18"/>
      <c r="BC148" s="18"/>
      <c r="BD148" s="18"/>
      <c r="BE148" s="18"/>
      <c r="BF148" s="18"/>
      <c r="BG148" s="18" t="str">
        <f>+VLOOKUP(B148,'[14]2016 data'!$B:$D,3,)</f>
        <v>COICOP</v>
      </c>
      <c r="BH148" s="18" t="str">
        <f>+VLOOKUP(B148,'[15]2017 data'!$B:$D,3,)</f>
        <v>COICOP</v>
      </c>
      <c r="BI148" s="18" t="str">
        <f>+VLOOKUP(B148,'[16]2018 data'!$B:$D,3,)</f>
        <v>COICOP</v>
      </c>
      <c r="BJ148" s="18"/>
      <c r="BK148" s="18" t="str">
        <f t="shared" si="228"/>
        <v>COICOP</v>
      </c>
      <c r="BL148" s="18" t="str">
        <f t="shared" si="229"/>
        <v>COICOP</v>
      </c>
      <c r="BM148" s="18"/>
      <c r="BN148" s="18"/>
      <c r="BO148" s="18"/>
      <c r="BP148" s="18"/>
      <c r="BQ148" s="18"/>
      <c r="BR148" s="18"/>
      <c r="BS148" s="18" t="s">
        <v>447</v>
      </c>
      <c r="BT148" s="18" t="s">
        <v>448</v>
      </c>
      <c r="BU148" s="18" t="s">
        <v>448</v>
      </c>
      <c r="BV148" s="18" t="str">
        <f t="shared" si="230"/>
        <v>na</v>
      </c>
      <c r="BW148" s="30" t="s">
        <v>436</v>
      </c>
      <c r="BX148" s="30" t="s">
        <v>436</v>
      </c>
      <c r="BY148" s="18"/>
      <c r="BZ148" s="30" t="s">
        <v>423</v>
      </c>
      <c r="CA148" s="30" t="s">
        <v>423</v>
      </c>
      <c r="CB148" s="18"/>
      <c r="CC148" s="18"/>
      <c r="CD148" s="18"/>
      <c r="CE148" s="18" t="s">
        <v>478</v>
      </c>
      <c r="CF148" s="18" t="s">
        <v>478</v>
      </c>
      <c r="CG148" s="18" t="s">
        <v>478</v>
      </c>
      <c r="CH148" s="18" t="str">
        <f t="shared" si="214"/>
        <v>CA</v>
      </c>
      <c r="CI148" s="18" t="str">
        <f t="shared" si="215"/>
        <v>CA</v>
      </c>
      <c r="CJ148" s="18" t="str">
        <f t="shared" si="216"/>
        <v>CA</v>
      </c>
      <c r="CK148" s="18"/>
      <c r="CL148" s="18"/>
      <c r="CM148" s="18"/>
      <c r="CN148" s="18"/>
      <c r="CO148" s="18"/>
      <c r="CP148" s="18"/>
      <c r="CQ148" s="18">
        <v>2001</v>
      </c>
      <c r="CR148" s="18" t="s">
        <v>429</v>
      </c>
      <c r="CS148" s="18" t="s">
        <v>429</v>
      </c>
      <c r="CT148" s="18"/>
      <c r="CU148" s="18" t="str">
        <f t="shared" si="190"/>
        <v>NM</v>
      </c>
      <c r="CV148" s="18" t="str">
        <f t="shared" si="191"/>
        <v>NM</v>
      </c>
      <c r="CW148" s="18"/>
      <c r="CX148" s="18"/>
      <c r="CY148" s="18"/>
      <c r="CZ148" s="18"/>
      <c r="DA148" s="18"/>
      <c r="DB148" s="18"/>
      <c r="DC148" s="18" t="s">
        <v>431</v>
      </c>
      <c r="DD148" s="18" t="s">
        <v>431</v>
      </c>
      <c r="DE148" s="18" t="s">
        <v>431</v>
      </c>
      <c r="DF148" s="18" t="str">
        <f t="shared" si="223"/>
        <v>MFSM 2000</v>
      </c>
      <c r="DG148" s="18" t="str">
        <f t="shared" si="224"/>
        <v>MFSM 2000</v>
      </c>
      <c r="DH148" s="18" t="str">
        <f t="shared" si="225"/>
        <v>MFSM 2000</v>
      </c>
      <c r="DI148" s="18"/>
      <c r="DJ148" s="18"/>
      <c r="DK148" s="18"/>
      <c r="DL148" s="18"/>
      <c r="DM148" s="18"/>
      <c r="DN148" s="18"/>
      <c r="DO148" s="18" t="str">
        <f>+VLOOKUP(B148,'[17]2016 data'!$B:$D,3,)</f>
        <v>e-GDDS</v>
      </c>
      <c r="DP148" s="18" t="str">
        <f>+VLOOKUP(B148,'[18]2017 data'!$B:$D,3,)</f>
        <v>e-GDDS</v>
      </c>
      <c r="DQ148" s="18" t="str">
        <f>+VLOOKUP(B148,'[19]2018 data'!$B:$D,3,)</f>
        <v>e-GDDS</v>
      </c>
      <c r="DR148" s="18"/>
      <c r="DS148" s="18"/>
      <c r="DT148" s="18"/>
      <c r="DU148" s="18" t="str">
        <f>+VLOOKUP(B148,'[20]2016 data'!$B:$D,3,)</f>
        <v>Yes</v>
      </c>
      <c r="DV148" s="18" t="str">
        <f>+VLOOKUP(B148,'[21]2017 data'!$B:$D,3,)</f>
        <v>Yes</v>
      </c>
      <c r="DW148" s="18" t="str">
        <f>+VLOOKUP(B148,'[22]2018 data'!$B:$D,3,)</f>
        <v>Yes</v>
      </c>
      <c r="DX148" s="18"/>
      <c r="DY148" s="18"/>
      <c r="DZ148" s="18"/>
      <c r="EA148" s="18">
        <f>+VLOOKUP(B148,'[23]2016 data'!$B:$D,3,)</f>
        <v>0</v>
      </c>
      <c r="EB148" s="18">
        <f>+VLOOKUP(B148,'[24]2017 data'!$B:$D,3,)</f>
        <v>0</v>
      </c>
      <c r="EC148" s="18">
        <f>+VLOOKUP(B148,'[25]2018 data'!$B:$D,3,)</f>
        <v>0</v>
      </c>
      <c r="ED148" s="18"/>
      <c r="EE148" s="18"/>
      <c r="EF148" s="18"/>
    </row>
    <row r="149" spans="1:136" x14ac:dyDescent="0.25">
      <c r="A149" s="6">
        <f t="shared" si="211"/>
        <v>146</v>
      </c>
      <c r="B149" s="7" t="s">
        <v>91</v>
      </c>
      <c r="C149" s="4" t="s">
        <v>90</v>
      </c>
      <c r="D149" s="4" t="str">
        <f>+VLOOKUP(C149,'[1]OECD &amp; EU Countries'!$B:$F,5,)</f>
        <v>NA</v>
      </c>
      <c r="E149" s="18" t="str">
        <f>+VLOOKUP(B149,'[2]2016 data'!$B:$D,3,)</f>
        <v>Sna 1993</v>
      </c>
      <c r="F149" s="18" t="str">
        <f>+VLOOKUP(B149,'[3]2017 data'!$B:$D,3,)</f>
        <v>SNA 1993</v>
      </c>
      <c r="G149" s="18" t="str">
        <f>+VLOOKUP(B149,'[4]2018 data'!$B:$D,3,)</f>
        <v>SNA 1993</v>
      </c>
      <c r="H149" s="18" t="str">
        <f t="shared" si="187"/>
        <v>Sna 1993</v>
      </c>
      <c r="I149" s="18"/>
      <c r="J149" s="18"/>
      <c r="K149" s="18"/>
      <c r="L149" s="18"/>
      <c r="M149" s="18"/>
      <c r="N149" s="18"/>
      <c r="O149" s="18"/>
      <c r="P149" s="18"/>
      <c r="Q149" s="18">
        <f>+VLOOKUP(B149,'[5]2016 data'!$B:$D,3,)</f>
        <v>2006</v>
      </c>
      <c r="R149" s="18">
        <f>+VLOOKUP(B149,'[6]2017 data'!$B:$D,3,)</f>
        <v>1993</v>
      </c>
      <c r="S149" s="18">
        <f>+VLOOKUP(B149,'[7]2018 data'!$B:$D,3,)</f>
        <v>2006</v>
      </c>
      <c r="T149" s="18">
        <f t="shared" si="226"/>
        <v>2006</v>
      </c>
      <c r="U149" s="18">
        <f t="shared" si="227"/>
        <v>1993</v>
      </c>
      <c r="V149" s="18">
        <f t="shared" si="188"/>
        <v>2006</v>
      </c>
      <c r="W149" s="37">
        <f>+VLOOKUP(B149,'[5]2016 data'!$B:$AR,43,)</f>
        <v>2006</v>
      </c>
      <c r="X149" s="37">
        <f>+VLOOKUP(B149,'[6]2017 data'!$B:$AR,43,)</f>
        <v>2006</v>
      </c>
      <c r="Y149" s="37">
        <f>+VLOOKUP(B149,'[7]2018 data'!$B:$AR,43,)</f>
        <v>2006</v>
      </c>
      <c r="Z149" s="18"/>
      <c r="AA149" s="18"/>
      <c r="AB149" s="18"/>
      <c r="AC149" s="18"/>
      <c r="AD149" s="18" t="b">
        <f t="shared" si="207"/>
        <v>0</v>
      </c>
      <c r="AE149" s="18" t="b">
        <f t="shared" si="208"/>
        <v>0</v>
      </c>
      <c r="AF149" s="18" t="str">
        <f>+VLOOKUP(B149,'[8]2018 data'!$B:$D,3,)</f>
        <v>rev4</v>
      </c>
      <c r="AG149" s="18" t="str">
        <f>+VLOOKUP(B149,'[9]2017 data'!$B:$D,3,)</f>
        <v>rev4</v>
      </c>
      <c r="AH149" s="18" t="str">
        <f>+VLOOKUP(B149,'[10]2018 data'!$B:$D,3,)</f>
        <v>rev4</v>
      </c>
      <c r="AI149" s="18"/>
      <c r="AJ149" s="18" t="str">
        <f t="shared" si="221"/>
        <v>rev4</v>
      </c>
      <c r="AK149" s="18" t="str">
        <f t="shared" si="222"/>
        <v>rev4</v>
      </c>
      <c r="AL149" s="18"/>
      <c r="AM149" s="18"/>
      <c r="AN149" s="18"/>
      <c r="AO149" s="18"/>
      <c r="AP149" s="18"/>
      <c r="AQ149" s="18"/>
      <c r="AR149" s="18">
        <f>+VLOOKUP(B149,'[11]2016 data'!$B:$D,3,)</f>
        <v>2013</v>
      </c>
      <c r="AS149" s="18">
        <f>+VLOOKUP(B149,'[12]2017 data'!$B:$D,3,)</f>
        <v>2013</v>
      </c>
      <c r="AT149" s="18">
        <f>+VLOOKUP(B149,'[13]2018 data'!$B:$D,3,)</f>
        <v>2013</v>
      </c>
      <c r="AU149" s="46">
        <f t="shared" si="198"/>
        <v>2013</v>
      </c>
      <c r="AV149" s="46">
        <f t="shared" si="199"/>
        <v>2013</v>
      </c>
      <c r="AW149" s="46">
        <f t="shared" si="200"/>
        <v>2013</v>
      </c>
      <c r="AX149" s="18"/>
      <c r="AY149" s="18"/>
      <c r="AZ149" s="18"/>
      <c r="BA149" s="18"/>
      <c r="BB149" s="18"/>
      <c r="BC149" s="18"/>
      <c r="BD149" s="18"/>
      <c r="BE149" s="18"/>
      <c r="BF149" s="18"/>
      <c r="BG149" s="18" t="str">
        <f>+VLOOKUP(B149,'[14]2016 data'!$B:$D,3,)</f>
        <v>COICOP</v>
      </c>
      <c r="BH149" s="18" t="str">
        <f>+VLOOKUP(B149,'[15]2017 data'!$B:$D,3,)</f>
        <v>COICOP</v>
      </c>
      <c r="BI149" s="18" t="str">
        <f>+VLOOKUP(B149,'[16]2018 data'!$B:$D,3,)</f>
        <v>COICOP</v>
      </c>
      <c r="BJ149" s="18"/>
      <c r="BK149" s="18" t="str">
        <f t="shared" si="228"/>
        <v>COICOP</v>
      </c>
      <c r="BL149" s="18" t="str">
        <f t="shared" si="229"/>
        <v>COICOP</v>
      </c>
      <c r="BM149" s="18"/>
      <c r="BN149" s="18"/>
      <c r="BO149" s="18"/>
      <c r="BP149" s="18"/>
      <c r="BQ149" s="18"/>
      <c r="BR149" s="18"/>
      <c r="BS149" s="18" t="s">
        <v>447</v>
      </c>
      <c r="BT149" s="18" t="s">
        <v>448</v>
      </c>
      <c r="BU149" s="18" t="s">
        <v>448</v>
      </c>
      <c r="BV149" s="18" t="str">
        <f t="shared" si="230"/>
        <v>na</v>
      </c>
      <c r="BW149" s="18" t="str">
        <f t="shared" ref="BW149:BW151" si="233">+BT149</f>
        <v>NA</v>
      </c>
      <c r="BX149" s="18" t="str">
        <f t="shared" ref="BX149:BX151" si="234">+BU149</f>
        <v>NA</v>
      </c>
      <c r="BY149" s="18"/>
      <c r="BZ149" s="18"/>
      <c r="CA149" s="18"/>
      <c r="CB149" s="18"/>
      <c r="CC149" s="18"/>
      <c r="CD149" s="18"/>
      <c r="CE149" s="18" t="s">
        <v>478</v>
      </c>
      <c r="CF149" s="18" t="s">
        <v>478</v>
      </c>
      <c r="CG149" s="18" t="s">
        <v>478</v>
      </c>
      <c r="CH149" s="18" t="str">
        <f t="shared" si="214"/>
        <v>CA</v>
      </c>
      <c r="CI149" s="18" t="str">
        <f t="shared" si="215"/>
        <v>CA</v>
      </c>
      <c r="CJ149" s="18" t="str">
        <f t="shared" si="216"/>
        <v>CA</v>
      </c>
      <c r="CK149" s="18"/>
      <c r="CL149" s="18"/>
      <c r="CM149" s="18"/>
      <c r="CN149" s="18"/>
      <c r="CO149" s="18"/>
      <c r="CP149" s="18"/>
      <c r="CQ149" s="18">
        <v>1986</v>
      </c>
      <c r="CR149" s="18" t="s">
        <v>429</v>
      </c>
      <c r="CS149" s="18" t="s">
        <v>429</v>
      </c>
      <c r="CT149" s="18"/>
      <c r="CU149" s="18" t="str">
        <f t="shared" si="190"/>
        <v>NM</v>
      </c>
      <c r="CV149" s="18" t="str">
        <f t="shared" si="191"/>
        <v>NM</v>
      </c>
      <c r="CW149" s="18"/>
      <c r="CX149" s="18"/>
      <c r="CY149" s="18"/>
      <c r="CZ149" s="18"/>
      <c r="DA149" s="18"/>
      <c r="DB149" s="18"/>
      <c r="DC149" s="18" t="s">
        <v>431</v>
      </c>
      <c r="DD149" s="18" t="s">
        <v>431</v>
      </c>
      <c r="DE149" s="18" t="s">
        <v>431</v>
      </c>
      <c r="DF149" s="18" t="str">
        <f t="shared" si="223"/>
        <v>MFSM 2000</v>
      </c>
      <c r="DG149" s="18" t="str">
        <f t="shared" si="224"/>
        <v>MFSM 2000</v>
      </c>
      <c r="DH149" s="18" t="str">
        <f t="shared" si="225"/>
        <v>MFSM 2000</v>
      </c>
      <c r="DI149" s="18"/>
      <c r="DJ149" s="18"/>
      <c r="DK149" s="18"/>
      <c r="DL149" s="18"/>
      <c r="DM149" s="18"/>
      <c r="DN149" s="18"/>
      <c r="DO149" s="18" t="str">
        <f>+VLOOKUP(B149,'[17]2016 data'!$B:$D,3,)</f>
        <v>SDDS</v>
      </c>
      <c r="DP149" s="18" t="str">
        <f>+VLOOKUP(B149,'[18]2017 data'!$B:$D,3,)</f>
        <v>SDDS</v>
      </c>
      <c r="DQ149" s="18" t="str">
        <f>+VLOOKUP(B149,'[19]2018 data'!$B:$D,3,)</f>
        <v>SDDS</v>
      </c>
      <c r="DR149" s="18"/>
      <c r="DS149" s="18"/>
      <c r="DT149" s="18"/>
      <c r="DU149" s="18" t="str">
        <f>+VLOOKUP(B149,'[20]2016 data'!$B:$D,3,)</f>
        <v>Yes</v>
      </c>
      <c r="DV149" s="18" t="str">
        <f>+VLOOKUP(B149,'[21]2017 data'!$B:$D,3,)</f>
        <v>Yes</v>
      </c>
      <c r="DW149" s="18" t="str">
        <f>+VLOOKUP(B149,'[22]2018 data'!$B:$D,3,)</f>
        <v>Yes</v>
      </c>
      <c r="DX149" s="18"/>
      <c r="DY149" s="18"/>
      <c r="DZ149" s="18"/>
      <c r="EA149" s="18">
        <f>+VLOOKUP(B149,'[23]2016 data'!$B:$D,3,)</f>
        <v>0</v>
      </c>
      <c r="EB149" s="18">
        <f>+VLOOKUP(B149,'[24]2017 data'!$B:$D,3,)</f>
        <v>0</v>
      </c>
      <c r="EC149" s="18">
        <f>+VLOOKUP(B149,'[25]2018 data'!$B:$D,3,)</f>
        <v>0</v>
      </c>
      <c r="ED149" s="18"/>
      <c r="EE149" s="18"/>
      <c r="EF149" s="18"/>
    </row>
    <row r="150" spans="1:136" x14ac:dyDescent="0.25">
      <c r="A150" s="6">
        <f t="shared" si="211"/>
        <v>147</v>
      </c>
      <c r="B150" s="9" t="s">
        <v>89</v>
      </c>
      <c r="C150" s="4" t="s">
        <v>88</v>
      </c>
      <c r="D150" s="4" t="str">
        <f>+VLOOKUP(C150,'[1]OECD &amp; EU Countries'!$B:$F,5,)</f>
        <v>NA</v>
      </c>
      <c r="E150" s="18" t="str">
        <f>+VLOOKUP(B150,'[2]2016 data'!$B:$D,3,)</f>
        <v>Sna 1993</v>
      </c>
      <c r="F150" s="18" t="str">
        <f>+VLOOKUP(B150,'[3]2017 data'!$B:$D,3,)</f>
        <v>SNA 1993</v>
      </c>
      <c r="G150" s="18" t="str">
        <f>+VLOOKUP(B150,'[4]2018 data'!$B:$D,3,)</f>
        <v>SNA 1993</v>
      </c>
      <c r="H150" s="18" t="str">
        <f t="shared" si="187"/>
        <v>Sna 1993</v>
      </c>
      <c r="I150" s="18"/>
      <c r="J150" s="18"/>
      <c r="K150" s="18"/>
      <c r="L150" s="18"/>
      <c r="M150" s="18"/>
      <c r="N150" s="18"/>
      <c r="O150" s="18"/>
      <c r="P150" s="18"/>
      <c r="Q150" s="18">
        <f>+VLOOKUP(B150,'[5]2016 data'!$B:$D,3,)</f>
        <v>2006</v>
      </c>
      <c r="R150" s="18">
        <f>+VLOOKUP(B150,'[6]2017 data'!$B:$D,3,)</f>
        <v>1993</v>
      </c>
      <c r="S150" s="18">
        <f>+VLOOKUP(B150,'[7]2018 data'!$B:$D,3,)</f>
        <v>2006</v>
      </c>
      <c r="T150" s="18">
        <f t="shared" si="226"/>
        <v>2006</v>
      </c>
      <c r="U150" s="18">
        <f t="shared" si="227"/>
        <v>1993</v>
      </c>
      <c r="V150" s="18">
        <f t="shared" si="188"/>
        <v>2006</v>
      </c>
      <c r="W150" s="37">
        <f>+VLOOKUP(B150,'[5]2016 data'!$B:$AR,43,)</f>
        <v>2006</v>
      </c>
      <c r="X150" s="37">
        <f>+VLOOKUP(B150,'[6]2017 data'!$B:$AR,43,)</f>
        <v>2006</v>
      </c>
      <c r="Y150" s="37">
        <f>+VLOOKUP(B150,'[7]2018 data'!$B:$AR,43,)</f>
        <v>2006</v>
      </c>
      <c r="Z150" s="18"/>
      <c r="AA150" s="18"/>
      <c r="AB150" s="18"/>
      <c r="AC150" s="18"/>
      <c r="AD150" s="18" t="b">
        <f t="shared" si="207"/>
        <v>0</v>
      </c>
      <c r="AE150" s="18" t="b">
        <f t="shared" si="208"/>
        <v>0</v>
      </c>
      <c r="AF150" s="18" t="str">
        <f>+VLOOKUP(B150,'[8]2018 data'!$B:$D,3,)</f>
        <v>rev3</v>
      </c>
      <c r="AG150" s="18" t="str">
        <f>+VLOOKUP(B150,'[9]2017 data'!$B:$D,3,)</f>
        <v>rev3</v>
      </c>
      <c r="AH150" s="18" t="str">
        <f>+VLOOKUP(B150,'[10]2018 data'!$B:$D,3,)</f>
        <v>rev3</v>
      </c>
      <c r="AI150" s="18"/>
      <c r="AJ150" s="18" t="str">
        <f t="shared" si="221"/>
        <v>rev3</v>
      </c>
      <c r="AK150" s="18" t="str">
        <f t="shared" si="222"/>
        <v>rev3</v>
      </c>
      <c r="AL150" s="18"/>
      <c r="AM150" s="18"/>
      <c r="AN150" s="18"/>
      <c r="AO150" s="18"/>
      <c r="AP150" s="18"/>
      <c r="AQ150" s="18"/>
      <c r="AR150" s="18">
        <f>+VLOOKUP(B150,'[11]2016 data'!$B:$D,3,)</f>
        <v>2004</v>
      </c>
      <c r="AS150" s="18">
        <f>+VLOOKUP(B150,'[12]2017 data'!$B:$D,3,)</f>
        <v>2004</v>
      </c>
      <c r="AT150" s="18">
        <f>+VLOOKUP(B150,'[13]2018 data'!$B:$D,3,)</f>
        <v>2004</v>
      </c>
      <c r="AU150" s="46">
        <f t="shared" si="198"/>
        <v>2004</v>
      </c>
      <c r="AV150" s="46">
        <f t="shared" si="199"/>
        <v>2004</v>
      </c>
      <c r="AW150" s="46">
        <f t="shared" si="200"/>
        <v>2004</v>
      </c>
      <c r="AX150" s="18"/>
      <c r="AY150" s="18"/>
      <c r="AZ150" s="18"/>
      <c r="BA150" s="18"/>
      <c r="BB150" s="18"/>
      <c r="BC150" s="18"/>
      <c r="BD150" s="18"/>
      <c r="BE150" s="18"/>
      <c r="BF150" s="18"/>
      <c r="BG150" s="18" t="str">
        <f>+VLOOKUP(B150,'[14]2016 data'!$B:$D,3,)</f>
        <v>na</v>
      </c>
      <c r="BH150" s="18" t="str">
        <f>+VLOOKUP(B150,'[15]2017 data'!$B:$D,3,)</f>
        <v>NA</v>
      </c>
      <c r="BI150" s="18" t="str">
        <f>+VLOOKUP(B150,'[16]2018 data'!$B:$D,3,)</f>
        <v>NA</v>
      </c>
      <c r="BJ150" s="18"/>
      <c r="BK150" s="18" t="str">
        <f t="shared" si="228"/>
        <v>NA</v>
      </c>
      <c r="BL150" s="18" t="str">
        <f t="shared" si="229"/>
        <v>NA</v>
      </c>
      <c r="BM150" s="18"/>
      <c r="BN150" s="18"/>
      <c r="BO150" s="18"/>
      <c r="BP150" s="18"/>
      <c r="BQ150" s="18"/>
      <c r="BR150" s="18"/>
      <c r="BS150" s="18" t="s">
        <v>447</v>
      </c>
      <c r="BT150" s="18" t="s">
        <v>448</v>
      </c>
      <c r="BU150" s="18" t="s">
        <v>448</v>
      </c>
      <c r="BV150" s="18" t="str">
        <f t="shared" si="230"/>
        <v>na</v>
      </c>
      <c r="BW150" s="18" t="str">
        <f t="shared" si="233"/>
        <v>NA</v>
      </c>
      <c r="BX150" s="18" t="str">
        <f t="shared" si="234"/>
        <v>NA</v>
      </c>
      <c r="BY150" s="18"/>
      <c r="BZ150" s="18"/>
      <c r="CA150" s="18"/>
      <c r="CB150" s="18"/>
      <c r="CC150" s="18"/>
      <c r="CD150" s="18"/>
      <c r="CE150" s="18" t="s">
        <v>448</v>
      </c>
      <c r="CF150" s="18" t="s">
        <v>448</v>
      </c>
      <c r="CG150" s="18" t="s">
        <v>448</v>
      </c>
      <c r="CH150" s="18" t="str">
        <f t="shared" si="214"/>
        <v>NA</v>
      </c>
      <c r="CI150" s="18" t="str">
        <f t="shared" si="215"/>
        <v>NA</v>
      </c>
      <c r="CJ150" s="18" t="str">
        <f t="shared" si="216"/>
        <v>NA</v>
      </c>
      <c r="CK150" s="18"/>
      <c r="CL150" s="18"/>
      <c r="CM150" s="18"/>
      <c r="CN150" s="18"/>
      <c r="CO150" s="18"/>
      <c r="CP150" s="18"/>
      <c r="CQ150" s="18">
        <v>1986</v>
      </c>
      <c r="CR150" s="18" t="s">
        <v>429</v>
      </c>
      <c r="CS150" s="18" t="s">
        <v>429</v>
      </c>
      <c r="CT150" s="18"/>
      <c r="CU150" s="18" t="str">
        <f t="shared" si="190"/>
        <v>NM</v>
      </c>
      <c r="CV150" s="18" t="str">
        <f t="shared" si="191"/>
        <v>NM</v>
      </c>
      <c r="CW150" s="18"/>
      <c r="CX150" s="18"/>
      <c r="CY150" s="18"/>
      <c r="CZ150" s="18"/>
      <c r="DA150" s="18"/>
      <c r="DB150" s="18"/>
      <c r="DC150" s="18" t="s">
        <v>431</v>
      </c>
      <c r="DD150" s="18" t="s">
        <v>431</v>
      </c>
      <c r="DE150" s="18" t="s">
        <v>431</v>
      </c>
      <c r="DF150" s="18" t="str">
        <f t="shared" si="223"/>
        <v>MFSM 2000</v>
      </c>
      <c r="DG150" s="18" t="str">
        <f t="shared" si="224"/>
        <v>MFSM 2000</v>
      </c>
      <c r="DH150" s="18" t="str">
        <f t="shared" si="225"/>
        <v>MFSM 2000</v>
      </c>
      <c r="DI150" s="18"/>
      <c r="DJ150" s="18"/>
      <c r="DK150" s="18"/>
      <c r="DL150" s="18"/>
      <c r="DM150" s="18"/>
      <c r="DN150" s="18"/>
      <c r="DO150" s="18" t="str">
        <f>+VLOOKUP(B150,'[17]2016 data'!$B:$D,3,)</f>
        <v>e-GDDS</v>
      </c>
      <c r="DP150" s="18" t="str">
        <f>+VLOOKUP(B150,'[18]2017 data'!$B:$D,3,)</f>
        <v>e-GDDS</v>
      </c>
      <c r="DQ150" s="18" t="str">
        <f>+VLOOKUP(B150,'[19]2018 data'!$B:$D,3,)</f>
        <v>e-GDDS</v>
      </c>
      <c r="DR150" s="18"/>
      <c r="DS150" s="18"/>
      <c r="DT150" s="18"/>
      <c r="DU150" s="18">
        <f>+VLOOKUP(B150,'[20]2016 data'!$B:$D,3,)</f>
        <v>0</v>
      </c>
      <c r="DV150" s="18">
        <f>+VLOOKUP(B150,'[21]2017 data'!$B:$D,3,)</f>
        <v>0</v>
      </c>
      <c r="DW150" s="18">
        <f>+VLOOKUP(B150,'[22]2018 data'!$B:$D,3,)</f>
        <v>0</v>
      </c>
      <c r="DX150" s="18"/>
      <c r="DY150" s="18"/>
      <c r="DZ150" s="18"/>
      <c r="EA150" s="18">
        <f>+VLOOKUP(B150,'[23]2016 data'!$B:$D,3,)</f>
        <v>0</v>
      </c>
      <c r="EB150" s="18">
        <f>+VLOOKUP(B150,'[24]2017 data'!$B:$D,3,)</f>
        <v>0</v>
      </c>
      <c r="EC150" s="18">
        <f>+VLOOKUP(B150,'[25]2018 data'!$B:$D,3,)</f>
        <v>0</v>
      </c>
      <c r="ED150" s="18"/>
      <c r="EE150" s="18"/>
      <c r="EF150" s="18"/>
    </row>
    <row r="151" spans="1:136" x14ac:dyDescent="0.25">
      <c r="A151" s="6">
        <f t="shared" si="211"/>
        <v>148</v>
      </c>
      <c r="B151" s="8" t="s">
        <v>87</v>
      </c>
      <c r="C151" s="4" t="s">
        <v>86</v>
      </c>
      <c r="D151" s="4" t="str">
        <f>+VLOOKUP(C151,'[1]OECD &amp; EU Countries'!$B:$F,5,)</f>
        <v>NA</v>
      </c>
      <c r="E151" s="18" t="str">
        <f>+VLOOKUP(B151,'[2]2016 data'!$B:$D,3,)</f>
        <v>Sna 1993</v>
      </c>
      <c r="F151" s="18" t="str">
        <f>+VLOOKUP(B151,'[3]2017 data'!$B:$D,3,)</f>
        <v>SNA 2008</v>
      </c>
      <c r="G151" s="18" t="str">
        <f>+VLOOKUP(B151,'[4]2018 data'!$B:$D,3,)</f>
        <v>SNA 2008</v>
      </c>
      <c r="H151" s="18" t="str">
        <f t="shared" si="187"/>
        <v>Sna 1993</v>
      </c>
      <c r="I151" s="18"/>
      <c r="J151" s="18"/>
      <c r="K151" s="18"/>
      <c r="L151" s="18"/>
      <c r="M151" s="18"/>
      <c r="N151" s="18"/>
      <c r="O151" s="18"/>
      <c r="P151" s="18"/>
      <c r="Q151" s="18">
        <f>+VLOOKUP(B151,'[5]2016 data'!$B:$D,3,)</f>
        <v>2010</v>
      </c>
      <c r="R151" s="18">
        <f>+VLOOKUP(B151,'[6]2017 data'!$B:$D,3,)</f>
        <v>2008</v>
      </c>
      <c r="S151" s="18">
        <f>+VLOOKUP(B151,'[7]2018 data'!$B:$D,3,)</f>
        <v>2010</v>
      </c>
      <c r="T151" s="18">
        <f t="shared" si="226"/>
        <v>2010</v>
      </c>
      <c r="U151" s="18">
        <f t="shared" si="227"/>
        <v>2008</v>
      </c>
      <c r="V151" s="18">
        <f t="shared" si="188"/>
        <v>2010</v>
      </c>
      <c r="W151" s="37">
        <f>+VLOOKUP(B151,'[5]2016 data'!$B:$AR,43,)</f>
        <v>2010</v>
      </c>
      <c r="X151" s="37">
        <f>+VLOOKUP(B151,'[6]2017 data'!$B:$AR,43,)</f>
        <v>2010</v>
      </c>
      <c r="Y151" s="37">
        <f>+VLOOKUP(B151,'[7]2018 data'!$B:$AR,43,)</f>
        <v>2010</v>
      </c>
      <c r="Z151" s="18"/>
      <c r="AA151" s="18"/>
      <c r="AB151" s="18"/>
      <c r="AC151" s="18"/>
      <c r="AD151" s="18" t="b">
        <f t="shared" si="207"/>
        <v>0</v>
      </c>
      <c r="AE151" s="18" t="b">
        <f t="shared" si="208"/>
        <v>0</v>
      </c>
      <c r="AF151" s="18" t="str">
        <f>+VLOOKUP(B151,'[8]2018 data'!$B:$D,3,)</f>
        <v>rev4</v>
      </c>
      <c r="AG151" s="18" t="str">
        <f>+VLOOKUP(B151,'[9]2017 data'!$B:$D,3,)</f>
        <v>rev4</v>
      </c>
      <c r="AH151" s="18" t="str">
        <f>+VLOOKUP(B151,'[10]2018 data'!$B:$D,3,)</f>
        <v>rev4</v>
      </c>
      <c r="AI151" s="18"/>
      <c r="AJ151" s="18" t="str">
        <f t="shared" si="221"/>
        <v>rev4</v>
      </c>
      <c r="AK151" s="18" t="str">
        <f t="shared" si="222"/>
        <v>rev4</v>
      </c>
      <c r="AL151" s="18"/>
      <c r="AM151" s="18"/>
      <c r="AN151" s="18"/>
      <c r="AO151" s="18"/>
      <c r="AP151" s="18"/>
      <c r="AQ151" s="18"/>
      <c r="AR151" s="18">
        <f>+VLOOKUP(B151,'[11]2016 data'!$B:$D,3,)</f>
        <v>2013</v>
      </c>
      <c r="AS151" s="18">
        <f>+VLOOKUP(B151,'[12]2017 data'!$B:$D,3,)</f>
        <v>2013</v>
      </c>
      <c r="AT151" s="18">
        <f>+VLOOKUP(B151,'[13]2018 data'!$B:$D,3,)</f>
        <v>2013</v>
      </c>
      <c r="AU151" s="46">
        <f t="shared" si="198"/>
        <v>2013</v>
      </c>
      <c r="AV151" s="46">
        <f t="shared" si="199"/>
        <v>2013</v>
      </c>
      <c r="AW151" s="46">
        <f t="shared" si="200"/>
        <v>2013</v>
      </c>
      <c r="AX151" s="18"/>
      <c r="AY151" s="18"/>
      <c r="AZ151" s="18"/>
      <c r="BA151" s="18"/>
      <c r="BB151" s="18"/>
      <c r="BC151" s="18"/>
      <c r="BD151" s="18"/>
      <c r="BE151" s="18"/>
      <c r="BF151" s="18"/>
      <c r="BG151" s="18" t="str">
        <f>+VLOOKUP(B151,'[14]2016 data'!$B:$D,3,)</f>
        <v>COICOP</v>
      </c>
      <c r="BH151" s="18" t="str">
        <f>+VLOOKUP(B151,'[15]2017 data'!$B:$D,3,)</f>
        <v>COICOP</v>
      </c>
      <c r="BI151" s="18" t="str">
        <f>+VLOOKUP(B151,'[16]2018 data'!$B:$D,3,)</f>
        <v>COICOP</v>
      </c>
      <c r="BJ151" s="18"/>
      <c r="BK151" s="18" t="str">
        <f t="shared" si="228"/>
        <v>COICOP</v>
      </c>
      <c r="BL151" s="18" t="str">
        <f t="shared" si="229"/>
        <v>COICOP</v>
      </c>
      <c r="BM151" s="18"/>
      <c r="BN151" s="18"/>
      <c r="BO151" s="18"/>
      <c r="BP151" s="18"/>
      <c r="BQ151" s="18"/>
      <c r="BR151" s="18"/>
      <c r="BS151" s="18" t="s">
        <v>447</v>
      </c>
      <c r="BT151" s="18" t="s">
        <v>460</v>
      </c>
      <c r="BU151" s="18" t="s">
        <v>460</v>
      </c>
      <c r="BV151" s="18" t="str">
        <f t="shared" si="230"/>
        <v>na</v>
      </c>
      <c r="BW151" s="18" t="str">
        <f t="shared" si="233"/>
        <v>ISCO-08</v>
      </c>
      <c r="BX151" s="18" t="str">
        <f t="shared" si="234"/>
        <v>ISCO-08</v>
      </c>
      <c r="BY151" s="18"/>
      <c r="BZ151" s="18"/>
      <c r="CA151" s="18"/>
      <c r="CB151" s="18"/>
      <c r="CC151" s="18"/>
      <c r="CD151" s="18"/>
      <c r="CE151" s="18" t="s">
        <v>478</v>
      </c>
      <c r="CF151" s="18" t="s">
        <v>478</v>
      </c>
      <c r="CG151" s="18" t="s">
        <v>478</v>
      </c>
      <c r="CH151" s="18" t="str">
        <f t="shared" si="214"/>
        <v>CA</v>
      </c>
      <c r="CI151" s="18" t="str">
        <f t="shared" si="215"/>
        <v>CA</v>
      </c>
      <c r="CJ151" s="18" t="str">
        <f t="shared" si="216"/>
        <v>CA</v>
      </c>
      <c r="CK151" s="18"/>
      <c r="CL151" s="18"/>
      <c r="CM151" s="18"/>
      <c r="CN151" s="18"/>
      <c r="CO151" s="18"/>
      <c r="CP151" s="18"/>
      <c r="CQ151" s="18">
        <v>2001</v>
      </c>
      <c r="CR151" s="18" t="s">
        <v>429</v>
      </c>
      <c r="CS151" s="18" t="s">
        <v>429</v>
      </c>
      <c r="CT151" s="18"/>
      <c r="CU151" s="30">
        <v>2001</v>
      </c>
      <c r="CV151" s="30">
        <v>2001</v>
      </c>
      <c r="CW151" s="18"/>
      <c r="CX151" s="30" t="s">
        <v>428</v>
      </c>
      <c r="CY151" s="30" t="s">
        <v>428</v>
      </c>
      <c r="CZ151" s="18"/>
      <c r="DA151" s="18"/>
      <c r="DB151" s="18"/>
      <c r="DC151" s="18">
        <v>0</v>
      </c>
      <c r="DD151" s="18" t="s">
        <v>429</v>
      </c>
      <c r="DE151" s="18" t="s">
        <v>429</v>
      </c>
      <c r="DF151" s="18">
        <f t="shared" si="223"/>
        <v>0</v>
      </c>
      <c r="DG151" s="18" t="str">
        <f t="shared" si="224"/>
        <v>NM</v>
      </c>
      <c r="DH151" s="18" t="str">
        <f t="shared" si="225"/>
        <v>NM</v>
      </c>
      <c r="DI151" s="18"/>
      <c r="DJ151" s="18"/>
      <c r="DK151" s="18"/>
      <c r="DL151" s="18"/>
      <c r="DM151" s="18"/>
      <c r="DN151" s="18"/>
      <c r="DO151" s="18" t="str">
        <f>+VLOOKUP(B151,'[17]2016 data'!$B:$D,3,)</f>
        <v>SDDS</v>
      </c>
      <c r="DP151" s="18" t="str">
        <f>+VLOOKUP(B151,'[18]2017 data'!$B:$D,3,)</f>
        <v>SDDS</v>
      </c>
      <c r="DQ151" s="18" t="str">
        <f>+VLOOKUP(B151,'[19]2018 data'!$B:$D,3,)</f>
        <v>SDDS</v>
      </c>
      <c r="DR151" s="18"/>
      <c r="DS151" s="18"/>
      <c r="DT151" s="18"/>
      <c r="DU151" s="18" t="str">
        <f>+VLOOKUP(B151,'[20]2016 data'!$B:$D,3,)</f>
        <v>Yes</v>
      </c>
      <c r="DV151" s="18" t="str">
        <f>+VLOOKUP(B151,'[21]2017 data'!$B:$D,3,)</f>
        <v>Yes</v>
      </c>
      <c r="DW151" s="18" t="str">
        <f>+VLOOKUP(B151,'[22]2018 data'!$B:$D,3,)</f>
        <v>Yes</v>
      </c>
      <c r="DX151" s="18"/>
      <c r="DY151" s="18"/>
      <c r="DZ151" s="18"/>
      <c r="EA151" s="18">
        <f>+VLOOKUP(B151,'[23]2016 data'!$B:$D,3,)</f>
        <v>0</v>
      </c>
      <c r="EB151" s="18">
        <f>+VLOOKUP(B151,'[24]2017 data'!$B:$D,3,)</f>
        <v>0</v>
      </c>
      <c r="EC151" s="18">
        <f>+VLOOKUP(B151,'[25]2018 data'!$B:$D,3,)</f>
        <v>0</v>
      </c>
      <c r="ED151" s="18"/>
      <c r="EE151" s="18"/>
      <c r="EF151" s="18"/>
    </row>
    <row r="152" spans="1:136" x14ac:dyDescent="0.25">
      <c r="A152" s="6">
        <f t="shared" si="211"/>
        <v>149</v>
      </c>
      <c r="B152" s="9" t="s">
        <v>85</v>
      </c>
      <c r="C152" s="29" t="s">
        <v>84</v>
      </c>
      <c r="D152" s="4" t="str">
        <f>+VLOOKUP(C152,'[1]OECD &amp; EU Countries'!$B:$F,5,)</f>
        <v>OECD/EU</v>
      </c>
      <c r="E152" s="18" t="str">
        <f>+VLOOKUP(B152,'[2]2016 data'!$B:$D,3,)</f>
        <v>ESA 2010</v>
      </c>
      <c r="F152" s="18" t="str">
        <f>+VLOOKUP(B152,'[3]2017 data'!$B:$D,3,)</f>
        <v>SNA 2008</v>
      </c>
      <c r="G152" s="18" t="str">
        <f>+VLOOKUP(B152,'[4]2018 data'!$B:$D,3,)</f>
        <v>SNA 2008</v>
      </c>
      <c r="H152" s="18" t="str">
        <f t="shared" si="187"/>
        <v>ESA 2010</v>
      </c>
      <c r="I152" s="18"/>
      <c r="J152" s="18"/>
      <c r="K152" s="18"/>
      <c r="L152" s="18"/>
      <c r="M152" s="18"/>
      <c r="N152" s="18"/>
      <c r="O152" s="18"/>
      <c r="P152" s="18"/>
      <c r="Q152" s="18" t="str">
        <f>+VLOOKUP(B152,'[5]2016 data'!$B:$D,3,)</f>
        <v>Original chained constant price data are rescaled.</v>
      </c>
      <c r="R152" s="18">
        <f>+VLOOKUP(B152,'[6]2017 data'!$B:$D,3,)</f>
        <v>2008</v>
      </c>
      <c r="S152" s="18" t="str">
        <f>+VLOOKUP(B152,'[7]2018 data'!$B:$D,3,)</f>
        <v>Original chained constant price data are rescaled.</v>
      </c>
      <c r="T152" s="18" t="str">
        <f t="shared" si="226"/>
        <v>Original chained constant price data are rescaled.</v>
      </c>
      <c r="U152" s="18">
        <f t="shared" si="227"/>
        <v>2008</v>
      </c>
      <c r="V152" s="18" t="str">
        <f t="shared" si="188"/>
        <v>Original chained constant price data are rescaled.</v>
      </c>
      <c r="W152" s="37" t="str">
        <f>+VLOOKUP(B152,'[5]2016 data'!$B:$AR,43,)</f>
        <v>Original chained constant price data are rescaled.</v>
      </c>
      <c r="X152" s="37" t="str">
        <f>+VLOOKUP(B152,'[6]2017 data'!$B:$AR,43,)</f>
        <v>Original chained constant price data are rescaled.</v>
      </c>
      <c r="Y152" s="37" t="str">
        <f>+VLOOKUP(B152,'[7]2018 data'!$B:$AR,43,)</f>
        <v>Original chained constant price data are rescaled.</v>
      </c>
      <c r="Z152" s="18"/>
      <c r="AA152" s="18"/>
      <c r="AB152" s="18"/>
      <c r="AC152" s="18"/>
      <c r="AD152" s="18" t="b">
        <f t="shared" si="207"/>
        <v>0</v>
      </c>
      <c r="AE152" s="18" t="b">
        <f t="shared" si="208"/>
        <v>0</v>
      </c>
      <c r="AF152" s="18" t="str">
        <f>+VLOOKUP(B152,'[8]2018 data'!$B:$D,3,)</f>
        <v>rev4</v>
      </c>
      <c r="AG152" s="18" t="str">
        <f>+VLOOKUP(B152,'[9]2017 data'!$B:$D,3,)</f>
        <v>nace rev2</v>
      </c>
      <c r="AH152" s="18" t="str">
        <f>+VLOOKUP(B152,'[10]2018 data'!$B:$D,3,)</f>
        <v>nace rev2</v>
      </c>
      <c r="AI152" s="18"/>
      <c r="AJ152" s="18" t="str">
        <f t="shared" si="221"/>
        <v>nace rev2</v>
      </c>
      <c r="AK152" s="18" t="str">
        <f t="shared" si="222"/>
        <v>nace rev2</v>
      </c>
      <c r="AL152" s="18"/>
      <c r="AM152" s="18"/>
      <c r="AN152" s="18"/>
      <c r="AO152" s="18"/>
      <c r="AP152" s="18"/>
      <c r="AQ152" s="18"/>
      <c r="AR152" s="18" t="str">
        <f>+VLOOKUP(B152,'[11]2016 data'!$B:$D,3,)</f>
        <v>annual chained</v>
      </c>
      <c r="AS152" s="18" t="str">
        <f>+VLOOKUP(B152,'[12]2017 data'!$B:$D,3,)</f>
        <v>annual chained</v>
      </c>
      <c r="AT152" s="18" t="str">
        <f>+VLOOKUP(B152,'[13]2018 data'!$B:$D,3,)</f>
        <v>annual chained</v>
      </c>
      <c r="AU152" s="46" t="str">
        <f t="shared" si="198"/>
        <v>annual chained</v>
      </c>
      <c r="AV152" s="46" t="str">
        <f t="shared" si="199"/>
        <v>annual chained</v>
      </c>
      <c r="AW152" s="46" t="str">
        <f t="shared" si="200"/>
        <v>annual chained</v>
      </c>
      <c r="AX152" s="18"/>
      <c r="AY152" s="18"/>
      <c r="AZ152" s="18"/>
      <c r="BA152" s="18"/>
      <c r="BB152" s="18"/>
      <c r="BC152" s="18"/>
      <c r="BD152" s="18"/>
      <c r="BE152" s="18"/>
      <c r="BF152" s="18"/>
      <c r="BG152" s="18" t="str">
        <f>+VLOOKUP(B152,'[14]2016 data'!$B:$D,3,)</f>
        <v>COICOP</v>
      </c>
      <c r="BH152" s="18" t="str">
        <f>+VLOOKUP(B152,'[15]2017 data'!$B:$D,3,)</f>
        <v>COICOP</v>
      </c>
      <c r="BI152" s="18" t="str">
        <f>+VLOOKUP(B152,'[16]2018 data'!$B:$D,3,)</f>
        <v>COICOP</v>
      </c>
      <c r="BJ152" s="18"/>
      <c r="BK152" s="18" t="str">
        <f t="shared" si="228"/>
        <v>COICOP</v>
      </c>
      <c r="BL152" s="18" t="str">
        <f t="shared" si="229"/>
        <v>COICOP</v>
      </c>
      <c r="BM152" s="18"/>
      <c r="BN152" s="18"/>
      <c r="BO152" s="18"/>
      <c r="BP152" s="18"/>
      <c r="BQ152" s="18"/>
      <c r="BR152" s="18"/>
      <c r="BS152" s="18" t="s">
        <v>447</v>
      </c>
      <c r="BT152" s="18" t="s">
        <v>460</v>
      </c>
      <c r="BU152" s="18" t="s">
        <v>460</v>
      </c>
      <c r="BV152" s="18" t="str">
        <f t="shared" si="230"/>
        <v>na</v>
      </c>
      <c r="BW152" s="30" t="s">
        <v>436</v>
      </c>
      <c r="BX152" s="30" t="s">
        <v>436</v>
      </c>
      <c r="BY152" s="18"/>
      <c r="BZ152" s="30" t="s">
        <v>424</v>
      </c>
      <c r="CA152" s="30" t="s">
        <v>424</v>
      </c>
      <c r="CB152" s="18"/>
      <c r="CC152" s="18"/>
      <c r="CD152" s="18"/>
      <c r="CE152" s="18">
        <v>0</v>
      </c>
      <c r="CF152" s="18">
        <v>0</v>
      </c>
      <c r="CG152" s="18">
        <v>0</v>
      </c>
      <c r="CH152" s="30" t="s">
        <v>425</v>
      </c>
      <c r="CI152" s="30" t="s">
        <v>425</v>
      </c>
      <c r="CJ152" s="30" t="s">
        <v>425</v>
      </c>
      <c r="CK152" s="30" t="s">
        <v>434</v>
      </c>
      <c r="CL152" s="30" t="s">
        <v>426</v>
      </c>
      <c r="CM152" s="30" t="s">
        <v>426</v>
      </c>
      <c r="CN152" s="18"/>
      <c r="CO152" s="18"/>
      <c r="CP152" s="18"/>
      <c r="CQ152" s="18">
        <v>2001</v>
      </c>
      <c r="CR152" s="18" t="s">
        <v>427</v>
      </c>
      <c r="CS152" s="18" t="s">
        <v>427</v>
      </c>
      <c r="CT152" s="18"/>
      <c r="CU152" s="18" t="str">
        <f t="shared" ref="CU152:CU193" si="235">+CR152</f>
        <v>ESA 2010</v>
      </c>
      <c r="CV152" s="18" t="str">
        <f t="shared" ref="CV152:CV193" si="236">+CS152</f>
        <v>ESA 2010</v>
      </c>
      <c r="CW152" s="18"/>
      <c r="CX152" s="18"/>
      <c r="CY152" s="18"/>
      <c r="CZ152" s="18"/>
      <c r="DA152" s="18"/>
      <c r="DB152" s="18"/>
      <c r="DC152" s="18" t="s">
        <v>431</v>
      </c>
      <c r="DD152" s="18" t="s">
        <v>431</v>
      </c>
      <c r="DE152" s="18" t="s">
        <v>431</v>
      </c>
      <c r="DF152" s="18" t="str">
        <f t="shared" si="223"/>
        <v>MFSM 2000</v>
      </c>
      <c r="DG152" s="18" t="str">
        <f t="shared" si="224"/>
        <v>MFSM 2000</v>
      </c>
      <c r="DH152" s="18" t="str">
        <f t="shared" si="225"/>
        <v>MFSM 2000</v>
      </c>
      <c r="DI152" s="18"/>
      <c r="DJ152" s="18"/>
      <c r="DK152" s="18"/>
      <c r="DL152" s="18"/>
      <c r="DM152" s="18"/>
      <c r="DN152" s="18"/>
      <c r="DO152" s="18" t="str">
        <f>+VLOOKUP(B152,'[17]2016 data'!$B:$D,3,)</f>
        <v>SDDS</v>
      </c>
      <c r="DP152" s="18" t="str">
        <f>+VLOOKUP(B152,'[18]2017 data'!$B:$D,3,)</f>
        <v>SDDS</v>
      </c>
      <c r="DQ152" s="18" t="str">
        <f>+VLOOKUP(B152,'[19]2018 data'!$B:$D,3,)</f>
        <v>SDDS</v>
      </c>
      <c r="DR152" s="18"/>
      <c r="DS152" s="18"/>
      <c r="DT152" s="18"/>
      <c r="DU152" s="18" t="str">
        <f>+VLOOKUP(B152,'[20]2016 data'!$B:$D,3,)</f>
        <v>Yes</v>
      </c>
      <c r="DV152" s="18" t="str">
        <f>+VLOOKUP(B152,'[21]2017 data'!$B:$D,3,)</f>
        <v>Yes</v>
      </c>
      <c r="DW152" s="18" t="str">
        <f>+VLOOKUP(B152,'[22]2018 data'!$B:$D,3,)</f>
        <v>Yes</v>
      </c>
      <c r="DX152" s="18"/>
      <c r="DY152" s="18"/>
      <c r="DZ152" s="18"/>
      <c r="EA152" s="18">
        <f>+VLOOKUP(B152,'[23]2016 data'!$B:$D,3,)</f>
        <v>0</v>
      </c>
      <c r="EB152" s="18">
        <f>+VLOOKUP(B152,'[24]2017 data'!$B:$D,3,)</f>
        <v>0</v>
      </c>
      <c r="EC152" s="18">
        <f>+VLOOKUP(B152,'[25]2018 data'!$B:$D,3,)</f>
        <v>0</v>
      </c>
      <c r="ED152" s="18"/>
      <c r="EE152" s="18"/>
      <c r="EF152" s="18"/>
    </row>
    <row r="153" spans="1:136" x14ac:dyDescent="0.25">
      <c r="A153" s="6">
        <f t="shared" si="211"/>
        <v>150</v>
      </c>
      <c r="B153" s="7" t="s">
        <v>83</v>
      </c>
      <c r="C153" s="4" t="s">
        <v>82</v>
      </c>
      <c r="D153" s="4" t="str">
        <f>+VLOOKUP(C153,'[1]OECD &amp; EU Countries'!$B:$F,5,)</f>
        <v>OECD/EU</v>
      </c>
      <c r="E153" s="18" t="str">
        <f>+VLOOKUP(B153,'[2]2016 data'!$B:$D,3,)</f>
        <v>ESA 2010</v>
      </c>
      <c r="F153" s="18" t="str">
        <f>+VLOOKUP(B153,'[3]2017 data'!$B:$D,3,)</f>
        <v>SNA 2008</v>
      </c>
      <c r="G153" s="18" t="str">
        <f>+VLOOKUP(B153,'[4]2018 data'!$B:$D,3,)</f>
        <v>SNA 2008</v>
      </c>
      <c r="H153" s="18" t="str">
        <f t="shared" si="187"/>
        <v>ESA 2010</v>
      </c>
      <c r="I153" s="18"/>
      <c r="J153" s="18"/>
      <c r="K153" s="18"/>
      <c r="L153" s="18"/>
      <c r="M153" s="18"/>
      <c r="N153" s="18"/>
      <c r="O153" s="18"/>
      <c r="P153" s="18"/>
      <c r="Q153" s="18" t="str">
        <f>+VLOOKUP(B153,'[5]2016 data'!$B:$D,3,)</f>
        <v>Original chained constant price data are rescaled.</v>
      </c>
      <c r="R153" s="18">
        <f>+VLOOKUP(B153,'[6]2017 data'!$B:$D,3,)</f>
        <v>2008</v>
      </c>
      <c r="S153" s="18" t="str">
        <f>+VLOOKUP(B153,'[7]2018 data'!$B:$D,3,)</f>
        <v>Original chained constant price data are rescaled.</v>
      </c>
      <c r="T153" s="18" t="str">
        <f t="shared" si="226"/>
        <v>Original chained constant price data are rescaled.</v>
      </c>
      <c r="U153" s="18">
        <f t="shared" si="227"/>
        <v>2008</v>
      </c>
      <c r="V153" s="18" t="str">
        <f t="shared" si="188"/>
        <v>Original chained constant price data are rescaled.</v>
      </c>
      <c r="W153" s="37" t="str">
        <f>+VLOOKUP(B153,'[5]2016 data'!$B:$AR,43,)</f>
        <v>Original chained constant price data are rescaled.</v>
      </c>
      <c r="X153" s="37" t="str">
        <f>+VLOOKUP(B153,'[6]2017 data'!$B:$AR,43,)</f>
        <v>Original chained constant price data are rescaled.</v>
      </c>
      <c r="Y153" s="37" t="str">
        <f>+VLOOKUP(B153,'[7]2018 data'!$B:$AR,43,)</f>
        <v>Original chained constant price data are rescaled.</v>
      </c>
      <c r="Z153" s="18"/>
      <c r="AA153" s="18"/>
      <c r="AB153" s="18"/>
      <c r="AC153" s="18"/>
      <c r="AD153" s="18" t="b">
        <f t="shared" si="207"/>
        <v>0</v>
      </c>
      <c r="AE153" s="18" t="b">
        <f t="shared" si="208"/>
        <v>0</v>
      </c>
      <c r="AF153" s="18" t="str">
        <f>+VLOOKUP(B153,'[8]2018 data'!$B:$D,3,)</f>
        <v>rev4</v>
      </c>
      <c r="AG153" s="18" t="str">
        <f>+VLOOKUP(B153,'[9]2017 data'!$B:$D,3,)</f>
        <v>Rev4</v>
      </c>
      <c r="AH153" s="18" t="str">
        <f>+VLOOKUP(B153,'[10]2018 data'!$B:$D,3,)</f>
        <v>Rev4</v>
      </c>
      <c r="AI153" s="18"/>
      <c r="AJ153" s="18" t="str">
        <f t="shared" si="221"/>
        <v>Rev4</v>
      </c>
      <c r="AK153" s="18" t="str">
        <f t="shared" si="222"/>
        <v>Rev4</v>
      </c>
      <c r="AL153" s="18"/>
      <c r="AM153" s="18"/>
      <c r="AN153" s="18"/>
      <c r="AO153" s="18"/>
      <c r="AP153" s="18"/>
      <c r="AQ153" s="18"/>
      <c r="AR153" s="18" t="str">
        <f>+VLOOKUP(B153,'[11]2016 data'!$B:$D,3,)</f>
        <v>annual chained</v>
      </c>
      <c r="AS153" s="18" t="str">
        <f>+VLOOKUP(B153,'[12]2017 data'!$B:$D,3,)</f>
        <v>annual chained</v>
      </c>
      <c r="AT153" s="18" t="str">
        <f>+VLOOKUP(B153,'[13]2018 data'!$B:$D,3,)</f>
        <v>annual chained</v>
      </c>
      <c r="AU153" s="46" t="str">
        <f t="shared" si="198"/>
        <v>annual chained</v>
      </c>
      <c r="AV153" s="46" t="str">
        <f t="shared" si="199"/>
        <v>annual chained</v>
      </c>
      <c r="AW153" s="46" t="str">
        <f t="shared" si="200"/>
        <v>annual chained</v>
      </c>
      <c r="AX153" s="18"/>
      <c r="AY153" s="18"/>
      <c r="AZ153" s="18"/>
      <c r="BA153" s="18"/>
      <c r="BB153" s="18"/>
      <c r="BC153" s="18"/>
      <c r="BD153" s="18"/>
      <c r="BE153" s="18"/>
      <c r="BF153" s="18"/>
      <c r="BG153" s="18" t="str">
        <f>+VLOOKUP(B153,'[14]2016 data'!$B:$D,3,)</f>
        <v>COICOP</v>
      </c>
      <c r="BH153" s="18" t="str">
        <f>+VLOOKUP(B153,'[15]2017 data'!$B:$D,3,)</f>
        <v>COICOP</v>
      </c>
      <c r="BI153" s="18" t="str">
        <f>+VLOOKUP(B153,'[16]2018 data'!$B:$D,3,)</f>
        <v>COICOP</v>
      </c>
      <c r="BJ153" s="18"/>
      <c r="BK153" s="18" t="str">
        <f t="shared" si="228"/>
        <v>COICOP</v>
      </c>
      <c r="BL153" s="18" t="str">
        <f t="shared" si="229"/>
        <v>COICOP</v>
      </c>
      <c r="BM153" s="18"/>
      <c r="BN153" s="18"/>
      <c r="BO153" s="18"/>
      <c r="BP153" s="18"/>
      <c r="BQ153" s="18"/>
      <c r="BR153" s="18"/>
      <c r="BS153" s="18" t="s">
        <v>447</v>
      </c>
      <c r="BT153" s="18" t="s">
        <v>460</v>
      </c>
      <c r="BU153" s="18" t="s">
        <v>460</v>
      </c>
      <c r="BV153" s="18" t="str">
        <f t="shared" si="230"/>
        <v>na</v>
      </c>
      <c r="BW153" s="18" t="str">
        <f t="shared" ref="BW153:BW193" si="237">+BT153</f>
        <v>ISCO-08</v>
      </c>
      <c r="BX153" s="18" t="str">
        <f t="shared" ref="BX153:BX193" si="238">+BU153</f>
        <v>ISCO-08</v>
      </c>
      <c r="BY153" s="18"/>
      <c r="BZ153" s="18"/>
      <c r="CA153" s="18"/>
      <c r="CB153" s="18"/>
      <c r="CC153" s="18"/>
      <c r="CD153" s="18"/>
      <c r="CE153" s="18" t="s">
        <v>425</v>
      </c>
      <c r="CF153" s="18" t="s">
        <v>425</v>
      </c>
      <c r="CG153" s="18" t="s">
        <v>425</v>
      </c>
      <c r="CH153" s="18" t="str">
        <f t="shared" ref="CH153:CH182" si="239">+CE153</f>
        <v>AC</v>
      </c>
      <c r="CI153" s="18" t="str">
        <f t="shared" ref="CI153:CI182" si="240">+CF153</f>
        <v>AC</v>
      </c>
      <c r="CJ153" s="18" t="str">
        <f t="shared" ref="CJ153:CJ182" si="241">+CG153</f>
        <v>AC</v>
      </c>
      <c r="CK153" s="18"/>
      <c r="CL153" s="18"/>
      <c r="CM153" s="18"/>
      <c r="CN153" s="18"/>
      <c r="CO153" s="18"/>
      <c r="CP153" s="18"/>
      <c r="CQ153" s="18" t="s">
        <v>427</v>
      </c>
      <c r="CR153" s="18" t="s">
        <v>479</v>
      </c>
      <c r="CS153" s="18" t="s">
        <v>479</v>
      </c>
      <c r="CT153" s="18"/>
      <c r="CU153" s="18" t="str">
        <f t="shared" si="235"/>
        <v>ESA 1995</v>
      </c>
      <c r="CV153" s="18" t="str">
        <f t="shared" si="236"/>
        <v>ESA 1995</v>
      </c>
      <c r="CW153" s="18"/>
      <c r="CX153" s="18"/>
      <c r="CY153" s="18"/>
      <c r="CZ153" s="18"/>
      <c r="DA153" s="18"/>
      <c r="DB153" s="18"/>
      <c r="DC153" s="18" t="s">
        <v>431</v>
      </c>
      <c r="DD153" s="18" t="s">
        <v>431</v>
      </c>
      <c r="DE153" s="18" t="s">
        <v>431</v>
      </c>
      <c r="DF153" s="18" t="str">
        <f t="shared" si="223"/>
        <v>MFSM 2000</v>
      </c>
      <c r="DG153" s="18" t="str">
        <f t="shared" si="224"/>
        <v>MFSM 2000</v>
      </c>
      <c r="DH153" s="18" t="str">
        <f t="shared" si="225"/>
        <v>MFSM 2000</v>
      </c>
      <c r="DI153" s="18"/>
      <c r="DJ153" s="18"/>
      <c r="DK153" s="18"/>
      <c r="DL153" s="18"/>
      <c r="DM153" s="18"/>
      <c r="DN153" s="18"/>
      <c r="DO153" s="18" t="str">
        <f>+VLOOKUP(B153,'[17]2016 data'!$B:$D,3,)</f>
        <v>SDDS</v>
      </c>
      <c r="DP153" s="18" t="str">
        <f>+VLOOKUP(B153,'[18]2017 data'!$B:$D,3,)</f>
        <v>SDDS</v>
      </c>
      <c r="DQ153" s="18" t="str">
        <f>+VLOOKUP(B153,'[19]2018 data'!$B:$D,3,)</f>
        <v>SDDS</v>
      </c>
      <c r="DR153" s="18"/>
      <c r="DS153" s="18"/>
      <c r="DT153" s="18"/>
      <c r="DU153" s="18" t="str">
        <f>+VLOOKUP(B153,'[20]2016 data'!$B:$D,3,)</f>
        <v>Yes</v>
      </c>
      <c r="DV153" s="18" t="str">
        <f>+VLOOKUP(B153,'[21]2017 data'!$B:$D,3,)</f>
        <v>Yes</v>
      </c>
      <c r="DW153" s="18" t="str">
        <f>+VLOOKUP(B153,'[22]2018 data'!$B:$D,3,)</f>
        <v>Yes</v>
      </c>
      <c r="DX153" s="18"/>
      <c r="DY153" s="18"/>
      <c r="DZ153" s="18"/>
      <c r="EA153" s="18" t="str">
        <f>+VLOOKUP(B153,'[23]2016 data'!$B:$D,3,)</f>
        <v>yes</v>
      </c>
      <c r="EB153" s="18" t="str">
        <f>+VLOOKUP(B153,'[24]2017 data'!$B:$D,3,)</f>
        <v>yes</v>
      </c>
      <c r="EC153" s="18" t="str">
        <f>+VLOOKUP(B153,'[25]2018 data'!$B:$D,3,)</f>
        <v>yes</v>
      </c>
      <c r="ED153" s="18"/>
      <c r="EE153" s="18"/>
      <c r="EF153" s="18"/>
    </row>
    <row r="154" spans="1:136" x14ac:dyDescent="0.25">
      <c r="A154" s="6">
        <f t="shared" si="211"/>
        <v>151</v>
      </c>
      <c r="B154" s="9" t="s">
        <v>81</v>
      </c>
      <c r="C154" s="4" t="s">
        <v>80</v>
      </c>
      <c r="D154" s="4" t="str">
        <f>+VLOOKUP(C154,'[1]OECD &amp; EU Countries'!$B:$F,5,)</f>
        <v>NA</v>
      </c>
      <c r="E154" s="18" t="str">
        <f>+VLOOKUP(B154,'[2]2016 data'!$B:$D,3,)</f>
        <v>Sna 1993</v>
      </c>
      <c r="F154" s="18" t="str">
        <f>+VLOOKUP(B154,'[3]2017 data'!$B:$D,3,)</f>
        <v>SNA 1993</v>
      </c>
      <c r="G154" s="18" t="str">
        <f>+VLOOKUP(B154,'[4]2018 data'!$B:$D,3,)</f>
        <v>SNA 1993</v>
      </c>
      <c r="H154" s="18" t="str">
        <f t="shared" si="187"/>
        <v>Sna 1993</v>
      </c>
      <c r="I154" s="18"/>
      <c r="J154" s="18"/>
      <c r="K154" s="18"/>
      <c r="L154" s="18"/>
      <c r="M154" s="18"/>
      <c r="N154" s="18"/>
      <c r="O154" s="18"/>
      <c r="P154" s="18"/>
      <c r="Q154" s="18">
        <f>+VLOOKUP(B154,'[5]2016 data'!$B:$D,3,)</f>
        <v>2004</v>
      </c>
      <c r="R154" s="18">
        <f>+VLOOKUP(B154,'[6]2017 data'!$B:$D,3,)</f>
        <v>1993</v>
      </c>
      <c r="S154" s="18">
        <f>+VLOOKUP(B154,'[7]2018 data'!$B:$D,3,)</f>
        <v>2004</v>
      </c>
      <c r="T154" s="18">
        <f t="shared" si="226"/>
        <v>2004</v>
      </c>
      <c r="U154" s="18">
        <f t="shared" si="227"/>
        <v>1993</v>
      </c>
      <c r="V154" s="18">
        <f t="shared" si="188"/>
        <v>2004</v>
      </c>
      <c r="W154" s="37">
        <f>+VLOOKUP(B154,'[5]2016 data'!$B:$AR,43,)</f>
        <v>2004</v>
      </c>
      <c r="X154" s="37">
        <f>+VLOOKUP(B154,'[6]2017 data'!$B:$AR,43,)</f>
        <v>2004</v>
      </c>
      <c r="Y154" s="37">
        <f>+VLOOKUP(B154,'[7]2018 data'!$B:$AR,43,)</f>
        <v>2004</v>
      </c>
      <c r="Z154" s="18"/>
      <c r="AA154" s="18"/>
      <c r="AB154" s="18"/>
      <c r="AC154" s="18"/>
      <c r="AD154" s="18" t="b">
        <f t="shared" si="207"/>
        <v>0</v>
      </c>
      <c r="AE154" s="18" t="b">
        <f t="shared" si="208"/>
        <v>0</v>
      </c>
      <c r="AF154" s="18" t="str">
        <f>+VLOOKUP(B154,'[8]2018 data'!$B:$D,3,)</f>
        <v>rev3</v>
      </c>
      <c r="AG154" s="18" t="str">
        <f>+VLOOKUP(B154,'[9]2017 data'!$B:$D,3,)</f>
        <v>rev3</v>
      </c>
      <c r="AH154" s="18" t="str">
        <f>+VLOOKUP(B154,'[10]2018 data'!$B:$D,3,)</f>
        <v>rev3</v>
      </c>
      <c r="AI154" s="18"/>
      <c r="AJ154" s="18" t="str">
        <f t="shared" si="221"/>
        <v>rev3</v>
      </c>
      <c r="AK154" s="18" t="str">
        <f t="shared" si="222"/>
        <v>rev3</v>
      </c>
      <c r="AL154" s="18"/>
      <c r="AM154" s="18"/>
      <c r="AN154" s="18"/>
      <c r="AO154" s="18"/>
      <c r="AP154" s="18"/>
      <c r="AQ154" s="18"/>
      <c r="AR154" s="18">
        <f>+VLOOKUP(B154,'[11]2016 data'!$B:$D,3,)</f>
        <v>2006</v>
      </c>
      <c r="AS154" s="18">
        <f>+VLOOKUP(B154,'[12]2017 data'!$B:$D,3,)</f>
        <v>2006</v>
      </c>
      <c r="AT154" s="18">
        <f>+VLOOKUP(B154,'[13]2018 data'!$B:$D,3,)</f>
        <v>2006</v>
      </c>
      <c r="AU154" s="46">
        <f t="shared" si="198"/>
        <v>2006</v>
      </c>
      <c r="AV154" s="46">
        <f t="shared" si="199"/>
        <v>2006</v>
      </c>
      <c r="AW154" s="46">
        <f t="shared" si="200"/>
        <v>2006</v>
      </c>
      <c r="AX154" s="18"/>
      <c r="AY154" s="18"/>
      <c r="AZ154" s="18"/>
      <c r="BA154" s="18"/>
      <c r="BB154" s="18"/>
      <c r="BC154" s="18"/>
      <c r="BD154" s="18"/>
      <c r="BE154" s="18"/>
      <c r="BF154" s="18"/>
      <c r="BG154" s="18" t="str">
        <f>+VLOOKUP(B154,'[14]2016 data'!$B:$D,3,)</f>
        <v>COICOP</v>
      </c>
      <c r="BH154" s="18" t="str">
        <f>+VLOOKUP(B154,'[15]2017 data'!$B:$D,3,)</f>
        <v>NA</v>
      </c>
      <c r="BI154" s="18" t="str">
        <f>+VLOOKUP(B154,'[16]2018 data'!$B:$D,3,)</f>
        <v>NA</v>
      </c>
      <c r="BJ154" s="18"/>
      <c r="BK154" s="18" t="str">
        <f t="shared" si="228"/>
        <v>NA</v>
      </c>
      <c r="BL154" s="18" t="str">
        <f t="shared" si="229"/>
        <v>NA</v>
      </c>
      <c r="BM154" s="18"/>
      <c r="BN154" s="18"/>
      <c r="BO154" s="18"/>
      <c r="BP154" s="18"/>
      <c r="BQ154" s="18"/>
      <c r="BR154" s="18"/>
      <c r="BS154" s="18" t="s">
        <v>447</v>
      </c>
      <c r="BT154" s="18" t="s">
        <v>448</v>
      </c>
      <c r="BU154" s="18" t="s">
        <v>448</v>
      </c>
      <c r="BV154" s="18" t="str">
        <f t="shared" si="230"/>
        <v>na</v>
      </c>
      <c r="BW154" s="18" t="str">
        <f t="shared" si="237"/>
        <v>NA</v>
      </c>
      <c r="BX154" s="18" t="str">
        <f t="shared" si="238"/>
        <v>NA</v>
      </c>
      <c r="BY154" s="18"/>
      <c r="BZ154" s="18"/>
      <c r="CA154" s="18"/>
      <c r="CB154" s="18"/>
      <c r="CC154" s="18"/>
      <c r="CD154" s="18"/>
      <c r="CE154" s="18" t="s">
        <v>448</v>
      </c>
      <c r="CF154" s="18" t="s">
        <v>448</v>
      </c>
      <c r="CG154" s="18" t="s">
        <v>448</v>
      </c>
      <c r="CH154" s="18" t="str">
        <f t="shared" si="239"/>
        <v>NA</v>
      </c>
      <c r="CI154" s="18" t="str">
        <f t="shared" si="240"/>
        <v>NA</v>
      </c>
      <c r="CJ154" s="18" t="str">
        <f t="shared" si="241"/>
        <v>NA</v>
      </c>
      <c r="CK154" s="18"/>
      <c r="CL154" s="18"/>
      <c r="CM154" s="18"/>
      <c r="CN154" s="18"/>
      <c r="CO154" s="18"/>
      <c r="CP154" s="18"/>
      <c r="CQ154" s="18">
        <v>1986</v>
      </c>
      <c r="CR154" s="18">
        <v>2014</v>
      </c>
      <c r="CS154" s="18">
        <v>2014</v>
      </c>
      <c r="CT154" s="18"/>
      <c r="CU154" s="18">
        <f t="shared" si="235"/>
        <v>2014</v>
      </c>
      <c r="CV154" s="18">
        <f t="shared" si="236"/>
        <v>2014</v>
      </c>
      <c r="CW154" s="18"/>
      <c r="CX154" s="18"/>
      <c r="CY154" s="18"/>
      <c r="CZ154" s="18"/>
      <c r="DA154" s="18"/>
      <c r="DB154" s="18"/>
      <c r="DC154" s="18" t="s">
        <v>431</v>
      </c>
      <c r="DD154" s="18" t="s">
        <v>431</v>
      </c>
      <c r="DE154" s="18" t="s">
        <v>431</v>
      </c>
      <c r="DF154" s="18" t="str">
        <f t="shared" si="223"/>
        <v>MFSM 2000</v>
      </c>
      <c r="DG154" s="18" t="str">
        <f t="shared" si="224"/>
        <v>MFSM 2000</v>
      </c>
      <c r="DH154" s="18" t="str">
        <f t="shared" si="225"/>
        <v>MFSM 2000</v>
      </c>
      <c r="DI154" s="18"/>
      <c r="DJ154" s="18"/>
      <c r="DK154" s="18"/>
      <c r="DL154" s="18"/>
      <c r="DM154" s="18"/>
      <c r="DN154" s="18"/>
      <c r="DO154" s="18" t="str">
        <f>+VLOOKUP(B154,'[17]2016 data'!$B:$D,3,)</f>
        <v>e-GDDS</v>
      </c>
      <c r="DP154" s="18" t="str">
        <f>+VLOOKUP(B154,'[18]2017 data'!$B:$D,3,)</f>
        <v>e-GDDS</v>
      </c>
      <c r="DQ154" s="18" t="str">
        <f>+VLOOKUP(B154,'[19]2018 data'!$B:$D,3,)</f>
        <v>e-GDDS</v>
      </c>
      <c r="DR154" s="18"/>
      <c r="DS154" s="18"/>
      <c r="DT154" s="18"/>
      <c r="DU154" s="18">
        <f>+VLOOKUP(B154,'[20]2016 data'!$B:$D,3,)</f>
        <v>0</v>
      </c>
      <c r="DV154" s="18">
        <f>+VLOOKUP(B154,'[21]2017 data'!$B:$D,3,)</f>
        <v>0</v>
      </c>
      <c r="DW154" s="18">
        <f>+VLOOKUP(B154,'[22]2018 data'!$B:$D,3,)</f>
        <v>0</v>
      </c>
      <c r="DX154" s="18"/>
      <c r="DY154" s="18"/>
      <c r="DZ154" s="18"/>
      <c r="EA154" s="18">
        <f>+VLOOKUP(B154,'[23]2016 data'!$B:$D,3,)</f>
        <v>0</v>
      </c>
      <c r="EB154" s="18">
        <f>+VLOOKUP(B154,'[24]2017 data'!$B:$D,3,)</f>
        <v>0</v>
      </c>
      <c r="EC154" s="18">
        <f>+VLOOKUP(B154,'[25]2018 data'!$B:$D,3,)</f>
        <v>0</v>
      </c>
      <c r="ED154" s="18"/>
      <c r="EE154" s="18"/>
      <c r="EF154" s="18"/>
    </row>
    <row r="155" spans="1:136" x14ac:dyDescent="0.25">
      <c r="A155" s="6">
        <f t="shared" si="211"/>
        <v>152</v>
      </c>
      <c r="B155" s="11" t="s">
        <v>79</v>
      </c>
      <c r="C155" s="4" t="s">
        <v>78</v>
      </c>
      <c r="D155" s="4" t="str">
        <f>+VLOOKUP(C155,'[1]OECD &amp; EU Countries'!$B:$F,5,)</f>
        <v>NA</v>
      </c>
      <c r="E155" s="18" t="str">
        <f>+VLOOKUP(B155,'[2]2016 data'!$B:$D,3,)</f>
        <v>Sna 1968</v>
      </c>
      <c r="F155" s="18" t="str">
        <f>+VLOOKUP(B155,'[3]2017 data'!$B:$D,3,)</f>
        <v>SNA 1968</v>
      </c>
      <c r="G155" s="18" t="str">
        <f>+VLOOKUP(B155,'[4]2018 data'!$B:$D,3,)</f>
        <v>SNA 1968</v>
      </c>
      <c r="H155" s="18" t="str">
        <f t="shared" si="187"/>
        <v>Sna 1968</v>
      </c>
      <c r="I155" s="18"/>
      <c r="J155" s="18"/>
      <c r="K155" s="18"/>
      <c r="L155" s="18"/>
      <c r="M155" s="18"/>
      <c r="N155" s="18"/>
      <c r="O155" s="18"/>
      <c r="P155" s="18"/>
      <c r="Q155" s="18">
        <f>+VLOOKUP(B155,'[5]2016 data'!$B:$D,3,)</f>
        <v>1985</v>
      </c>
      <c r="R155" s="18">
        <f>+VLOOKUP(B155,'[6]2017 data'!$B:$D,3,)</f>
        <v>1968</v>
      </c>
      <c r="S155" s="18">
        <f>+VLOOKUP(B155,'[7]2018 data'!$B:$D,3,)</f>
        <v>1985</v>
      </c>
      <c r="T155" s="18">
        <f t="shared" si="226"/>
        <v>1985</v>
      </c>
      <c r="U155" s="18">
        <f t="shared" si="227"/>
        <v>1968</v>
      </c>
      <c r="V155" s="18">
        <f t="shared" si="188"/>
        <v>1985</v>
      </c>
      <c r="W155" s="37">
        <f>+VLOOKUP(B155,'[5]2016 data'!$B:$AR,43,)</f>
        <v>1985</v>
      </c>
      <c r="X155" s="37">
        <f>+VLOOKUP(B155,'[6]2017 data'!$B:$AR,43,)</f>
        <v>1985</v>
      </c>
      <c r="Y155" s="37">
        <f>+VLOOKUP(B155,'[7]2018 data'!$B:$AR,43,)</f>
        <v>1985</v>
      </c>
      <c r="Z155" s="18"/>
      <c r="AA155" s="18"/>
      <c r="AB155" s="18"/>
      <c r="AC155" s="18"/>
      <c r="AD155" s="18" t="b">
        <f t="shared" si="207"/>
        <v>0</v>
      </c>
      <c r="AE155" s="18" t="b">
        <f t="shared" si="208"/>
        <v>0</v>
      </c>
      <c r="AF155" s="18" t="str">
        <f>+VLOOKUP(B155,'[8]2018 data'!$B:$D,3,)</f>
        <v>na</v>
      </c>
      <c r="AG155" s="18" t="str">
        <f>+VLOOKUP(B155,'[9]2017 data'!$B:$D,3,)</f>
        <v>NA</v>
      </c>
      <c r="AH155" s="18" t="str">
        <f>+VLOOKUP(B155,'[10]2018 data'!$B:$D,3,)</f>
        <v>NA</v>
      </c>
      <c r="AI155" s="18"/>
      <c r="AJ155" s="18" t="str">
        <f t="shared" si="221"/>
        <v>NA</v>
      </c>
      <c r="AK155" s="18" t="str">
        <f t="shared" si="222"/>
        <v>NA</v>
      </c>
      <c r="AL155" s="18"/>
      <c r="AM155" s="18"/>
      <c r="AN155" s="18"/>
      <c r="AO155" s="18"/>
      <c r="AP155" s="18"/>
      <c r="AQ155" s="18"/>
      <c r="AR155" s="18">
        <f>+VLOOKUP(B155,'[11]2016 data'!$B:$D,3,)</f>
        <v>0</v>
      </c>
      <c r="AS155" s="18">
        <f>+VLOOKUP(B155,'[12]2017 data'!$B:$D,3,)</f>
        <v>0</v>
      </c>
      <c r="AT155" s="18">
        <f>+VLOOKUP(B155,'[13]2018 data'!$B:$D,3,)</f>
        <v>0</v>
      </c>
      <c r="AU155" s="46">
        <f t="shared" si="198"/>
        <v>0</v>
      </c>
      <c r="AV155" s="46">
        <f t="shared" si="199"/>
        <v>0</v>
      </c>
      <c r="AW155" s="46">
        <f t="shared" si="200"/>
        <v>0</v>
      </c>
      <c r="AX155" s="18"/>
      <c r="AY155" s="18"/>
      <c r="AZ155" s="18"/>
      <c r="BA155" s="18"/>
      <c r="BB155" s="18"/>
      <c r="BC155" s="18"/>
      <c r="BD155" s="18"/>
      <c r="BE155" s="18"/>
      <c r="BF155" s="18"/>
      <c r="BG155" s="18" t="str">
        <f>+VLOOKUP(B155,'[14]2016 data'!$B:$D,3,)</f>
        <v>na</v>
      </c>
      <c r="BH155" s="18">
        <f>+VLOOKUP(B155,'[15]2017 data'!$B:$D,3,)</f>
        <v>0</v>
      </c>
      <c r="BI155" s="18">
        <f>+VLOOKUP(B155,'[16]2018 data'!$B:$D,3,)</f>
        <v>0</v>
      </c>
      <c r="BJ155" s="18"/>
      <c r="BK155" s="18">
        <f t="shared" si="228"/>
        <v>0</v>
      </c>
      <c r="BL155" s="18">
        <f t="shared" si="229"/>
        <v>0</v>
      </c>
      <c r="BM155" s="18"/>
      <c r="BN155" s="18"/>
      <c r="BO155" s="18"/>
      <c r="BP155" s="18"/>
      <c r="BQ155" s="18"/>
      <c r="BR155" s="18"/>
      <c r="BS155" s="18" t="s">
        <v>447</v>
      </c>
      <c r="BT155" s="18" t="s">
        <v>447</v>
      </c>
      <c r="BU155" s="18" t="s">
        <v>447</v>
      </c>
      <c r="BV155" s="18" t="str">
        <f t="shared" si="230"/>
        <v>na</v>
      </c>
      <c r="BW155" s="18" t="str">
        <f t="shared" si="237"/>
        <v>na</v>
      </c>
      <c r="BX155" s="18" t="str">
        <f t="shared" si="238"/>
        <v>na</v>
      </c>
      <c r="BY155" s="18"/>
      <c r="BZ155" s="18"/>
      <c r="CA155" s="18"/>
      <c r="CB155" s="18"/>
      <c r="CC155" s="18"/>
      <c r="CD155" s="18"/>
      <c r="CE155" s="18">
        <v>0</v>
      </c>
      <c r="CF155" s="18">
        <v>0</v>
      </c>
      <c r="CG155" s="18">
        <v>0</v>
      </c>
      <c r="CH155" s="18">
        <f t="shared" si="239"/>
        <v>0</v>
      </c>
      <c r="CI155" s="18">
        <f t="shared" si="240"/>
        <v>0</v>
      </c>
      <c r="CJ155" s="18">
        <f t="shared" si="241"/>
        <v>0</v>
      </c>
      <c r="CK155" s="18"/>
      <c r="CL155" s="18"/>
      <c r="CM155" s="18"/>
      <c r="CN155" s="18"/>
      <c r="CO155" s="18"/>
      <c r="CP155" s="18"/>
      <c r="CQ155" s="18">
        <v>0</v>
      </c>
      <c r="CR155" s="18" t="s">
        <v>448</v>
      </c>
      <c r="CS155" s="18" t="s">
        <v>448</v>
      </c>
      <c r="CT155" s="18"/>
      <c r="CU155" s="18" t="str">
        <f t="shared" si="235"/>
        <v>NA</v>
      </c>
      <c r="CV155" s="18" t="str">
        <f t="shared" si="236"/>
        <v>NA</v>
      </c>
      <c r="CW155" s="18"/>
      <c r="CX155" s="18"/>
      <c r="CY155" s="18"/>
      <c r="CZ155" s="18"/>
      <c r="DA155" s="18"/>
      <c r="DB155" s="18"/>
      <c r="DC155" s="18">
        <v>0</v>
      </c>
      <c r="DD155" s="18" t="s">
        <v>448</v>
      </c>
      <c r="DE155" s="18" t="s">
        <v>448</v>
      </c>
      <c r="DF155" s="18">
        <f t="shared" si="223"/>
        <v>0</v>
      </c>
      <c r="DG155" s="18" t="str">
        <f t="shared" si="224"/>
        <v>NA</v>
      </c>
      <c r="DH155" s="18" t="str">
        <f t="shared" si="225"/>
        <v>NA</v>
      </c>
      <c r="DI155" s="18"/>
      <c r="DJ155" s="18"/>
      <c r="DK155" s="18"/>
      <c r="DL155" s="18"/>
      <c r="DM155" s="18"/>
      <c r="DN155" s="18"/>
      <c r="DO155" s="18">
        <f>+VLOOKUP(B155,'[17]2016 data'!$B:$D,3,)</f>
        <v>0</v>
      </c>
      <c r="DP155" s="18">
        <f>+VLOOKUP(B155,'[18]2017 data'!$B:$D,3,)</f>
        <v>0</v>
      </c>
      <c r="DQ155" s="18">
        <f>+VLOOKUP(B155,'[19]2018 data'!$B:$D,3,)</f>
        <v>0</v>
      </c>
      <c r="DR155" s="18"/>
      <c r="DS155" s="18"/>
      <c r="DT155" s="18"/>
      <c r="DU155" s="18">
        <f>+VLOOKUP(B155,'[20]2016 data'!$B:$D,3,)</f>
        <v>0</v>
      </c>
      <c r="DV155" s="18">
        <f>+VLOOKUP(B155,'[21]2017 data'!$B:$D,3,)</f>
        <v>0</v>
      </c>
      <c r="DW155" s="18">
        <f>+VLOOKUP(B155,'[22]2018 data'!$B:$D,3,)</f>
        <v>0</v>
      </c>
      <c r="DX155" s="18"/>
      <c r="DY155" s="18"/>
      <c r="DZ155" s="18"/>
      <c r="EA155" s="18">
        <f>+VLOOKUP(B155,'[23]2016 data'!$B:$D,3,)</f>
        <v>0</v>
      </c>
      <c r="EB155" s="18">
        <f>+VLOOKUP(B155,'[24]2017 data'!$B:$D,3,)</f>
        <v>0</v>
      </c>
      <c r="EC155" s="18">
        <f>+VLOOKUP(B155,'[25]2018 data'!$B:$D,3,)</f>
        <v>0</v>
      </c>
      <c r="ED155" s="18"/>
      <c r="EE155" s="18"/>
      <c r="EF155" s="18"/>
    </row>
    <row r="156" spans="1:136" x14ac:dyDescent="0.25">
      <c r="A156" s="6">
        <f t="shared" si="211"/>
        <v>153</v>
      </c>
      <c r="B156" s="9" t="s">
        <v>77</v>
      </c>
      <c r="C156" s="4" t="s">
        <v>76</v>
      </c>
      <c r="D156" s="4" t="str">
        <f>+VLOOKUP(C156,'[1]OECD &amp; EU Countries'!$B:$F,5,)</f>
        <v>NA</v>
      </c>
      <c r="E156" s="18" t="str">
        <f>+VLOOKUP(B156,'[2]2016 data'!$B:$D,3,)</f>
        <v>Sna 1993</v>
      </c>
      <c r="F156" s="18" t="str">
        <f>+VLOOKUP(B156,'[3]2017 data'!$B:$D,3,)</f>
        <v>SNA 2008</v>
      </c>
      <c r="G156" s="18" t="str">
        <f>+VLOOKUP(B156,'[4]2018 data'!$B:$D,3,)</f>
        <v>SNA 2008</v>
      </c>
      <c r="H156" s="18" t="str">
        <f t="shared" ref="H156:H167" si="242">+E156</f>
        <v>Sna 1993</v>
      </c>
      <c r="I156" s="18"/>
      <c r="J156" s="18"/>
      <c r="K156" s="18"/>
      <c r="L156" s="18"/>
      <c r="M156" s="18"/>
      <c r="N156" s="18"/>
      <c r="O156" s="18"/>
      <c r="P156" s="18"/>
      <c r="Q156" s="18">
        <f>+VLOOKUP(B156,'[5]2016 data'!$B:$D,3,)</f>
        <v>2010</v>
      </c>
      <c r="R156" s="18">
        <f>+VLOOKUP(B156,'[6]2017 data'!$B:$D,3,)</f>
        <v>2008</v>
      </c>
      <c r="S156" s="18">
        <f>+VLOOKUP(B156,'[7]2018 data'!$B:$D,3,)</f>
        <v>2010</v>
      </c>
      <c r="T156" s="18">
        <f t="shared" si="226"/>
        <v>2010</v>
      </c>
      <c r="U156" s="18">
        <f t="shared" si="227"/>
        <v>2008</v>
      </c>
      <c r="V156" s="18">
        <f t="shared" si="188"/>
        <v>2010</v>
      </c>
      <c r="W156" s="37">
        <f>+VLOOKUP(B156,'[5]2016 data'!$B:$AR,43,)</f>
        <v>2010</v>
      </c>
      <c r="X156" s="37">
        <f>+VLOOKUP(B156,'[6]2017 data'!$B:$AR,43,)</f>
        <v>2010</v>
      </c>
      <c r="Y156" s="37">
        <f>+VLOOKUP(B156,'[7]2018 data'!$B:$AR,43,)</f>
        <v>2010</v>
      </c>
      <c r="Z156" s="18"/>
      <c r="AA156" s="18"/>
      <c r="AB156" s="18"/>
      <c r="AC156" s="18"/>
      <c r="AD156" s="18" t="b">
        <f t="shared" si="207"/>
        <v>0</v>
      </c>
      <c r="AE156" s="18" t="b">
        <f t="shared" si="208"/>
        <v>0</v>
      </c>
      <c r="AF156" s="18" t="str">
        <f>+VLOOKUP(B156,'[8]2018 data'!$B:$D,3,)</f>
        <v>rev3</v>
      </c>
      <c r="AG156" s="18" t="str">
        <f>+VLOOKUP(B156,'[9]2017 data'!$B:$D,3,)</f>
        <v>rev3</v>
      </c>
      <c r="AH156" s="18" t="str">
        <f>+VLOOKUP(B156,'[10]2018 data'!$B:$D,3,)</f>
        <v>rev3</v>
      </c>
      <c r="AI156" s="18"/>
      <c r="AJ156" s="18" t="str">
        <f t="shared" si="221"/>
        <v>rev3</v>
      </c>
      <c r="AK156" s="18" t="str">
        <f t="shared" si="222"/>
        <v>rev3</v>
      </c>
      <c r="AL156" s="18"/>
      <c r="AM156" s="18"/>
      <c r="AN156" s="18"/>
      <c r="AO156" s="18"/>
      <c r="AP156" s="18"/>
      <c r="AQ156" s="18"/>
      <c r="AR156" s="18">
        <f>+VLOOKUP(B156,'[11]2016 data'!$B:$D,3,)</f>
        <v>2011</v>
      </c>
      <c r="AS156" s="18">
        <f>+VLOOKUP(B156,'[12]2017 data'!$B:$D,3,)</f>
        <v>2011</v>
      </c>
      <c r="AT156" s="18">
        <f>+VLOOKUP(B156,'[13]2018 data'!$B:$D,3,)</f>
        <v>2011</v>
      </c>
      <c r="AU156" s="46">
        <f t="shared" si="198"/>
        <v>2011</v>
      </c>
      <c r="AV156" s="46">
        <f t="shared" si="199"/>
        <v>2011</v>
      </c>
      <c r="AW156" s="46">
        <f t="shared" si="200"/>
        <v>2011</v>
      </c>
      <c r="AX156" s="18"/>
      <c r="AY156" s="18"/>
      <c r="AZ156" s="18"/>
      <c r="BA156" s="18"/>
      <c r="BB156" s="18"/>
      <c r="BC156" s="18"/>
      <c r="BD156" s="18"/>
      <c r="BE156" s="18"/>
      <c r="BF156" s="18"/>
      <c r="BG156" s="18" t="str">
        <f>+VLOOKUP(B156,'[14]2016 data'!$B:$D,3,)</f>
        <v>COICOP</v>
      </c>
      <c r="BH156" s="18" t="str">
        <f>+VLOOKUP(B156,'[15]2017 data'!$B:$D,3,)</f>
        <v>COICOP</v>
      </c>
      <c r="BI156" s="18" t="str">
        <f>+VLOOKUP(B156,'[16]2018 data'!$B:$D,3,)</f>
        <v>COICOP</v>
      </c>
      <c r="BJ156" s="18"/>
      <c r="BK156" s="18" t="str">
        <f t="shared" si="228"/>
        <v>COICOP</v>
      </c>
      <c r="BL156" s="18" t="str">
        <f t="shared" si="229"/>
        <v>COICOP</v>
      </c>
      <c r="BM156" s="18"/>
      <c r="BN156" s="18"/>
      <c r="BO156" s="18"/>
      <c r="BP156" s="18"/>
      <c r="BQ156" s="18"/>
      <c r="BR156" s="18"/>
      <c r="BS156" s="18" t="s">
        <v>447</v>
      </c>
      <c r="BT156" s="18" t="s">
        <v>473</v>
      </c>
      <c r="BU156" s="18" t="s">
        <v>473</v>
      </c>
      <c r="BV156" s="18" t="str">
        <f t="shared" si="230"/>
        <v>na</v>
      </c>
      <c r="BW156" s="18" t="str">
        <f t="shared" si="237"/>
        <v>SASCO</v>
      </c>
      <c r="BX156" s="18" t="str">
        <f t="shared" si="238"/>
        <v>SASCO</v>
      </c>
      <c r="BY156" s="18"/>
      <c r="BZ156" s="18"/>
      <c r="CA156" s="18"/>
      <c r="CB156" s="18"/>
      <c r="CC156" s="18"/>
      <c r="CD156" s="18"/>
      <c r="CE156" s="18" t="s">
        <v>478</v>
      </c>
      <c r="CF156" s="18" t="s">
        <v>478</v>
      </c>
      <c r="CG156" s="18" t="s">
        <v>478</v>
      </c>
      <c r="CH156" s="18" t="str">
        <f t="shared" si="239"/>
        <v>CA</v>
      </c>
      <c r="CI156" s="18" t="str">
        <f t="shared" si="240"/>
        <v>CA</v>
      </c>
      <c r="CJ156" s="18" t="str">
        <f t="shared" si="241"/>
        <v>CA</v>
      </c>
      <c r="CK156" s="18"/>
      <c r="CL156" s="18"/>
      <c r="CM156" s="18"/>
      <c r="CN156" s="18"/>
      <c r="CO156" s="18"/>
      <c r="CP156" s="18"/>
      <c r="CQ156" s="18">
        <v>2001</v>
      </c>
      <c r="CR156" s="18">
        <v>2001</v>
      </c>
      <c r="CS156" s="18">
        <v>2001</v>
      </c>
      <c r="CT156" s="18"/>
      <c r="CU156" s="18">
        <f t="shared" si="235"/>
        <v>2001</v>
      </c>
      <c r="CV156" s="18">
        <f t="shared" si="236"/>
        <v>2001</v>
      </c>
      <c r="CW156" s="18"/>
      <c r="CX156" s="18"/>
      <c r="CY156" s="18"/>
      <c r="CZ156" s="18"/>
      <c r="DA156" s="18"/>
      <c r="DB156" s="18"/>
      <c r="DC156" s="18" t="s">
        <v>431</v>
      </c>
      <c r="DD156" s="18" t="s">
        <v>431</v>
      </c>
      <c r="DE156" s="18" t="s">
        <v>431</v>
      </c>
      <c r="DF156" s="18" t="str">
        <f t="shared" si="223"/>
        <v>MFSM 2000</v>
      </c>
      <c r="DG156" s="18" t="str">
        <f t="shared" si="224"/>
        <v>MFSM 2000</v>
      </c>
      <c r="DH156" s="18" t="str">
        <f t="shared" si="225"/>
        <v>MFSM 2000</v>
      </c>
      <c r="DI156" s="18"/>
      <c r="DJ156" s="18"/>
      <c r="DK156" s="18"/>
      <c r="DL156" s="18"/>
      <c r="DM156" s="18"/>
      <c r="DN156" s="18"/>
      <c r="DO156" s="18" t="str">
        <f>+VLOOKUP(B156,'[17]2016 data'!$B:$D,3,)</f>
        <v>SDDS</v>
      </c>
      <c r="DP156" s="18" t="str">
        <f>+VLOOKUP(B156,'[18]2017 data'!$B:$D,3,)</f>
        <v>SDDS</v>
      </c>
      <c r="DQ156" s="18" t="str">
        <f>+VLOOKUP(B156,'[19]2018 data'!$B:$D,3,)</f>
        <v>SDDS</v>
      </c>
      <c r="DR156" s="18"/>
      <c r="DS156" s="18"/>
      <c r="DT156" s="18"/>
      <c r="DU156" s="18">
        <f>+VLOOKUP(B156,'[20]2016 data'!$B:$D,3,)</f>
        <v>0</v>
      </c>
      <c r="DV156" s="18">
        <f>+VLOOKUP(B156,'[21]2017 data'!$B:$D,3,)</f>
        <v>0</v>
      </c>
      <c r="DW156" s="18">
        <f>+VLOOKUP(B156,'[22]2018 data'!$B:$D,3,)</f>
        <v>0</v>
      </c>
      <c r="DX156" s="18"/>
      <c r="DY156" s="18"/>
      <c r="DZ156" s="18"/>
      <c r="EA156" s="18" t="str">
        <f>+VLOOKUP(B156,'[23]2016 data'!$B:$D,3,)</f>
        <v>yes</v>
      </c>
      <c r="EB156" s="18" t="str">
        <f>+VLOOKUP(B156,'[24]2017 data'!$B:$D,3,)</f>
        <v>yes</v>
      </c>
      <c r="EC156" s="18" t="str">
        <f>+VLOOKUP(B156,'[25]2018 data'!$B:$D,3,)</f>
        <v>yes</v>
      </c>
      <c r="ED156" s="18"/>
      <c r="EE156" s="18"/>
      <c r="EF156" s="18"/>
    </row>
    <row r="157" spans="1:136" x14ac:dyDescent="0.25">
      <c r="A157" s="6">
        <f t="shared" si="211"/>
        <v>154</v>
      </c>
      <c r="B157" s="9" t="s">
        <v>75</v>
      </c>
      <c r="C157" s="4" t="s">
        <v>74</v>
      </c>
      <c r="D157" s="4" t="str">
        <f>+VLOOKUP(C157,'[1]OECD &amp; EU Countries'!$B:$F,5,)</f>
        <v>NA</v>
      </c>
      <c r="E157" s="18" t="str">
        <f>+VLOOKUP(B157,'[2]2016 data'!$B:$D,3,)</f>
        <v>Sna 1993</v>
      </c>
      <c r="F157" s="18" t="str">
        <f>+VLOOKUP(B157,'[3]2017 data'!$B:$D,3,)</f>
        <v>SNA 2008</v>
      </c>
      <c r="G157" s="18" t="str">
        <f>+VLOOKUP(B157,'[4]2018 data'!$B:$D,3,)</f>
        <v>SNA 2008</v>
      </c>
      <c r="H157" s="18" t="str">
        <f t="shared" si="242"/>
        <v>Sna 1993</v>
      </c>
      <c r="I157" s="18"/>
      <c r="J157" s="18"/>
      <c r="K157" s="18"/>
      <c r="L157" s="18"/>
      <c r="M157" s="18"/>
      <c r="N157" s="18"/>
      <c r="O157" s="18"/>
      <c r="P157" s="18"/>
      <c r="Q157" s="18">
        <f>+VLOOKUP(B157,'[5]2016 data'!$B:$D,3,)</f>
        <v>2009</v>
      </c>
      <c r="R157" s="18">
        <f>+VLOOKUP(B157,'[6]2017 data'!$B:$D,3,)</f>
        <v>2008</v>
      </c>
      <c r="S157" s="18" t="str">
        <f>+VLOOKUP(B157,'[7]2018 data'!$B:$D,3,)</f>
        <v>NA</v>
      </c>
      <c r="T157" s="18">
        <f t="shared" si="226"/>
        <v>2009</v>
      </c>
      <c r="U157" s="18">
        <f t="shared" si="227"/>
        <v>2008</v>
      </c>
      <c r="V157" s="18" t="str">
        <f t="shared" si="188"/>
        <v>NA</v>
      </c>
      <c r="W157" s="37">
        <f>+VLOOKUP(B157,'[5]2016 data'!$B:$AR,43,)</f>
        <v>2009</v>
      </c>
      <c r="X157" s="37">
        <f>+VLOOKUP(B157,'[6]2017 data'!$B:$AR,43,)</f>
        <v>2009</v>
      </c>
      <c r="Y157" s="37">
        <f>+VLOOKUP(B157,'[7]2018 data'!$B:$AR,43,)</f>
        <v>2009</v>
      </c>
      <c r="Z157" s="18"/>
      <c r="AA157" s="18"/>
      <c r="AB157" s="18"/>
      <c r="AC157" s="18"/>
      <c r="AD157" s="18" t="b">
        <f t="shared" si="207"/>
        <v>0</v>
      </c>
      <c r="AE157" s="18" t="b">
        <f t="shared" si="208"/>
        <v>0</v>
      </c>
      <c r="AF157" s="18" t="str">
        <f>+VLOOKUP(B157,'[8]2018 data'!$B:$D,3,)</f>
        <v>NA</v>
      </c>
      <c r="AG157" s="18" t="str">
        <f>+VLOOKUP(B157,'[9]2017 data'!$B:$D,3,)</f>
        <v>NA</v>
      </c>
      <c r="AH157" s="18" t="str">
        <f>+VLOOKUP(B157,'[10]2018 data'!$B:$D,3,)</f>
        <v>NA</v>
      </c>
      <c r="AI157" s="18"/>
      <c r="AJ157" s="18" t="str">
        <f t="shared" si="221"/>
        <v>NA</v>
      </c>
      <c r="AK157" s="18" t="str">
        <f t="shared" si="222"/>
        <v>NA</v>
      </c>
      <c r="AL157" s="18"/>
      <c r="AM157" s="18"/>
      <c r="AN157" s="18"/>
      <c r="AO157" s="18"/>
      <c r="AP157" s="18"/>
      <c r="AQ157" s="18"/>
      <c r="AR157" s="18">
        <f>+VLOOKUP(B157,'[11]2016 data'!$B:$D,3,)</f>
        <v>2009</v>
      </c>
      <c r="AS157" s="18">
        <f>+VLOOKUP(B157,'[12]2017 data'!$B:$D,3,)</f>
        <v>2009</v>
      </c>
      <c r="AT157" s="18">
        <f>+VLOOKUP(B157,'[13]2018 data'!$B:$D,3,)</f>
        <v>2009</v>
      </c>
      <c r="AU157" s="46">
        <f t="shared" si="198"/>
        <v>2009</v>
      </c>
      <c r="AV157" s="46">
        <f t="shared" si="199"/>
        <v>2009</v>
      </c>
      <c r="AW157" s="46">
        <f t="shared" si="200"/>
        <v>2009</v>
      </c>
      <c r="AX157" s="18"/>
      <c r="AY157" s="18"/>
      <c r="AZ157" s="18"/>
      <c r="BA157" s="18"/>
      <c r="BB157" s="18"/>
      <c r="BC157" s="18"/>
      <c r="BD157" s="18"/>
      <c r="BE157" s="18"/>
      <c r="BF157" s="18"/>
      <c r="BG157" s="18" t="str">
        <f>+VLOOKUP(B157,'[14]2016 data'!$B:$D,3,)</f>
        <v>na</v>
      </c>
      <c r="BH157" s="18">
        <f>+VLOOKUP(B157,'[15]2017 data'!$B:$D,3,)</f>
        <v>0</v>
      </c>
      <c r="BI157" s="18">
        <f>+VLOOKUP(B157,'[16]2018 data'!$B:$D,3,)</f>
        <v>0</v>
      </c>
      <c r="BJ157" s="18"/>
      <c r="BK157" s="18">
        <f t="shared" si="228"/>
        <v>0</v>
      </c>
      <c r="BL157" s="18">
        <f t="shared" si="229"/>
        <v>0</v>
      </c>
      <c r="BM157" s="18"/>
      <c r="BN157" s="18"/>
      <c r="BO157" s="18"/>
      <c r="BP157" s="18"/>
      <c r="BQ157" s="18"/>
      <c r="BR157" s="18"/>
      <c r="BS157" s="18" t="s">
        <v>447</v>
      </c>
      <c r="BT157" s="18" t="s">
        <v>447</v>
      </c>
      <c r="BU157" s="18" t="s">
        <v>447</v>
      </c>
      <c r="BV157" s="18" t="str">
        <f t="shared" si="230"/>
        <v>na</v>
      </c>
      <c r="BW157" s="18" t="str">
        <f t="shared" si="237"/>
        <v>na</v>
      </c>
      <c r="BX157" s="18" t="str">
        <f t="shared" si="238"/>
        <v>na</v>
      </c>
      <c r="BY157" s="18"/>
      <c r="BZ157" s="18"/>
      <c r="CA157" s="18"/>
      <c r="CB157" s="18"/>
      <c r="CC157" s="18"/>
      <c r="CD157" s="18"/>
      <c r="CE157" s="18">
        <v>0</v>
      </c>
      <c r="CF157" s="18">
        <v>0</v>
      </c>
      <c r="CG157" s="18">
        <v>0</v>
      </c>
      <c r="CH157" s="18">
        <f t="shared" si="239"/>
        <v>0</v>
      </c>
      <c r="CI157" s="18">
        <f t="shared" si="240"/>
        <v>0</v>
      </c>
      <c r="CJ157" s="18">
        <f t="shared" si="241"/>
        <v>0</v>
      </c>
      <c r="CK157" s="18"/>
      <c r="CL157" s="18"/>
      <c r="CM157" s="18"/>
      <c r="CN157" s="18"/>
      <c r="CO157" s="18"/>
      <c r="CP157" s="18"/>
      <c r="CQ157" s="18" t="s">
        <v>480</v>
      </c>
      <c r="CR157" s="18" t="s">
        <v>448</v>
      </c>
      <c r="CS157" s="18" t="s">
        <v>448</v>
      </c>
      <c r="CT157" s="18"/>
      <c r="CU157" s="18" t="str">
        <f t="shared" si="235"/>
        <v>NA</v>
      </c>
      <c r="CV157" s="18" t="str">
        <f t="shared" si="236"/>
        <v>NA</v>
      </c>
      <c r="CW157" s="18"/>
      <c r="CX157" s="18"/>
      <c r="CY157" s="18"/>
      <c r="CZ157" s="18"/>
      <c r="DA157" s="18"/>
      <c r="DB157" s="18"/>
      <c r="DC157" s="18" t="s">
        <v>431</v>
      </c>
      <c r="DD157" s="18" t="s">
        <v>431</v>
      </c>
      <c r="DE157" s="18" t="s">
        <v>431</v>
      </c>
      <c r="DF157" s="18" t="str">
        <f t="shared" si="223"/>
        <v>MFSM 2000</v>
      </c>
      <c r="DG157" s="18" t="str">
        <f t="shared" si="224"/>
        <v>MFSM 2000</v>
      </c>
      <c r="DH157" s="18" t="str">
        <f t="shared" si="225"/>
        <v>MFSM 2000</v>
      </c>
      <c r="DI157" s="18"/>
      <c r="DJ157" s="18"/>
      <c r="DK157" s="18"/>
      <c r="DL157" s="18"/>
      <c r="DM157" s="18"/>
      <c r="DN157" s="18"/>
      <c r="DO157" s="18">
        <f>+VLOOKUP(B157,'[17]2016 data'!$B:$D,3,)</f>
        <v>0</v>
      </c>
      <c r="DP157" s="18">
        <f>+VLOOKUP(B157,'[18]2017 data'!$B:$D,3,)</f>
        <v>0</v>
      </c>
      <c r="DQ157" s="18">
        <f>+VLOOKUP(B157,'[19]2018 data'!$B:$D,3,)</f>
        <v>0</v>
      </c>
      <c r="DR157" s="18"/>
      <c r="DS157" s="18"/>
      <c r="DT157" s="18"/>
      <c r="DU157" s="18">
        <f>+VLOOKUP(B157,'[20]2016 data'!$B:$D,3,)</f>
        <v>0</v>
      </c>
      <c r="DV157" s="18">
        <f>+VLOOKUP(B157,'[21]2017 data'!$B:$D,3,)</f>
        <v>0</v>
      </c>
      <c r="DW157" s="18">
        <f>+VLOOKUP(B157,'[22]2018 data'!$B:$D,3,)</f>
        <v>0</v>
      </c>
      <c r="DX157" s="18"/>
      <c r="DY157" s="18"/>
      <c r="DZ157" s="18"/>
      <c r="EA157" s="18">
        <f>+VLOOKUP(B157,'[23]2016 data'!$B:$D,3,)</f>
        <v>0</v>
      </c>
      <c r="EB157" s="18">
        <f>+VLOOKUP(B157,'[24]2017 data'!$B:$D,3,)</f>
        <v>0</v>
      </c>
      <c r="EC157" s="18">
        <f>+VLOOKUP(B157,'[25]2018 data'!$B:$D,3,)</f>
        <v>0</v>
      </c>
      <c r="ED157" s="18"/>
      <c r="EE157" s="18"/>
      <c r="EF157" s="18"/>
    </row>
    <row r="158" spans="1:136" x14ac:dyDescent="0.25">
      <c r="A158" s="6">
        <f t="shared" si="211"/>
        <v>155</v>
      </c>
      <c r="B158" s="8" t="s">
        <v>73</v>
      </c>
      <c r="C158" s="4" t="s">
        <v>72</v>
      </c>
      <c r="D158" s="4" t="str">
        <f>+VLOOKUP(C158,'[1]OECD &amp; EU Countries'!$B:$F,5,)</f>
        <v>OECD/EU</v>
      </c>
      <c r="E158" s="18" t="str">
        <f>+VLOOKUP(B158,'[2]2016 data'!$B:$D,3,)</f>
        <v>ESA 2010</v>
      </c>
      <c r="F158" s="18" t="str">
        <f>+VLOOKUP(B158,'[3]2017 data'!$B:$D,3,)</f>
        <v>SNA 2008</v>
      </c>
      <c r="G158" s="18" t="str">
        <f>+VLOOKUP(B158,'[4]2018 data'!$B:$D,3,)</f>
        <v>SNA 2008</v>
      </c>
      <c r="H158" s="18" t="str">
        <f t="shared" si="242"/>
        <v>ESA 2010</v>
      </c>
      <c r="I158" s="18"/>
      <c r="J158" s="18"/>
      <c r="K158" s="18"/>
      <c r="L158" s="18"/>
      <c r="M158" s="18"/>
      <c r="N158" s="18"/>
      <c r="O158" s="18"/>
      <c r="P158" s="18"/>
      <c r="Q158" s="18" t="str">
        <f>+VLOOKUP(B158,'[5]2016 data'!$B:$D,3,)</f>
        <v>Original chained constant price data are rescaled.</v>
      </c>
      <c r="R158" s="18">
        <f>+VLOOKUP(B158,'[6]2017 data'!$B:$D,3,)</f>
        <v>2008</v>
      </c>
      <c r="S158" s="18" t="str">
        <f>+VLOOKUP(B158,'[7]2018 data'!$B:$D,3,)</f>
        <v>Original chained constant price data are rescaled.</v>
      </c>
      <c r="T158" s="18" t="str">
        <f t="shared" si="226"/>
        <v>Original chained constant price data are rescaled.</v>
      </c>
      <c r="U158" s="18">
        <f t="shared" si="227"/>
        <v>2008</v>
      </c>
      <c r="V158" s="18" t="str">
        <f t="shared" si="188"/>
        <v>Original chained constant price data are rescaled.</v>
      </c>
      <c r="W158" s="37" t="str">
        <f>+VLOOKUP(B158,'[5]2016 data'!$B:$AR,43,)</f>
        <v>Original chained constant price data are rescaled.</v>
      </c>
      <c r="X158" s="37" t="str">
        <f>+VLOOKUP(B158,'[6]2017 data'!$B:$AR,43,)</f>
        <v>Original chained constant price data are rescaled.</v>
      </c>
      <c r="Y158" s="37" t="str">
        <f>+VLOOKUP(B158,'[7]2018 data'!$B:$AR,43,)</f>
        <v>Original chained constant price data are rescaled.</v>
      </c>
      <c r="Z158" s="18"/>
      <c r="AA158" s="18"/>
      <c r="AB158" s="18"/>
      <c r="AC158" s="18"/>
      <c r="AD158" s="18" t="b">
        <f t="shared" si="207"/>
        <v>0</v>
      </c>
      <c r="AE158" s="18" t="b">
        <f t="shared" si="208"/>
        <v>0</v>
      </c>
      <c r="AF158" s="18" t="str">
        <f>+VLOOKUP(B158,'[8]2018 data'!$B:$D,3,)</f>
        <v>rev4</v>
      </c>
      <c r="AG158" s="18" t="str">
        <f>+VLOOKUP(B158,'[9]2017 data'!$B:$D,3,)</f>
        <v>Rev4</v>
      </c>
      <c r="AH158" s="18" t="str">
        <f>+VLOOKUP(B158,'[10]2018 data'!$B:$D,3,)</f>
        <v>Rev4</v>
      </c>
      <c r="AI158" s="18"/>
      <c r="AJ158" s="18" t="str">
        <f t="shared" si="221"/>
        <v>Rev4</v>
      </c>
      <c r="AK158" s="18" t="str">
        <f t="shared" si="222"/>
        <v>Rev4</v>
      </c>
      <c r="AL158" s="18"/>
      <c r="AM158" s="18"/>
      <c r="AN158" s="18"/>
      <c r="AO158" s="18"/>
      <c r="AP158" s="18"/>
      <c r="AQ158" s="18"/>
      <c r="AR158" s="18">
        <f>+VLOOKUP(B158,'[11]2016 data'!$B:$D,3,)</f>
        <v>2015</v>
      </c>
      <c r="AS158" s="18" t="str">
        <f>+VLOOKUP(B158,'[12]2017 data'!$B:$D,3,)</f>
        <v>annual chained</v>
      </c>
      <c r="AT158" s="18" t="str">
        <f>+VLOOKUP(B158,'[13]2018 data'!$B:$D,3,)</f>
        <v>annual chained</v>
      </c>
      <c r="AU158" s="46">
        <f t="shared" si="198"/>
        <v>2015</v>
      </c>
      <c r="AV158" s="46" t="str">
        <f t="shared" si="199"/>
        <v>annual chained</v>
      </c>
      <c r="AW158" s="46" t="str">
        <f t="shared" si="200"/>
        <v>annual chained</v>
      </c>
      <c r="AX158" s="18"/>
      <c r="AY158" s="18"/>
      <c r="AZ158" s="18"/>
      <c r="BA158" s="18"/>
      <c r="BB158" s="18"/>
      <c r="BC158" s="18"/>
      <c r="BD158" s="18"/>
      <c r="BE158" s="18"/>
      <c r="BF158" s="18"/>
      <c r="BG158" s="18" t="str">
        <f>+VLOOKUP(B158,'[14]2016 data'!$B:$D,3,)</f>
        <v>COICOP</v>
      </c>
      <c r="BH158" s="18" t="str">
        <f>+VLOOKUP(B158,'[15]2017 data'!$B:$D,3,)</f>
        <v>COICOP</v>
      </c>
      <c r="BI158" s="18" t="str">
        <f>+VLOOKUP(B158,'[16]2018 data'!$B:$D,3,)</f>
        <v>COICOP</v>
      </c>
      <c r="BJ158" s="18"/>
      <c r="BK158" s="18" t="str">
        <f t="shared" si="228"/>
        <v>COICOP</v>
      </c>
      <c r="BL158" s="18" t="str">
        <f t="shared" si="229"/>
        <v>COICOP</v>
      </c>
      <c r="BM158" s="18"/>
      <c r="BN158" s="18"/>
      <c r="BO158" s="18"/>
      <c r="BP158" s="18"/>
      <c r="BQ158" s="18"/>
      <c r="BR158" s="18"/>
      <c r="BS158" s="18" t="s">
        <v>474</v>
      </c>
      <c r="BT158" s="18" t="s">
        <v>460</v>
      </c>
      <c r="BU158" s="18" t="s">
        <v>460</v>
      </c>
      <c r="BV158" s="18" t="str">
        <f t="shared" si="230"/>
        <v>CNO-2011/ ISCO-2008.COM  (linked to ICSE)</v>
      </c>
      <c r="BW158" s="18" t="str">
        <f t="shared" si="237"/>
        <v>ISCO-08</v>
      </c>
      <c r="BX158" s="18" t="str">
        <f t="shared" si="238"/>
        <v>ISCO-08</v>
      </c>
      <c r="BY158" s="18"/>
      <c r="BZ158" s="18"/>
      <c r="CA158" s="18"/>
      <c r="CB158" s="18"/>
      <c r="CC158" s="18"/>
      <c r="CD158" s="18"/>
      <c r="CE158" s="18" t="s">
        <v>425</v>
      </c>
      <c r="CF158" s="18" t="s">
        <v>425</v>
      </c>
      <c r="CG158" s="18" t="s">
        <v>425</v>
      </c>
      <c r="CH158" s="18" t="str">
        <f t="shared" si="239"/>
        <v>AC</v>
      </c>
      <c r="CI158" s="18" t="str">
        <f t="shared" si="240"/>
        <v>AC</v>
      </c>
      <c r="CJ158" s="18" t="str">
        <f t="shared" si="241"/>
        <v>AC</v>
      </c>
      <c r="CK158" s="18"/>
      <c r="CL158" s="18"/>
      <c r="CM158" s="18"/>
      <c r="CN158" s="18"/>
      <c r="CO158" s="18"/>
      <c r="CP158" s="18"/>
      <c r="CQ158" s="18" t="s">
        <v>427</v>
      </c>
      <c r="CR158" s="18" t="s">
        <v>429</v>
      </c>
      <c r="CS158" s="18" t="s">
        <v>429</v>
      </c>
      <c r="CT158" s="18"/>
      <c r="CU158" s="18" t="str">
        <f t="shared" si="235"/>
        <v>NM</v>
      </c>
      <c r="CV158" s="18" t="str">
        <f t="shared" si="236"/>
        <v>NM</v>
      </c>
      <c r="CW158" s="18"/>
      <c r="CX158" s="18"/>
      <c r="CY158" s="18"/>
      <c r="CZ158" s="18"/>
      <c r="DA158" s="18"/>
      <c r="DB158" s="18"/>
      <c r="DC158" s="18" t="s">
        <v>431</v>
      </c>
      <c r="DD158" s="18" t="s">
        <v>431</v>
      </c>
      <c r="DE158" s="18" t="s">
        <v>431</v>
      </c>
      <c r="DF158" s="18" t="str">
        <f t="shared" si="223"/>
        <v>MFSM 2000</v>
      </c>
      <c r="DG158" s="18" t="str">
        <f t="shared" si="224"/>
        <v>MFSM 2000</v>
      </c>
      <c r="DH158" s="18" t="str">
        <f t="shared" si="225"/>
        <v>MFSM 2000</v>
      </c>
      <c r="DI158" s="18"/>
      <c r="DJ158" s="18"/>
      <c r="DK158" s="18"/>
      <c r="DL158" s="18"/>
      <c r="DM158" s="18"/>
      <c r="DN158" s="18"/>
      <c r="DO158" s="18" t="str">
        <f>+VLOOKUP(B158,'[17]2016 data'!$B:$D,3,)</f>
        <v>SDDS Plus</v>
      </c>
      <c r="DP158" s="18" t="str">
        <f>+VLOOKUP(B158,'[18]2017 data'!$B:$D,3,)</f>
        <v>SSDS Plus</v>
      </c>
      <c r="DQ158" s="18" t="str">
        <f>+VLOOKUP(B158,'[19]2018 data'!$B:$D,3,)</f>
        <v>SSDS Plus</v>
      </c>
      <c r="DR158" s="18"/>
      <c r="DS158" s="18"/>
      <c r="DT158" s="18"/>
      <c r="DU158" s="18" t="str">
        <f>+VLOOKUP(B158,'[20]2016 data'!$B:$D,3,)</f>
        <v>Yes</v>
      </c>
      <c r="DV158" s="18" t="str">
        <f>+VLOOKUP(B158,'[21]2017 data'!$B:$D,3,)</f>
        <v>Yes</v>
      </c>
      <c r="DW158" s="18" t="str">
        <f>+VLOOKUP(B158,'[22]2018 data'!$B:$D,3,)</f>
        <v>Yes</v>
      </c>
      <c r="DX158" s="18"/>
      <c r="DY158" s="18"/>
      <c r="DZ158" s="18"/>
      <c r="EA158" s="18" t="str">
        <f>+VLOOKUP(B158,'[23]2016 data'!$B:$D,3,)</f>
        <v>yes</v>
      </c>
      <c r="EB158" s="18">
        <f>+VLOOKUP(B158,'[24]2017 data'!$B:$D,3,)</f>
        <v>0</v>
      </c>
      <c r="EC158" s="18">
        <f>+VLOOKUP(B158,'[25]2018 data'!$B:$D,3,)</f>
        <v>0</v>
      </c>
      <c r="ED158" s="18"/>
      <c r="EE158" s="18"/>
      <c r="EF158" s="18"/>
    </row>
    <row r="159" spans="1:136" x14ac:dyDescent="0.25">
      <c r="A159" s="6">
        <f t="shared" si="211"/>
        <v>156</v>
      </c>
      <c r="B159" s="9" t="s">
        <v>71</v>
      </c>
      <c r="C159" s="29" t="s">
        <v>70</v>
      </c>
      <c r="D159" s="4" t="str">
        <f>+VLOOKUP(C159,'[1]OECD &amp; EU Countries'!$B:$F,5,)</f>
        <v>NA</v>
      </c>
      <c r="E159" s="18" t="str">
        <f>+VLOOKUP(B159,'[2]2016 data'!$B:$D,3,)</f>
        <v>Sna 1993</v>
      </c>
      <c r="F159" s="18" t="str">
        <f>+VLOOKUP(B159,'[3]2017 data'!$B:$D,3,)</f>
        <v>SNA 2008</v>
      </c>
      <c r="G159" s="18" t="str">
        <f>+VLOOKUP(B159,'[4]2018 data'!$B:$D,3,)</f>
        <v>SNA 2008</v>
      </c>
      <c r="H159" s="18" t="str">
        <f t="shared" si="242"/>
        <v>Sna 1993</v>
      </c>
      <c r="I159" s="18"/>
      <c r="J159" s="18"/>
      <c r="K159" s="18"/>
      <c r="L159" s="18"/>
      <c r="M159" s="18"/>
      <c r="N159" s="18"/>
      <c r="O159" s="18"/>
      <c r="P159" s="18"/>
      <c r="Q159" s="18">
        <f>+VLOOKUP(B159,'[5]2016 data'!$B:$D,3,)</f>
        <v>2010</v>
      </c>
      <c r="R159" s="18">
        <f>+VLOOKUP(B159,'[6]2017 data'!$B:$D,3,)</f>
        <v>2008</v>
      </c>
      <c r="S159" s="18">
        <f>+VLOOKUP(B159,'[7]2018 data'!$B:$D,3,)</f>
        <v>2010</v>
      </c>
      <c r="T159" s="18">
        <f t="shared" si="226"/>
        <v>2010</v>
      </c>
      <c r="U159" s="18">
        <f t="shared" si="227"/>
        <v>2008</v>
      </c>
      <c r="V159" s="18">
        <f t="shared" si="188"/>
        <v>2010</v>
      </c>
      <c r="W159" s="37">
        <f>+VLOOKUP(B159,'[5]2016 data'!$B:$AR,43,)</f>
        <v>2010</v>
      </c>
      <c r="X159" s="37">
        <f>+VLOOKUP(B159,'[6]2017 data'!$B:$AR,43,)</f>
        <v>2010</v>
      </c>
      <c r="Y159" s="37">
        <f>+VLOOKUP(B159,'[7]2018 data'!$B:$AR,43,)</f>
        <v>2010</v>
      </c>
      <c r="Z159" s="18"/>
      <c r="AA159" s="18"/>
      <c r="AB159" s="18"/>
      <c r="AC159" s="18"/>
      <c r="AD159" s="18" t="b">
        <f t="shared" si="207"/>
        <v>0</v>
      </c>
      <c r="AE159" s="18" t="b">
        <f t="shared" si="208"/>
        <v>0</v>
      </c>
      <c r="AF159" s="18" t="str">
        <f>+VLOOKUP(B159,'[8]2018 data'!$B:$D,3,)</f>
        <v>rev4</v>
      </c>
      <c r="AG159" s="18" t="str">
        <f>+VLOOKUP(B159,'[9]2017 data'!$B:$D,3,)</f>
        <v>rev4</v>
      </c>
      <c r="AH159" s="18" t="str">
        <f>+VLOOKUP(B159,'[10]2018 data'!$B:$D,3,)</f>
        <v>rev4</v>
      </c>
      <c r="AI159" s="18"/>
      <c r="AJ159" s="30" t="s">
        <v>444</v>
      </c>
      <c r="AK159" s="30" t="s">
        <v>444</v>
      </c>
      <c r="AL159" s="18"/>
      <c r="AM159" s="30" t="s">
        <v>414</v>
      </c>
      <c r="AN159" s="30" t="s">
        <v>414</v>
      </c>
      <c r="AO159" s="18"/>
      <c r="AP159" s="18"/>
      <c r="AQ159" s="18"/>
      <c r="AR159" s="18">
        <f>+VLOOKUP(B159,'[11]2016 data'!$B:$D,3,)</f>
        <v>2007</v>
      </c>
      <c r="AS159" s="18">
        <f>+VLOOKUP(B159,'[12]2017 data'!$B:$D,3,)</f>
        <v>2007</v>
      </c>
      <c r="AT159" s="18">
        <f>+VLOOKUP(B159,'[13]2018 data'!$B:$D,3,)</f>
        <v>2007</v>
      </c>
      <c r="AU159" s="46">
        <f t="shared" si="198"/>
        <v>2007</v>
      </c>
      <c r="AV159" s="46">
        <f t="shared" si="199"/>
        <v>2007</v>
      </c>
      <c r="AW159" s="46">
        <f t="shared" si="200"/>
        <v>2007</v>
      </c>
      <c r="AX159" s="18"/>
      <c r="AY159" s="18"/>
      <c r="AZ159" s="18"/>
      <c r="BA159" s="18"/>
      <c r="BB159" s="18"/>
      <c r="BC159" s="18"/>
      <c r="BD159" s="18"/>
      <c r="BE159" s="18"/>
      <c r="BF159" s="18"/>
      <c r="BG159" s="18" t="str">
        <f>+VLOOKUP(B159,'[14]2016 data'!$B:$D,3,)</f>
        <v>COICOP</v>
      </c>
      <c r="BH159" s="18" t="str">
        <f>+VLOOKUP(B159,'[15]2017 data'!$B:$D,3,)</f>
        <v>COICOP</v>
      </c>
      <c r="BI159" s="18" t="str">
        <f>+VLOOKUP(B159,'[16]2018 data'!$B:$D,3,)</f>
        <v>COICOP</v>
      </c>
      <c r="BJ159" s="18"/>
      <c r="BK159" s="18" t="str">
        <f t="shared" si="228"/>
        <v>COICOP</v>
      </c>
      <c r="BL159" s="18" t="str">
        <f t="shared" si="229"/>
        <v>COICOP</v>
      </c>
      <c r="BM159" s="18"/>
      <c r="BN159" s="18"/>
      <c r="BO159" s="18"/>
      <c r="BP159" s="18"/>
      <c r="BQ159" s="18"/>
      <c r="BR159" s="18"/>
      <c r="BS159" s="18" t="s">
        <v>447</v>
      </c>
      <c r="BT159" s="18" t="s">
        <v>460</v>
      </c>
      <c r="BU159" s="18" t="s">
        <v>460</v>
      </c>
      <c r="BV159" s="18" t="str">
        <f t="shared" si="230"/>
        <v>na</v>
      </c>
      <c r="BW159" s="18" t="str">
        <f t="shared" si="237"/>
        <v>ISCO-08</v>
      </c>
      <c r="BX159" s="18" t="str">
        <f t="shared" si="238"/>
        <v>ISCO-08</v>
      </c>
      <c r="BY159" s="18"/>
      <c r="BZ159" s="18"/>
      <c r="CA159" s="18"/>
      <c r="CB159" s="18"/>
      <c r="CC159" s="18"/>
      <c r="CD159" s="18"/>
      <c r="CE159" s="18" t="s">
        <v>448</v>
      </c>
      <c r="CF159" s="18" t="s">
        <v>448</v>
      </c>
      <c r="CG159" s="18" t="s">
        <v>448</v>
      </c>
      <c r="CH159" s="18" t="str">
        <f t="shared" si="239"/>
        <v>NA</v>
      </c>
      <c r="CI159" s="18" t="str">
        <f t="shared" si="240"/>
        <v>NA</v>
      </c>
      <c r="CJ159" s="18" t="str">
        <f t="shared" si="241"/>
        <v>NA</v>
      </c>
      <c r="CK159" s="18"/>
      <c r="CL159" s="18"/>
      <c r="CM159" s="18"/>
      <c r="CN159" s="18"/>
      <c r="CO159" s="18"/>
      <c r="CP159" s="18"/>
      <c r="CQ159" s="18">
        <v>2001</v>
      </c>
      <c r="CR159" s="18" t="s">
        <v>429</v>
      </c>
      <c r="CS159" s="18" t="s">
        <v>429</v>
      </c>
      <c r="CT159" s="18"/>
      <c r="CU159" s="18" t="str">
        <f t="shared" si="235"/>
        <v>NM</v>
      </c>
      <c r="CV159" s="18" t="str">
        <f t="shared" si="236"/>
        <v>NM</v>
      </c>
      <c r="CW159" s="18"/>
      <c r="CX159" s="18"/>
      <c r="CY159" s="18"/>
      <c r="CZ159" s="18"/>
      <c r="DA159" s="18"/>
      <c r="DB159" s="18"/>
      <c r="DC159" s="18">
        <v>0</v>
      </c>
      <c r="DD159" s="18" t="s">
        <v>431</v>
      </c>
      <c r="DE159" s="18" t="s">
        <v>431</v>
      </c>
      <c r="DF159" s="18">
        <f t="shared" si="223"/>
        <v>0</v>
      </c>
      <c r="DG159" s="18" t="str">
        <f t="shared" si="224"/>
        <v>MFSM 2000</v>
      </c>
      <c r="DH159" s="18" t="str">
        <f t="shared" si="225"/>
        <v>MFSM 2000</v>
      </c>
      <c r="DI159" s="18"/>
      <c r="DJ159" s="18"/>
      <c r="DK159" s="18"/>
      <c r="DL159" s="18"/>
      <c r="DM159" s="18"/>
      <c r="DN159" s="18"/>
      <c r="DO159" s="18" t="str">
        <f>+VLOOKUP(B159,'[17]2016 data'!$B:$D,3,)</f>
        <v>SDDS</v>
      </c>
      <c r="DP159" s="18" t="str">
        <f>+VLOOKUP(B159,'[18]2017 data'!$B:$D,3,)</f>
        <v>SDDS</v>
      </c>
      <c r="DQ159" s="18" t="str">
        <f>+VLOOKUP(B159,'[19]2018 data'!$B:$D,3,)</f>
        <v>SDDS</v>
      </c>
      <c r="DR159" s="18"/>
      <c r="DS159" s="18"/>
      <c r="DT159" s="18"/>
      <c r="DU159" s="18" t="str">
        <f>+VLOOKUP(B159,'[20]2016 data'!$B:$D,3,)</f>
        <v>Yes</v>
      </c>
      <c r="DV159" s="18" t="str">
        <f>+VLOOKUP(B159,'[21]2017 data'!$B:$D,3,)</f>
        <v>Yes</v>
      </c>
      <c r="DW159" s="18" t="str">
        <f>+VLOOKUP(B159,'[22]2018 data'!$B:$D,3,)</f>
        <v>Yes</v>
      </c>
      <c r="DX159" s="18"/>
      <c r="DY159" s="18"/>
      <c r="DZ159" s="18"/>
      <c r="EA159" s="18">
        <f>+VLOOKUP(B159,'[23]2016 data'!$B:$D,3,)</f>
        <v>0</v>
      </c>
      <c r="EB159" s="18">
        <f>+VLOOKUP(B159,'[24]2017 data'!$B:$D,3,)</f>
        <v>0</v>
      </c>
      <c r="EC159" s="18">
        <f>+VLOOKUP(B159,'[25]2018 data'!$B:$D,3,)</f>
        <v>0</v>
      </c>
      <c r="ED159" s="18"/>
      <c r="EE159" s="18"/>
      <c r="EF159" s="18"/>
    </row>
    <row r="160" spans="1:136" x14ac:dyDescent="0.25">
      <c r="A160" s="6">
        <f t="shared" si="211"/>
        <v>157</v>
      </c>
      <c r="B160" s="9" t="s">
        <v>69</v>
      </c>
      <c r="C160" s="4" t="s">
        <v>68</v>
      </c>
      <c r="D160" s="4" t="str">
        <f>+VLOOKUP(C160,'[1]OECD &amp; EU Countries'!$B:$F,5,)</f>
        <v>NA</v>
      </c>
      <c r="E160" s="18" t="str">
        <f>+VLOOKUP(B160,'[2]2016 data'!$B:$D,3,)</f>
        <v>Sna 1993</v>
      </c>
      <c r="F160" s="18" t="str">
        <f>+VLOOKUP(B160,'[3]2017 data'!$B:$D,3,)</f>
        <v>SNA 2008</v>
      </c>
      <c r="G160" s="18" t="str">
        <f>+VLOOKUP(B160,'[4]2018 data'!$B:$D,3,)</f>
        <v>SNA 2008</v>
      </c>
      <c r="H160" s="18" t="str">
        <f t="shared" si="242"/>
        <v>Sna 1993</v>
      </c>
      <c r="I160" s="18"/>
      <c r="J160" s="18"/>
      <c r="K160" s="18"/>
      <c r="L160" s="18"/>
      <c r="M160" s="18"/>
      <c r="N160" s="18"/>
      <c r="O160" s="18"/>
      <c r="P160" s="18"/>
      <c r="Q160" s="18">
        <f>+VLOOKUP(B160,'[5]2016 data'!$B:$D,3,)</f>
        <v>2006</v>
      </c>
      <c r="R160" s="18">
        <f>+VLOOKUP(B160,'[6]2017 data'!$B:$D,3,)</f>
        <v>1993</v>
      </c>
      <c r="S160" s="18">
        <f>+VLOOKUP(B160,'[7]2018 data'!$B:$D,3,)</f>
        <v>2006</v>
      </c>
      <c r="T160" s="18">
        <f t="shared" si="226"/>
        <v>2006</v>
      </c>
      <c r="U160" s="18">
        <f t="shared" si="227"/>
        <v>1993</v>
      </c>
      <c r="V160" s="18">
        <f t="shared" si="188"/>
        <v>2006</v>
      </c>
      <c r="W160" s="37">
        <f>+VLOOKUP(B160,'[5]2016 data'!$B:$AR,43,)</f>
        <v>2006</v>
      </c>
      <c r="X160" s="37">
        <f>+VLOOKUP(B160,'[6]2017 data'!$B:$AR,43,)</f>
        <v>2006</v>
      </c>
      <c r="Y160" s="37">
        <f>+VLOOKUP(B160,'[7]2018 data'!$B:$AR,43,)</f>
        <v>2006</v>
      </c>
      <c r="Z160" s="18"/>
      <c r="AA160" s="18"/>
      <c r="AB160" s="18"/>
      <c r="AC160" s="18"/>
      <c r="AD160" s="18" t="b">
        <f t="shared" si="207"/>
        <v>0</v>
      </c>
      <c r="AE160" s="18" t="b">
        <f t="shared" si="208"/>
        <v>0</v>
      </c>
      <c r="AF160" s="18" t="str">
        <f>+VLOOKUP(B160,'[8]2018 data'!$B:$D,3,)</f>
        <v>rev3</v>
      </c>
      <c r="AG160" s="18" t="str">
        <f>+VLOOKUP(B160,'[9]2017 data'!$B:$D,3,)</f>
        <v>rev3</v>
      </c>
      <c r="AH160" s="18" t="str">
        <f>+VLOOKUP(B160,'[10]2018 data'!$B:$D,3,)</f>
        <v>rev3</v>
      </c>
      <c r="AI160" s="18"/>
      <c r="AJ160" s="18" t="str">
        <f t="shared" ref="AJ160:AJ164" si="243">+AG160</f>
        <v>rev3</v>
      </c>
      <c r="AK160" s="18" t="str">
        <f t="shared" ref="AK160:AK164" si="244">+AH160</f>
        <v>rev3</v>
      </c>
      <c r="AL160" s="18"/>
      <c r="AM160" s="18"/>
      <c r="AN160" s="18"/>
      <c r="AO160" s="18"/>
      <c r="AP160" s="18"/>
      <c r="AQ160" s="18"/>
      <c r="AR160" s="18">
        <f>+VLOOKUP(B160,'[11]2016 data'!$B:$D,3,)</f>
        <v>1998</v>
      </c>
      <c r="AS160" s="18">
        <f>+VLOOKUP(B160,'[12]2017 data'!$B:$D,3,)</f>
        <v>1998</v>
      </c>
      <c r="AT160" s="18">
        <f>+VLOOKUP(B160,'[13]2018 data'!$B:$D,3,)</f>
        <v>1998</v>
      </c>
      <c r="AU160" s="46">
        <f t="shared" si="198"/>
        <v>1998</v>
      </c>
      <c r="AV160" s="46">
        <f t="shared" si="199"/>
        <v>1998</v>
      </c>
      <c r="AW160" s="46">
        <f t="shared" si="200"/>
        <v>1998</v>
      </c>
      <c r="AX160" s="18"/>
      <c r="AY160" s="18"/>
      <c r="AZ160" s="18"/>
      <c r="BA160" s="18"/>
      <c r="BB160" s="18"/>
      <c r="BC160" s="18"/>
      <c r="BD160" s="18"/>
      <c r="BE160" s="18"/>
      <c r="BF160" s="18"/>
      <c r="BG160" s="18">
        <f>+VLOOKUP(B160,'[14]2016 data'!$B:$D,3,)</f>
        <v>0</v>
      </c>
      <c r="BH160" s="18">
        <f>+VLOOKUP(B160,'[15]2017 data'!$B:$D,3,)</f>
        <v>0</v>
      </c>
      <c r="BI160" s="18">
        <f>+VLOOKUP(B160,'[16]2018 data'!$B:$D,3,)</f>
        <v>0</v>
      </c>
      <c r="BJ160" s="18"/>
      <c r="BK160" s="18">
        <f t="shared" si="228"/>
        <v>0</v>
      </c>
      <c r="BL160" s="18">
        <f t="shared" si="229"/>
        <v>0</v>
      </c>
      <c r="BM160" s="18"/>
      <c r="BN160" s="18"/>
      <c r="BO160" s="18"/>
      <c r="BP160" s="18"/>
      <c r="BQ160" s="18"/>
      <c r="BR160" s="18"/>
      <c r="BS160" s="18">
        <v>0</v>
      </c>
      <c r="BT160" s="18" t="s">
        <v>450</v>
      </c>
      <c r="BU160" s="18" t="s">
        <v>450</v>
      </c>
      <c r="BV160" s="18">
        <f t="shared" si="230"/>
        <v>0</v>
      </c>
      <c r="BW160" s="18" t="str">
        <f t="shared" si="237"/>
        <v>ISCO-88</v>
      </c>
      <c r="BX160" s="18" t="str">
        <f t="shared" si="238"/>
        <v>ISCO-88</v>
      </c>
      <c r="BY160" s="18"/>
      <c r="BZ160" s="18"/>
      <c r="CA160" s="18"/>
      <c r="CB160" s="18"/>
      <c r="CC160" s="18"/>
      <c r="CD160" s="18"/>
      <c r="CE160" s="18">
        <v>0</v>
      </c>
      <c r="CF160" s="18">
        <v>0</v>
      </c>
      <c r="CG160" s="18">
        <v>0</v>
      </c>
      <c r="CH160" s="18">
        <f t="shared" si="239"/>
        <v>0</v>
      </c>
      <c r="CI160" s="18">
        <f t="shared" si="240"/>
        <v>0</v>
      </c>
      <c r="CJ160" s="18">
        <f t="shared" si="241"/>
        <v>0</v>
      </c>
      <c r="CK160" s="18"/>
      <c r="CL160" s="18"/>
      <c r="CM160" s="18"/>
      <c r="CN160" s="18"/>
      <c r="CO160" s="18"/>
      <c r="CP160" s="18"/>
      <c r="CQ160" s="18">
        <v>1986</v>
      </c>
      <c r="CR160" s="18" t="s">
        <v>429</v>
      </c>
      <c r="CS160" s="18" t="s">
        <v>429</v>
      </c>
      <c r="CT160" s="18"/>
      <c r="CU160" s="18" t="str">
        <f t="shared" si="235"/>
        <v>NM</v>
      </c>
      <c r="CV160" s="18" t="str">
        <f t="shared" si="236"/>
        <v>NM</v>
      </c>
      <c r="CW160" s="18"/>
      <c r="CX160" s="18"/>
      <c r="CY160" s="18"/>
      <c r="CZ160" s="18"/>
      <c r="DA160" s="18"/>
      <c r="DB160" s="18"/>
      <c r="DC160" s="18" t="s">
        <v>431</v>
      </c>
      <c r="DD160" s="18" t="s">
        <v>431</v>
      </c>
      <c r="DE160" s="18" t="s">
        <v>431</v>
      </c>
      <c r="DF160" s="18" t="str">
        <f t="shared" si="223"/>
        <v>MFSM 2000</v>
      </c>
      <c r="DG160" s="18" t="str">
        <f t="shared" si="224"/>
        <v>MFSM 2000</v>
      </c>
      <c r="DH160" s="18" t="str">
        <f t="shared" si="225"/>
        <v>MFSM 2000</v>
      </c>
      <c r="DI160" s="18"/>
      <c r="DJ160" s="18"/>
      <c r="DK160" s="18"/>
      <c r="DL160" s="18"/>
      <c r="DM160" s="18"/>
      <c r="DN160" s="18"/>
      <c r="DO160" s="18" t="str">
        <f>+VLOOKUP(B160,'[17]2016 data'!$B:$D,3,)</f>
        <v>e-GDDS</v>
      </c>
      <c r="DP160" s="18" t="str">
        <f>+VLOOKUP(B160,'[18]2017 data'!$B:$D,3,)</f>
        <v>e-GDDS</v>
      </c>
      <c r="DQ160" s="18" t="str">
        <f>+VLOOKUP(B160,'[19]2018 data'!$B:$D,3,)</f>
        <v>e-GDDS</v>
      </c>
      <c r="DR160" s="18"/>
      <c r="DS160" s="18"/>
      <c r="DT160" s="18"/>
      <c r="DU160" s="18" t="str">
        <f>+VLOOKUP(B160,'[20]2016 data'!$B:$D,3,)</f>
        <v>Yes</v>
      </c>
      <c r="DV160" s="18" t="str">
        <f>+VLOOKUP(B160,'[21]2017 data'!$B:$D,3,)</f>
        <v>Yes</v>
      </c>
      <c r="DW160" s="18" t="str">
        <f>+VLOOKUP(B160,'[22]2018 data'!$B:$D,3,)</f>
        <v>Yes</v>
      </c>
      <c r="DX160" s="18"/>
      <c r="DY160" s="18"/>
      <c r="DZ160" s="18"/>
      <c r="EA160" s="18">
        <f>+VLOOKUP(B160,'[23]2016 data'!$B:$D,3,)</f>
        <v>0</v>
      </c>
      <c r="EB160" s="18">
        <f>+VLOOKUP(B160,'[24]2017 data'!$B:$D,3,)</f>
        <v>0</v>
      </c>
      <c r="EC160" s="18">
        <f>+VLOOKUP(B160,'[25]2018 data'!$B:$D,3,)</f>
        <v>0</v>
      </c>
      <c r="ED160" s="18"/>
      <c r="EE160" s="18"/>
      <c r="EF160" s="18"/>
    </row>
    <row r="161" spans="1:136" x14ac:dyDescent="0.25">
      <c r="A161" s="6">
        <f t="shared" si="211"/>
        <v>158</v>
      </c>
      <c r="B161" s="7" t="s">
        <v>67</v>
      </c>
      <c r="C161" s="4" t="s">
        <v>66</v>
      </c>
      <c r="D161" s="4" t="str">
        <f>+VLOOKUP(C161,'[1]OECD &amp; EU Countries'!$B:$F,5,)</f>
        <v>NA</v>
      </c>
      <c r="E161" s="18" t="str">
        <f>+VLOOKUP(B161,'[2]2016 data'!$B:$D,3,)</f>
        <v>Sna 1993</v>
      </c>
      <c r="F161" s="18" t="str">
        <f>+VLOOKUP(B161,'[3]2017 data'!$B:$D,3,)</f>
        <v>SNA 2008</v>
      </c>
      <c r="G161" s="18" t="str">
        <f>+VLOOKUP(B161,'[4]2018 data'!$B:$D,3,)</f>
        <v>SNA 2008</v>
      </c>
      <c r="H161" s="18" t="str">
        <f t="shared" si="242"/>
        <v>Sna 1993</v>
      </c>
      <c r="I161" s="18"/>
      <c r="J161" s="18"/>
      <c r="K161" s="18"/>
      <c r="L161" s="18"/>
      <c r="M161" s="18"/>
      <c r="N161" s="18"/>
      <c r="O161" s="18"/>
      <c r="P161" s="18"/>
      <c r="Q161" s="18">
        <f>+VLOOKUP(B161,'[5]2016 data'!$B:$D,3,)</f>
        <v>2006</v>
      </c>
      <c r="R161" s="18">
        <f>+VLOOKUP(B161,'[6]2017 data'!$B:$D,3,)</f>
        <v>1993</v>
      </c>
      <c r="S161" s="18">
        <f>+VLOOKUP(B161,'[7]2018 data'!$B:$D,3,)</f>
        <v>2006</v>
      </c>
      <c r="T161" s="18">
        <f t="shared" si="226"/>
        <v>2006</v>
      </c>
      <c r="U161" s="18">
        <f t="shared" si="227"/>
        <v>1993</v>
      </c>
      <c r="V161" s="18">
        <f t="shared" si="188"/>
        <v>2006</v>
      </c>
      <c r="W161" s="37">
        <f>+VLOOKUP(B161,'[5]2016 data'!$B:$AR,43,)</f>
        <v>2006</v>
      </c>
      <c r="X161" s="37">
        <f>+VLOOKUP(B161,'[6]2017 data'!$B:$AR,43,)</f>
        <v>2006</v>
      </c>
      <c r="Y161" s="37">
        <f>+VLOOKUP(B161,'[7]2018 data'!$B:$AR,43,)</f>
        <v>2006</v>
      </c>
      <c r="Z161" s="18"/>
      <c r="AA161" s="18"/>
      <c r="AB161" s="18"/>
      <c r="AC161" s="18"/>
      <c r="AD161" s="18" t="b">
        <f t="shared" si="207"/>
        <v>0</v>
      </c>
      <c r="AE161" s="18" t="b">
        <f t="shared" si="208"/>
        <v>0</v>
      </c>
      <c r="AF161" s="18" t="str">
        <f>+VLOOKUP(B161,'[8]2018 data'!$B:$D,3,)</f>
        <v>rev3</v>
      </c>
      <c r="AG161" s="18" t="str">
        <f>+VLOOKUP(B161,'[9]2017 data'!$B:$D,3,)</f>
        <v>rev3</v>
      </c>
      <c r="AH161" s="18" t="str">
        <f>+VLOOKUP(B161,'[10]2018 data'!$B:$D,3,)</f>
        <v>rev3</v>
      </c>
      <c r="AI161" s="18"/>
      <c r="AJ161" s="18" t="str">
        <f t="shared" si="243"/>
        <v>rev3</v>
      </c>
      <c r="AK161" s="18" t="str">
        <f t="shared" si="244"/>
        <v>rev3</v>
      </c>
      <c r="AL161" s="18"/>
      <c r="AM161" s="18"/>
      <c r="AN161" s="18"/>
      <c r="AO161" s="18"/>
      <c r="AP161" s="18"/>
      <c r="AQ161" s="18"/>
      <c r="AR161" s="18">
        <f>+VLOOKUP(B161,'[11]2016 data'!$B:$D,3,)</f>
        <v>2008</v>
      </c>
      <c r="AS161" s="18">
        <f>+VLOOKUP(B161,'[12]2017 data'!$B:$D,3,)</f>
        <v>2008</v>
      </c>
      <c r="AT161" s="18">
        <f>+VLOOKUP(B161,'[13]2018 data'!$B:$D,3,)</f>
        <v>2008</v>
      </c>
      <c r="AU161" s="46">
        <f t="shared" si="198"/>
        <v>2008</v>
      </c>
      <c r="AV161" s="46">
        <f t="shared" si="199"/>
        <v>2008</v>
      </c>
      <c r="AW161" s="46">
        <f t="shared" si="200"/>
        <v>2008</v>
      </c>
      <c r="AX161" s="18"/>
      <c r="AY161" s="18"/>
      <c r="AZ161" s="18"/>
      <c r="BA161" s="18"/>
      <c r="BB161" s="18"/>
      <c r="BC161" s="18"/>
      <c r="BD161" s="18"/>
      <c r="BE161" s="18"/>
      <c r="BF161" s="18"/>
      <c r="BG161" s="18" t="str">
        <f>+VLOOKUP(B161,'[14]2016 data'!$B:$D,3,)</f>
        <v>na</v>
      </c>
      <c r="BH161" s="18" t="str">
        <f>+VLOOKUP(B161,'[15]2017 data'!$B:$D,3,)</f>
        <v>NA</v>
      </c>
      <c r="BI161" s="18" t="str">
        <f>+VLOOKUP(B161,'[16]2018 data'!$B:$D,3,)</f>
        <v>NA</v>
      </c>
      <c r="BJ161" s="18"/>
      <c r="BK161" s="18" t="str">
        <f t="shared" si="228"/>
        <v>NA</v>
      </c>
      <c r="BL161" s="18" t="str">
        <f t="shared" si="229"/>
        <v>NA</v>
      </c>
      <c r="BM161" s="18"/>
      <c r="BN161" s="18"/>
      <c r="BO161" s="18"/>
      <c r="BP161" s="18"/>
      <c r="BQ161" s="18"/>
      <c r="BR161" s="18"/>
      <c r="BS161" s="18" t="s">
        <v>447</v>
      </c>
      <c r="BT161" s="18" t="s">
        <v>450</v>
      </c>
      <c r="BU161" s="18" t="s">
        <v>450</v>
      </c>
      <c r="BV161" s="18" t="str">
        <f t="shared" si="230"/>
        <v>na</v>
      </c>
      <c r="BW161" s="18" t="str">
        <f t="shared" si="237"/>
        <v>ISCO-88</v>
      </c>
      <c r="BX161" s="18" t="str">
        <f t="shared" si="238"/>
        <v>ISCO-88</v>
      </c>
      <c r="BY161" s="18"/>
      <c r="BZ161" s="18"/>
      <c r="CA161" s="18"/>
      <c r="CB161" s="18"/>
      <c r="CC161" s="18"/>
      <c r="CD161" s="18"/>
      <c r="CE161" s="18" t="s">
        <v>448</v>
      </c>
      <c r="CF161" s="18" t="s">
        <v>448</v>
      </c>
      <c r="CG161" s="18" t="s">
        <v>448</v>
      </c>
      <c r="CH161" s="18" t="str">
        <f t="shared" si="239"/>
        <v>NA</v>
      </c>
      <c r="CI161" s="18" t="str">
        <f t="shared" si="240"/>
        <v>NA</v>
      </c>
      <c r="CJ161" s="18" t="str">
        <f t="shared" si="241"/>
        <v>NA</v>
      </c>
      <c r="CK161" s="18"/>
      <c r="CL161" s="18"/>
      <c r="CM161" s="18"/>
      <c r="CN161" s="18"/>
      <c r="CO161" s="18"/>
      <c r="CP161" s="18"/>
      <c r="CQ161" s="18">
        <v>1986</v>
      </c>
      <c r="CR161" s="18" t="s">
        <v>429</v>
      </c>
      <c r="CS161" s="18" t="s">
        <v>429</v>
      </c>
      <c r="CT161" s="18"/>
      <c r="CU161" s="18" t="str">
        <f t="shared" si="235"/>
        <v>NM</v>
      </c>
      <c r="CV161" s="18" t="str">
        <f t="shared" si="236"/>
        <v>NM</v>
      </c>
      <c r="CW161" s="18"/>
      <c r="CX161" s="18"/>
      <c r="CY161" s="18"/>
      <c r="CZ161" s="18"/>
      <c r="DA161" s="18"/>
      <c r="DB161" s="18"/>
      <c r="DC161" s="18" t="s">
        <v>431</v>
      </c>
      <c r="DD161" s="18" t="s">
        <v>431</v>
      </c>
      <c r="DE161" s="18" t="s">
        <v>431</v>
      </c>
      <c r="DF161" s="18" t="str">
        <f t="shared" si="223"/>
        <v>MFSM 2000</v>
      </c>
      <c r="DG161" s="18" t="str">
        <f t="shared" si="224"/>
        <v>MFSM 2000</v>
      </c>
      <c r="DH161" s="18" t="str">
        <f t="shared" si="225"/>
        <v>MFSM 2000</v>
      </c>
      <c r="DI161" s="18"/>
      <c r="DJ161" s="18"/>
      <c r="DK161" s="18"/>
      <c r="DL161" s="18"/>
      <c r="DM161" s="18"/>
      <c r="DN161" s="18"/>
      <c r="DO161" s="18" t="str">
        <f>+VLOOKUP(B161,'[17]2016 data'!$B:$D,3,)</f>
        <v>e-GDDS</v>
      </c>
      <c r="DP161" s="18" t="str">
        <f>+VLOOKUP(B161,'[18]2017 data'!$B:$D,3,)</f>
        <v>e-GDDS</v>
      </c>
      <c r="DQ161" s="18" t="str">
        <f>+VLOOKUP(B161,'[19]2018 data'!$B:$D,3,)</f>
        <v>e-GDDS</v>
      </c>
      <c r="DR161" s="18"/>
      <c r="DS161" s="18"/>
      <c r="DT161" s="18"/>
      <c r="DU161" s="18" t="str">
        <f>+VLOOKUP(B161,'[20]2016 data'!$B:$D,3,)</f>
        <v>Yes</v>
      </c>
      <c r="DV161" s="18" t="str">
        <f>+VLOOKUP(B161,'[21]2017 data'!$B:$D,3,)</f>
        <v>Yes</v>
      </c>
      <c r="DW161" s="18" t="str">
        <f>+VLOOKUP(B161,'[22]2018 data'!$B:$D,3,)</f>
        <v>Yes</v>
      </c>
      <c r="DX161" s="18"/>
      <c r="DY161" s="18"/>
      <c r="DZ161" s="18"/>
      <c r="EA161" s="18">
        <f>+VLOOKUP(B161,'[23]2016 data'!$B:$D,3,)</f>
        <v>0</v>
      </c>
      <c r="EB161" s="18">
        <f>+VLOOKUP(B161,'[24]2017 data'!$B:$D,3,)</f>
        <v>0</v>
      </c>
      <c r="EC161" s="18">
        <f>+VLOOKUP(B161,'[25]2018 data'!$B:$D,3,)</f>
        <v>0</v>
      </c>
      <c r="ED161" s="18"/>
      <c r="EE161" s="18"/>
      <c r="EF161" s="18"/>
    </row>
    <row r="162" spans="1:136" x14ac:dyDescent="0.25">
      <c r="A162" s="6">
        <f t="shared" si="211"/>
        <v>159</v>
      </c>
      <c r="B162" s="8" t="s">
        <v>65</v>
      </c>
      <c r="C162" s="4" t="s">
        <v>64</v>
      </c>
      <c r="D162" s="4" t="str">
        <f>+VLOOKUP(C162,'[1]OECD &amp; EU Countries'!$B:$F,5,)</f>
        <v>NA</v>
      </c>
      <c r="E162" s="18" t="str">
        <f>+VLOOKUP(B162,'[2]2016 data'!$B:$D,3,)</f>
        <v>Sna 1993</v>
      </c>
      <c r="F162" s="18" t="str">
        <f>+VLOOKUP(B162,'[3]2017 data'!$B:$D,3,)</f>
        <v>SNA 2008</v>
      </c>
      <c r="G162" s="18" t="str">
        <f>+VLOOKUP(B162,'[4]2018 data'!$B:$D,3,)</f>
        <v>SNA 2008</v>
      </c>
      <c r="H162" s="18" t="str">
        <f t="shared" si="242"/>
        <v>Sna 1993</v>
      </c>
      <c r="I162" s="18"/>
      <c r="J162" s="18"/>
      <c r="K162" s="18"/>
      <c r="L162" s="18"/>
      <c r="M162" s="18"/>
      <c r="N162" s="18"/>
      <c r="O162" s="18"/>
      <c r="P162" s="18"/>
      <c r="Q162" s="18">
        <f>+VLOOKUP(B162,'[5]2016 data'!$B:$D,3,)</f>
        <v>2006</v>
      </c>
      <c r="R162" s="18">
        <f>+VLOOKUP(B162,'[6]2017 data'!$B:$D,3,)</f>
        <v>1993</v>
      </c>
      <c r="S162" s="18">
        <f>+VLOOKUP(B162,'[7]2018 data'!$B:$D,3,)</f>
        <v>2006</v>
      </c>
      <c r="T162" s="18">
        <f t="shared" si="226"/>
        <v>2006</v>
      </c>
      <c r="U162" s="18">
        <f t="shared" si="227"/>
        <v>1993</v>
      </c>
      <c r="V162" s="18">
        <f t="shared" si="188"/>
        <v>2006</v>
      </c>
      <c r="W162" s="37">
        <f>+VLOOKUP(B162,'[5]2016 data'!$B:$AR,43,)</f>
        <v>2006</v>
      </c>
      <c r="X162" s="37">
        <f>+VLOOKUP(B162,'[6]2017 data'!$B:$AR,43,)</f>
        <v>2006</v>
      </c>
      <c r="Y162" s="37">
        <f>+VLOOKUP(B162,'[7]2018 data'!$B:$AR,43,)</f>
        <v>2006</v>
      </c>
      <c r="Z162" s="18"/>
      <c r="AA162" s="18"/>
      <c r="AB162" s="18"/>
      <c r="AC162" s="18"/>
      <c r="AD162" s="18" t="b">
        <f t="shared" si="207"/>
        <v>0</v>
      </c>
      <c r="AE162" s="18" t="b">
        <f t="shared" si="208"/>
        <v>0</v>
      </c>
      <c r="AF162" s="18" t="str">
        <f>+VLOOKUP(B162,'[8]2018 data'!$B:$D,3,)</f>
        <v>rev3</v>
      </c>
      <c r="AG162" s="18" t="str">
        <f>+VLOOKUP(B162,'[9]2017 data'!$B:$D,3,)</f>
        <v>rev3</v>
      </c>
      <c r="AH162" s="18" t="str">
        <f>+VLOOKUP(B162,'[10]2018 data'!$B:$D,3,)</f>
        <v>rev3</v>
      </c>
      <c r="AI162" s="18"/>
      <c r="AJ162" s="18" t="str">
        <f t="shared" si="243"/>
        <v>rev3</v>
      </c>
      <c r="AK162" s="18" t="str">
        <f t="shared" si="244"/>
        <v>rev3</v>
      </c>
      <c r="AL162" s="18"/>
      <c r="AM162" s="18"/>
      <c r="AN162" s="18"/>
      <c r="AO162" s="18"/>
      <c r="AP162" s="18"/>
      <c r="AQ162" s="18"/>
      <c r="AR162" s="18">
        <f>+VLOOKUP(B162,'[11]2016 data'!$B:$D,3,)</f>
        <v>2008</v>
      </c>
      <c r="AS162" s="18">
        <f>+VLOOKUP(B162,'[12]2017 data'!$B:$D,3,)</f>
        <v>2008</v>
      </c>
      <c r="AT162" s="18">
        <f>+VLOOKUP(B162,'[13]2018 data'!$B:$D,3,)</f>
        <v>2008</v>
      </c>
      <c r="AU162" s="46">
        <f t="shared" si="198"/>
        <v>2008</v>
      </c>
      <c r="AV162" s="46">
        <f t="shared" si="199"/>
        <v>2008</v>
      </c>
      <c r="AW162" s="46">
        <f t="shared" si="200"/>
        <v>2008</v>
      </c>
      <c r="AX162" s="18"/>
      <c r="AY162" s="18"/>
      <c r="AZ162" s="18"/>
      <c r="BA162" s="18"/>
      <c r="BB162" s="18"/>
      <c r="BC162" s="18"/>
      <c r="BD162" s="18"/>
      <c r="BE162" s="18"/>
      <c r="BF162" s="18"/>
      <c r="BG162" s="18" t="str">
        <f>+VLOOKUP(B162,'[14]2016 data'!$B:$D,3,)</f>
        <v>COICOP</v>
      </c>
      <c r="BH162" s="18" t="str">
        <f>+VLOOKUP(B162,'[15]2017 data'!$B:$D,3,)</f>
        <v>COICOP</v>
      </c>
      <c r="BI162" s="18" t="str">
        <f>+VLOOKUP(B162,'[16]2018 data'!$B:$D,3,)</f>
        <v>COICOP</v>
      </c>
      <c r="BJ162" s="18"/>
      <c r="BK162" s="18" t="str">
        <f t="shared" si="228"/>
        <v>COICOP</v>
      </c>
      <c r="BL162" s="18" t="str">
        <f t="shared" si="229"/>
        <v>COICOP</v>
      </c>
      <c r="BM162" s="18"/>
      <c r="BN162" s="18"/>
      <c r="BO162" s="18"/>
      <c r="BP162" s="18"/>
      <c r="BQ162" s="18"/>
      <c r="BR162" s="18"/>
      <c r="BS162" s="18" t="s">
        <v>447</v>
      </c>
      <c r="BT162" s="18" t="s">
        <v>450</v>
      </c>
      <c r="BU162" s="18" t="s">
        <v>450</v>
      </c>
      <c r="BV162" s="18" t="str">
        <f t="shared" si="230"/>
        <v>na</v>
      </c>
      <c r="BW162" s="18" t="str">
        <f t="shared" si="237"/>
        <v>ISCO-88</v>
      </c>
      <c r="BX162" s="18" t="str">
        <f t="shared" si="238"/>
        <v>ISCO-88</v>
      </c>
      <c r="BY162" s="18"/>
      <c r="BZ162" s="18"/>
      <c r="CA162" s="18"/>
      <c r="CB162" s="18"/>
      <c r="CC162" s="18"/>
      <c r="CD162" s="18"/>
      <c r="CE162" s="18">
        <v>0</v>
      </c>
      <c r="CF162" s="18">
        <v>0</v>
      </c>
      <c r="CG162" s="18">
        <v>0</v>
      </c>
      <c r="CH162" s="18">
        <f t="shared" si="239"/>
        <v>0</v>
      </c>
      <c r="CI162" s="18">
        <f t="shared" si="240"/>
        <v>0</v>
      </c>
      <c r="CJ162" s="18">
        <f t="shared" si="241"/>
        <v>0</v>
      </c>
      <c r="CK162" s="18"/>
      <c r="CL162" s="18"/>
      <c r="CM162" s="18"/>
      <c r="CN162" s="18"/>
      <c r="CO162" s="18"/>
      <c r="CP162" s="18"/>
      <c r="CQ162" s="18">
        <v>1986</v>
      </c>
      <c r="CR162" s="18" t="s">
        <v>429</v>
      </c>
      <c r="CS162" s="18" t="s">
        <v>429</v>
      </c>
      <c r="CT162" s="18"/>
      <c r="CU162" s="18" t="str">
        <f t="shared" si="235"/>
        <v>NM</v>
      </c>
      <c r="CV162" s="18" t="str">
        <f t="shared" si="236"/>
        <v>NM</v>
      </c>
      <c r="CW162" s="18"/>
      <c r="CX162" s="18"/>
      <c r="CY162" s="18"/>
      <c r="CZ162" s="18"/>
      <c r="DA162" s="18"/>
      <c r="DB162" s="18"/>
      <c r="DC162" s="18" t="s">
        <v>431</v>
      </c>
      <c r="DD162" s="18" t="s">
        <v>431</v>
      </c>
      <c r="DE162" s="18" t="s">
        <v>431</v>
      </c>
      <c r="DF162" s="18" t="str">
        <f t="shared" si="223"/>
        <v>MFSM 2000</v>
      </c>
      <c r="DG162" s="18" t="str">
        <f t="shared" si="224"/>
        <v>MFSM 2000</v>
      </c>
      <c r="DH162" s="18" t="str">
        <f t="shared" si="225"/>
        <v>MFSM 2000</v>
      </c>
      <c r="DI162" s="18"/>
      <c r="DJ162" s="18"/>
      <c r="DK162" s="18"/>
      <c r="DL162" s="18"/>
      <c r="DM162" s="18"/>
      <c r="DN162" s="18"/>
      <c r="DO162" s="18" t="str">
        <f>+VLOOKUP(B162,'[17]2016 data'!$B:$D,3,)</f>
        <v>e-GDDS</v>
      </c>
      <c r="DP162" s="18" t="str">
        <f>+VLOOKUP(B162,'[18]2017 data'!$B:$D,3,)</f>
        <v>e-GDDS</v>
      </c>
      <c r="DQ162" s="18" t="str">
        <f>+VLOOKUP(B162,'[19]2018 data'!$B:$D,3,)</f>
        <v>e-GDDS</v>
      </c>
      <c r="DR162" s="18"/>
      <c r="DS162" s="18"/>
      <c r="DT162" s="18"/>
      <c r="DU162" s="18" t="str">
        <f>+VLOOKUP(B162,'[20]2016 data'!$B:$D,3,)</f>
        <v>Yes</v>
      </c>
      <c r="DV162" s="18" t="str">
        <f>+VLOOKUP(B162,'[21]2017 data'!$B:$D,3,)</f>
        <v>Yes</v>
      </c>
      <c r="DW162" s="18" t="str">
        <f>+VLOOKUP(B162,'[22]2018 data'!$B:$D,3,)</f>
        <v>Yes</v>
      </c>
      <c r="DX162" s="18"/>
      <c r="DY162" s="18"/>
      <c r="DZ162" s="18"/>
      <c r="EA162" s="18">
        <f>+VLOOKUP(B162,'[23]2016 data'!$B:$D,3,)</f>
        <v>0</v>
      </c>
      <c r="EB162" s="18">
        <f>+VLOOKUP(B162,'[24]2017 data'!$B:$D,3,)</f>
        <v>0</v>
      </c>
      <c r="EC162" s="18">
        <f>+VLOOKUP(B162,'[25]2018 data'!$B:$D,3,)</f>
        <v>0</v>
      </c>
      <c r="ED162" s="18"/>
      <c r="EE162" s="18"/>
      <c r="EF162" s="18"/>
    </row>
    <row r="163" spans="1:136" x14ac:dyDescent="0.25">
      <c r="A163" s="6">
        <f t="shared" si="211"/>
        <v>160</v>
      </c>
      <c r="B163" s="10" t="s">
        <v>63</v>
      </c>
      <c r="C163" s="4" t="s">
        <v>62</v>
      </c>
      <c r="D163" s="4" t="str">
        <f>+VLOOKUP(C163,'[1]OECD &amp; EU Countries'!$B:$F,5,)</f>
        <v>NA</v>
      </c>
      <c r="E163" s="18" t="str">
        <f>+VLOOKUP(B163,'[2]2016 data'!$B:$D,3,)</f>
        <v>other</v>
      </c>
      <c r="F163" s="18" t="str">
        <f>+VLOOKUP(B163,'[3]2017 data'!$B:$D,3,)</f>
        <v>SNA 1968</v>
      </c>
      <c r="G163" s="18" t="str">
        <f>+VLOOKUP(B163,'[4]2018 data'!$B:$D,3,)</f>
        <v>SNA 1968</v>
      </c>
      <c r="H163" s="18" t="str">
        <f t="shared" si="242"/>
        <v>other</v>
      </c>
      <c r="I163" s="18"/>
      <c r="J163" s="18"/>
      <c r="K163" s="18"/>
      <c r="L163" s="18"/>
      <c r="M163" s="18"/>
      <c r="N163" s="18"/>
      <c r="O163" s="18"/>
      <c r="P163" s="18"/>
      <c r="Q163" s="18">
        <f>+VLOOKUP(B163,'[5]2016 data'!$B:$D,3,)</f>
        <v>1982</v>
      </c>
      <c r="R163" s="18">
        <f>+VLOOKUP(B163,'[6]2017 data'!$B:$D,3,)</f>
        <v>1968</v>
      </c>
      <c r="S163" s="18">
        <f>+VLOOKUP(B163,'[7]2018 data'!$B:$D,3,)</f>
        <v>1996</v>
      </c>
      <c r="T163" s="18">
        <f t="shared" si="226"/>
        <v>1982</v>
      </c>
      <c r="U163" s="18">
        <f t="shared" si="227"/>
        <v>1968</v>
      </c>
      <c r="V163" s="18">
        <f t="shared" ref="V163:V193" si="245">+S163</f>
        <v>1996</v>
      </c>
      <c r="W163" s="37">
        <f>+VLOOKUP(B163,'[5]2016 data'!$B:$AR,43,)</f>
        <v>1982</v>
      </c>
      <c r="X163" s="37">
        <f>+VLOOKUP(B163,'[6]2017 data'!$B:$AR,43,)</f>
        <v>1982</v>
      </c>
      <c r="Y163" s="37">
        <f>+VLOOKUP(B163,'[7]2018 data'!$B:$AR,43,)</f>
        <v>1996</v>
      </c>
      <c r="Z163" s="18"/>
      <c r="AA163" s="18"/>
      <c r="AB163" s="18"/>
      <c r="AC163" s="18"/>
      <c r="AD163" s="18" t="b">
        <f t="shared" si="207"/>
        <v>0</v>
      </c>
      <c r="AE163" s="18" t="b">
        <f t="shared" si="208"/>
        <v>0</v>
      </c>
      <c r="AF163" s="18" t="str">
        <f>+VLOOKUP(B163,'[8]2018 data'!$B:$D,3,)</f>
        <v>ISIC rev2</v>
      </c>
      <c r="AG163" s="18" t="str">
        <f>+VLOOKUP(B163,'[9]2017 data'!$B:$D,3,)</f>
        <v>ISIC rev2</v>
      </c>
      <c r="AH163" s="18" t="str">
        <f>+VLOOKUP(B163,'[10]2018 data'!$B:$D,3,)</f>
        <v>ISIC rev2</v>
      </c>
      <c r="AI163" s="18"/>
      <c r="AJ163" s="18" t="str">
        <f t="shared" si="243"/>
        <v>ISIC rev2</v>
      </c>
      <c r="AK163" s="18" t="str">
        <f t="shared" si="244"/>
        <v>ISIC rev2</v>
      </c>
      <c r="AL163" s="18"/>
      <c r="AM163" s="18"/>
      <c r="AN163" s="18"/>
      <c r="AO163" s="18"/>
      <c r="AP163" s="18"/>
      <c r="AQ163" s="18"/>
      <c r="AR163" s="18">
        <f>+VLOOKUP(B163,'[11]2016 data'!$B:$D,3,)</f>
        <v>2008</v>
      </c>
      <c r="AS163" s="18">
        <f>+VLOOKUP(B163,'[12]2017 data'!$B:$D,3,)</f>
        <v>2008</v>
      </c>
      <c r="AT163" s="18">
        <f>+VLOOKUP(B163,'[13]2018 data'!$B:$D,3,)</f>
        <v>2008</v>
      </c>
      <c r="AU163" s="46">
        <f t="shared" si="198"/>
        <v>2008</v>
      </c>
      <c r="AV163" s="46">
        <f t="shared" si="199"/>
        <v>2008</v>
      </c>
      <c r="AW163" s="46">
        <f t="shared" si="200"/>
        <v>2008</v>
      </c>
      <c r="AX163" s="18"/>
      <c r="AY163" s="18"/>
      <c r="AZ163" s="18"/>
      <c r="BA163" s="18"/>
      <c r="BB163" s="18"/>
      <c r="BC163" s="18"/>
      <c r="BD163" s="18"/>
      <c r="BE163" s="18"/>
      <c r="BF163" s="18"/>
      <c r="BG163" s="18" t="str">
        <f>+VLOOKUP(B163,'[14]2016 data'!$B:$D,3,)</f>
        <v>na</v>
      </c>
      <c r="BH163" s="18" t="str">
        <f>+VLOOKUP(B163,'[15]2017 data'!$B:$D,3,)</f>
        <v>NA</v>
      </c>
      <c r="BI163" s="18" t="str">
        <f>+VLOOKUP(B163,'[16]2018 data'!$B:$D,3,)</f>
        <v>NA</v>
      </c>
      <c r="BJ163" s="18"/>
      <c r="BK163" s="18" t="str">
        <f t="shared" si="228"/>
        <v>NA</v>
      </c>
      <c r="BL163" s="18" t="str">
        <f t="shared" si="229"/>
        <v>NA</v>
      </c>
      <c r="BM163" s="18"/>
      <c r="BN163" s="18"/>
      <c r="BO163" s="18"/>
      <c r="BP163" s="18"/>
      <c r="BQ163" s="18"/>
      <c r="BR163" s="18"/>
      <c r="BS163" s="18" t="s">
        <v>447</v>
      </c>
      <c r="BT163" s="18" t="s">
        <v>448</v>
      </c>
      <c r="BU163" s="18" t="s">
        <v>448</v>
      </c>
      <c r="BV163" s="18" t="str">
        <f t="shared" si="230"/>
        <v>na</v>
      </c>
      <c r="BW163" s="18" t="str">
        <f t="shared" si="237"/>
        <v>NA</v>
      </c>
      <c r="BX163" s="18" t="str">
        <f t="shared" si="238"/>
        <v>NA</v>
      </c>
      <c r="BY163" s="18"/>
      <c r="BZ163" s="18"/>
      <c r="CA163" s="18"/>
      <c r="CB163" s="18"/>
      <c r="CC163" s="18"/>
      <c r="CD163" s="18"/>
      <c r="CE163" s="18">
        <v>0</v>
      </c>
      <c r="CF163" s="18">
        <v>0</v>
      </c>
      <c r="CG163" s="18">
        <v>0</v>
      </c>
      <c r="CH163" s="18">
        <f t="shared" si="239"/>
        <v>0</v>
      </c>
      <c r="CI163" s="18">
        <f t="shared" si="240"/>
        <v>0</v>
      </c>
      <c r="CJ163" s="18">
        <f t="shared" si="241"/>
        <v>0</v>
      </c>
      <c r="CK163" s="18"/>
      <c r="CL163" s="18"/>
      <c r="CM163" s="18"/>
      <c r="CN163" s="18"/>
      <c r="CO163" s="18"/>
      <c r="CP163" s="18"/>
      <c r="CQ163" s="18">
        <v>2001</v>
      </c>
      <c r="CR163" s="18" t="s">
        <v>448</v>
      </c>
      <c r="CS163" s="18" t="s">
        <v>448</v>
      </c>
      <c r="CT163" s="18"/>
      <c r="CU163" s="18" t="str">
        <f t="shared" si="235"/>
        <v>NA</v>
      </c>
      <c r="CV163" s="18" t="str">
        <f t="shared" si="236"/>
        <v>NA</v>
      </c>
      <c r="CW163" s="18"/>
      <c r="CX163" s="18"/>
      <c r="CY163" s="18"/>
      <c r="CZ163" s="18"/>
      <c r="DA163" s="18"/>
      <c r="DB163" s="18"/>
      <c r="DC163" s="18" t="s">
        <v>431</v>
      </c>
      <c r="DD163" s="18" t="s">
        <v>431</v>
      </c>
      <c r="DE163" s="18" t="s">
        <v>431</v>
      </c>
      <c r="DF163" s="18" t="str">
        <f t="shared" si="223"/>
        <v>MFSM 2000</v>
      </c>
      <c r="DG163" s="18" t="str">
        <f t="shared" si="224"/>
        <v>MFSM 2000</v>
      </c>
      <c r="DH163" s="18" t="str">
        <f t="shared" si="225"/>
        <v>MFSM 2000</v>
      </c>
      <c r="DI163" s="18"/>
      <c r="DJ163" s="18"/>
      <c r="DK163" s="18"/>
      <c r="DL163" s="18"/>
      <c r="DM163" s="18"/>
      <c r="DN163" s="18"/>
      <c r="DO163" s="18" t="str">
        <f>+VLOOKUP(B163,'[17]2016 data'!$B:$D,3,)</f>
        <v>e-GDDS</v>
      </c>
      <c r="DP163" s="18" t="str">
        <f>+VLOOKUP(B163,'[18]2017 data'!$B:$D,3,)</f>
        <v>e-GDDS</v>
      </c>
      <c r="DQ163" s="18" t="str">
        <f>+VLOOKUP(B163,'[19]2018 data'!$B:$D,3,)</f>
        <v>e-GDDS</v>
      </c>
      <c r="DR163" s="18"/>
      <c r="DS163" s="18"/>
      <c r="DT163" s="18"/>
      <c r="DU163" s="18">
        <f>+VLOOKUP(B163,'[20]2016 data'!$B:$D,3,)</f>
        <v>0</v>
      </c>
      <c r="DV163" s="18">
        <f>+VLOOKUP(B163,'[21]2017 data'!$B:$D,3,)</f>
        <v>0</v>
      </c>
      <c r="DW163" s="18">
        <f>+VLOOKUP(B163,'[22]2018 data'!$B:$D,3,)</f>
        <v>0</v>
      </c>
      <c r="DX163" s="18"/>
      <c r="DY163" s="18"/>
      <c r="DZ163" s="18"/>
      <c r="EA163" s="18">
        <f>+VLOOKUP(B163,'[23]2016 data'!$B:$D,3,)</f>
        <v>0</v>
      </c>
      <c r="EB163" s="18">
        <f>+VLOOKUP(B163,'[24]2017 data'!$B:$D,3,)</f>
        <v>0</v>
      </c>
      <c r="EC163" s="18">
        <f>+VLOOKUP(B163,'[25]2018 data'!$B:$D,3,)</f>
        <v>0</v>
      </c>
      <c r="ED163" s="18"/>
      <c r="EE163" s="18"/>
      <c r="EF163" s="18"/>
    </row>
    <row r="164" spans="1:136" x14ac:dyDescent="0.25">
      <c r="A164" s="6">
        <f t="shared" si="211"/>
        <v>161</v>
      </c>
      <c r="B164" s="9" t="s">
        <v>61</v>
      </c>
      <c r="C164" s="4" t="s">
        <v>60</v>
      </c>
      <c r="D164" s="4" t="str">
        <f>+VLOOKUP(C164,'[1]OECD &amp; EU Countries'!$B:$F,5,)</f>
        <v>NA</v>
      </c>
      <c r="E164" s="18" t="str">
        <f>+VLOOKUP(B164,'[2]2016 data'!$B:$D,3,)</f>
        <v>Sna 1993</v>
      </c>
      <c r="F164" s="18" t="str">
        <f>+VLOOKUP(B164,'[3]2017 data'!$B:$D,3,)</f>
        <v>SNA 1993</v>
      </c>
      <c r="G164" s="18" t="str">
        <f>+VLOOKUP(B164,'[4]2018 data'!$B:$D,3,)</f>
        <v>SNA 1993</v>
      </c>
      <c r="H164" s="18" t="str">
        <f t="shared" si="242"/>
        <v>Sna 1993</v>
      </c>
      <c r="I164" s="18"/>
      <c r="J164" s="18"/>
      <c r="K164" s="18"/>
      <c r="L164" s="18"/>
      <c r="M164" s="18"/>
      <c r="N164" s="18"/>
      <c r="O164" s="18"/>
      <c r="P164" s="18"/>
      <c r="Q164" s="18">
        <f>+VLOOKUP(B164,'[5]2016 data'!$B:$D,3,)</f>
        <v>2007</v>
      </c>
      <c r="R164" s="18">
        <f>+VLOOKUP(B164,'[6]2017 data'!$B:$D,3,)</f>
        <v>1993</v>
      </c>
      <c r="S164" s="18">
        <f>+VLOOKUP(B164,'[7]2018 data'!$B:$D,3,)</f>
        <v>2007</v>
      </c>
      <c r="T164" s="18">
        <f t="shared" si="226"/>
        <v>2007</v>
      </c>
      <c r="U164" s="18">
        <f t="shared" si="227"/>
        <v>1993</v>
      </c>
      <c r="V164" s="18">
        <f t="shared" si="245"/>
        <v>2007</v>
      </c>
      <c r="W164" s="37">
        <f>+VLOOKUP(B164,'[5]2016 data'!$B:$AR,43,)</f>
        <v>2007</v>
      </c>
      <c r="X164" s="37">
        <f>+VLOOKUP(B164,'[6]2017 data'!$B:$AR,43,)</f>
        <v>2007</v>
      </c>
      <c r="Y164" s="37">
        <f>+VLOOKUP(B164,'[7]2018 data'!$B:$AR,43,)</f>
        <v>2007</v>
      </c>
      <c r="Z164" s="18"/>
      <c r="AA164" s="18"/>
      <c r="AB164" s="18"/>
      <c r="AC164" s="18"/>
      <c r="AD164" s="18" t="b">
        <f t="shared" si="207"/>
        <v>0</v>
      </c>
      <c r="AE164" s="18" t="b">
        <f t="shared" si="208"/>
        <v>0</v>
      </c>
      <c r="AF164" s="18" t="str">
        <f>+VLOOKUP(B164,'[8]2018 data'!$B:$D,3,)</f>
        <v>rev3</v>
      </c>
      <c r="AG164" s="18" t="str">
        <f>+VLOOKUP(B164,'[9]2017 data'!$B:$D,3,)</f>
        <v>rev3</v>
      </c>
      <c r="AH164" s="18" t="str">
        <f>+VLOOKUP(B164,'[10]2018 data'!$B:$D,3,)</f>
        <v>rev3</v>
      </c>
      <c r="AI164" s="18"/>
      <c r="AJ164" s="18" t="str">
        <f t="shared" si="243"/>
        <v>rev3</v>
      </c>
      <c r="AK164" s="18" t="str">
        <f t="shared" si="244"/>
        <v>rev3</v>
      </c>
      <c r="AL164" s="18"/>
      <c r="AM164" s="18"/>
      <c r="AN164" s="18"/>
      <c r="AO164" s="18"/>
      <c r="AP164" s="18"/>
      <c r="AQ164" s="18"/>
      <c r="AR164" s="18">
        <f>+VLOOKUP(B164,'[11]2016 data'!$B:$D,3,)</f>
        <v>2008</v>
      </c>
      <c r="AS164" s="18">
        <f>+VLOOKUP(B164,'[12]2017 data'!$B:$D,3,)</f>
        <v>2008</v>
      </c>
      <c r="AT164" s="18">
        <f>+VLOOKUP(B164,'[13]2018 data'!$B:$D,3,)</f>
        <v>2008</v>
      </c>
      <c r="AU164" s="46">
        <f t="shared" si="198"/>
        <v>2008</v>
      </c>
      <c r="AV164" s="46">
        <f t="shared" si="199"/>
        <v>2008</v>
      </c>
      <c r="AW164" s="46">
        <f t="shared" si="200"/>
        <v>2008</v>
      </c>
      <c r="AX164" s="18"/>
      <c r="AY164" s="18"/>
      <c r="AZ164" s="18"/>
      <c r="BA164" s="18"/>
      <c r="BB164" s="18"/>
      <c r="BC164" s="18"/>
      <c r="BD164" s="18"/>
      <c r="BE164" s="18"/>
      <c r="BF164" s="18"/>
      <c r="BG164" s="18" t="str">
        <f>+VLOOKUP(B164,'[14]2016 data'!$B:$D,3,)</f>
        <v>COICOP</v>
      </c>
      <c r="BH164" s="18" t="str">
        <f>+VLOOKUP(B164,'[15]2017 data'!$B:$D,3,)</f>
        <v>COICOP</v>
      </c>
      <c r="BI164" s="18" t="str">
        <f>+VLOOKUP(B164,'[16]2018 data'!$B:$D,3,)</f>
        <v>COICOP</v>
      </c>
      <c r="BJ164" s="18"/>
      <c r="BK164" s="18" t="str">
        <f t="shared" si="228"/>
        <v>COICOP</v>
      </c>
      <c r="BL164" s="18" t="str">
        <f t="shared" si="229"/>
        <v>COICOP</v>
      </c>
      <c r="BM164" s="18"/>
      <c r="BN164" s="18"/>
      <c r="BO164" s="18"/>
      <c r="BP164" s="18"/>
      <c r="BQ164" s="18"/>
      <c r="BR164" s="18"/>
      <c r="BS164" s="18" t="s">
        <v>447</v>
      </c>
      <c r="BT164" s="18" t="s">
        <v>450</v>
      </c>
      <c r="BU164" s="18" t="s">
        <v>450</v>
      </c>
      <c r="BV164" s="18" t="str">
        <f t="shared" si="230"/>
        <v>na</v>
      </c>
      <c r="BW164" s="18" t="str">
        <f t="shared" si="237"/>
        <v>ISCO-88</v>
      </c>
      <c r="BX164" s="18" t="str">
        <f t="shared" si="238"/>
        <v>ISCO-88</v>
      </c>
      <c r="BY164" s="18"/>
      <c r="BZ164" s="18"/>
      <c r="CA164" s="18"/>
      <c r="CB164" s="18"/>
      <c r="CC164" s="18"/>
      <c r="CD164" s="18"/>
      <c r="CE164" s="18" t="s">
        <v>448</v>
      </c>
      <c r="CF164" s="18" t="s">
        <v>448</v>
      </c>
      <c r="CG164" s="18" t="s">
        <v>448</v>
      </c>
      <c r="CH164" s="18" t="str">
        <f t="shared" si="239"/>
        <v>NA</v>
      </c>
      <c r="CI164" s="18" t="str">
        <f t="shared" si="240"/>
        <v>NA</v>
      </c>
      <c r="CJ164" s="18" t="str">
        <f t="shared" si="241"/>
        <v>NA</v>
      </c>
      <c r="CK164" s="18"/>
      <c r="CL164" s="18"/>
      <c r="CM164" s="18"/>
      <c r="CN164" s="18"/>
      <c r="CO164" s="18"/>
      <c r="CP164" s="18"/>
      <c r="CQ164" s="18">
        <v>1986</v>
      </c>
      <c r="CR164" s="18" t="s">
        <v>429</v>
      </c>
      <c r="CS164" s="18" t="s">
        <v>429</v>
      </c>
      <c r="CT164" s="18"/>
      <c r="CU164" s="18" t="str">
        <f t="shared" si="235"/>
        <v>NM</v>
      </c>
      <c r="CV164" s="18" t="str">
        <f t="shared" si="236"/>
        <v>NM</v>
      </c>
      <c r="CW164" s="18"/>
      <c r="CX164" s="18"/>
      <c r="CY164" s="18"/>
      <c r="CZ164" s="18"/>
      <c r="DA164" s="18"/>
      <c r="DB164" s="18"/>
      <c r="DC164" s="18" t="s">
        <v>431</v>
      </c>
      <c r="DD164" s="18" t="s">
        <v>431</v>
      </c>
      <c r="DE164" s="18" t="s">
        <v>431</v>
      </c>
      <c r="DF164" s="18" t="str">
        <f t="shared" si="223"/>
        <v>MFSM 2000</v>
      </c>
      <c r="DG164" s="18" t="str">
        <f t="shared" si="224"/>
        <v>MFSM 2000</v>
      </c>
      <c r="DH164" s="18" t="str">
        <f t="shared" si="225"/>
        <v>MFSM 2000</v>
      </c>
      <c r="DI164" s="18"/>
      <c r="DJ164" s="18"/>
      <c r="DK164" s="18"/>
      <c r="DL164" s="18"/>
      <c r="DM164" s="18"/>
      <c r="DN164" s="18"/>
      <c r="DO164" s="18" t="str">
        <f>+VLOOKUP(B164,'[17]2016 data'!$B:$D,3,)</f>
        <v>e-GDDS</v>
      </c>
      <c r="DP164" s="18" t="str">
        <f>+VLOOKUP(B164,'[18]2017 data'!$B:$D,3,)</f>
        <v>e-GDDS</v>
      </c>
      <c r="DQ164" s="18" t="str">
        <f>+VLOOKUP(B164,'[19]2018 data'!$B:$D,3,)</f>
        <v>e-GDDS</v>
      </c>
      <c r="DR164" s="18"/>
      <c r="DS164" s="18"/>
      <c r="DT164" s="18"/>
      <c r="DU164" s="18" t="str">
        <f>+VLOOKUP(B164,'[20]2016 data'!$B:$D,3,)</f>
        <v>Yes</v>
      </c>
      <c r="DV164" s="18" t="str">
        <f>+VLOOKUP(B164,'[21]2017 data'!$B:$D,3,)</f>
        <v>Yes</v>
      </c>
      <c r="DW164" s="18" t="str">
        <f>+VLOOKUP(B164,'[22]2018 data'!$B:$D,3,)</f>
        <v>Yes</v>
      </c>
      <c r="DX164" s="18"/>
      <c r="DY164" s="18"/>
      <c r="DZ164" s="18"/>
      <c r="EA164" s="18">
        <f>+VLOOKUP(B164,'[23]2016 data'!$B:$D,3,)</f>
        <v>0</v>
      </c>
      <c r="EB164" s="18">
        <f>+VLOOKUP(B164,'[24]2017 data'!$B:$D,3,)</f>
        <v>0</v>
      </c>
      <c r="EC164" s="18">
        <f>+VLOOKUP(B164,'[25]2018 data'!$B:$D,3,)</f>
        <v>0</v>
      </c>
      <c r="ED164" s="18"/>
      <c r="EE164" s="18"/>
      <c r="EF164" s="18"/>
    </row>
    <row r="165" spans="1:136" x14ac:dyDescent="0.25">
      <c r="A165" s="6">
        <f t="shared" ref="A165:A193" si="246">1+A164</f>
        <v>162</v>
      </c>
      <c r="B165" s="9" t="s">
        <v>59</v>
      </c>
      <c r="C165" s="29" t="s">
        <v>58</v>
      </c>
      <c r="D165" s="4" t="e">
        <f>+VLOOKUP(C165,'[1]OECD &amp; EU Countries'!$B:$F,5,)</f>
        <v>#N/A</v>
      </c>
      <c r="E165" s="18" t="str">
        <f>+VLOOKUP(B165,'[2]2016 data'!$B:$D,3,)</f>
        <v>Sna 1993</v>
      </c>
      <c r="F165" s="18" t="str">
        <f>+VLOOKUP(B165,'[3]2017 data'!$B:$D,3,)</f>
        <v>SNA 2008</v>
      </c>
      <c r="G165" s="18" t="str">
        <f>+VLOOKUP(B165,'[4]2018 data'!$B:$D,3,)</f>
        <v>SNA 2008</v>
      </c>
      <c r="H165" s="18" t="str">
        <f t="shared" si="242"/>
        <v>Sna 1993</v>
      </c>
      <c r="I165" s="18"/>
      <c r="J165" s="18"/>
      <c r="K165" s="18"/>
      <c r="L165" s="18"/>
      <c r="M165" s="18"/>
      <c r="N165" s="18"/>
      <c r="O165" s="18"/>
      <c r="P165" s="18"/>
      <c r="Q165" s="18">
        <f>+VLOOKUP(B165,'[5]2016 data'!$B:$D,3,)</f>
        <v>2011</v>
      </c>
      <c r="R165" s="18">
        <f>+VLOOKUP(B165,'[6]2017 data'!$B:$D,3,)</f>
        <v>2008</v>
      </c>
      <c r="S165" s="18">
        <f>+VLOOKUP(B165,'[7]2018 data'!$B:$D,3,)</f>
        <v>2011</v>
      </c>
      <c r="T165" s="18">
        <f t="shared" si="226"/>
        <v>2011</v>
      </c>
      <c r="U165" s="18">
        <f t="shared" si="227"/>
        <v>2008</v>
      </c>
      <c r="V165" s="18">
        <f t="shared" si="245"/>
        <v>2011</v>
      </c>
      <c r="W165" s="37">
        <f>+VLOOKUP(B165,'[5]2016 data'!$B:$AR,43,)</f>
        <v>2011</v>
      </c>
      <c r="X165" s="37">
        <f>+VLOOKUP(B165,'[6]2017 data'!$B:$AR,43,)</f>
        <v>2011</v>
      </c>
      <c r="Y165" s="37">
        <f>+VLOOKUP(B165,'[7]2018 data'!$B:$AR,43,)</f>
        <v>2011</v>
      </c>
      <c r="Z165" s="18"/>
      <c r="AA165" s="18"/>
      <c r="AB165" s="18"/>
      <c r="AC165" s="18"/>
      <c r="AD165" s="18" t="b">
        <f t="shared" si="207"/>
        <v>0</v>
      </c>
      <c r="AE165" s="18" t="b">
        <f t="shared" si="208"/>
        <v>0</v>
      </c>
      <c r="AF165" s="18" t="str">
        <f>+VLOOKUP(B165,'[8]2018 data'!$B:$D,3,)</f>
        <v>rev4</v>
      </c>
      <c r="AG165" s="18" t="str">
        <f>+VLOOKUP(B165,'[9]2017 data'!$B:$D,3,)</f>
        <v>rev4</v>
      </c>
      <c r="AH165" s="18" t="str">
        <f>+VLOOKUP(B165,'[10]2018 data'!$B:$D,3,)</f>
        <v>rev4</v>
      </c>
      <c r="AI165" s="18"/>
      <c r="AJ165" s="30" t="s">
        <v>444</v>
      </c>
      <c r="AK165" s="30" t="s">
        <v>444</v>
      </c>
      <c r="AL165" s="18"/>
      <c r="AM165" s="30" t="s">
        <v>435</v>
      </c>
      <c r="AN165" s="30" t="s">
        <v>435</v>
      </c>
      <c r="AO165" s="18"/>
      <c r="AP165" s="18"/>
      <c r="AQ165" s="18"/>
      <c r="AR165" s="18">
        <f>+VLOOKUP(B165,'[11]2016 data'!$B:$D,3,)</f>
        <v>2001</v>
      </c>
      <c r="AS165" s="18">
        <f>+VLOOKUP(B165,'[12]2017 data'!$B:$D,3,)</f>
        <v>2001</v>
      </c>
      <c r="AT165" s="18">
        <f>+VLOOKUP(B165,'[13]2018 data'!$B:$D,3,)</f>
        <v>2001</v>
      </c>
      <c r="AU165" s="46">
        <f t="shared" si="198"/>
        <v>2001</v>
      </c>
      <c r="AV165" s="46">
        <f t="shared" si="199"/>
        <v>2001</v>
      </c>
      <c r="AW165" s="46">
        <f t="shared" si="200"/>
        <v>2001</v>
      </c>
      <c r="AX165" s="18"/>
      <c r="AY165" s="18"/>
      <c r="AZ165" s="18"/>
      <c r="BA165" s="18"/>
      <c r="BB165" s="18"/>
      <c r="BC165" s="18"/>
      <c r="BD165" s="18"/>
      <c r="BE165" s="18"/>
      <c r="BF165" s="18"/>
      <c r="BG165" s="18" t="str">
        <f>+VLOOKUP(B165,'[14]2016 data'!$B:$D,3,)</f>
        <v>na</v>
      </c>
      <c r="BH165" s="18">
        <f>+VLOOKUP(B165,'[15]2017 data'!$B:$D,3,)</f>
        <v>0</v>
      </c>
      <c r="BI165" s="18">
        <f>+VLOOKUP(B165,'[16]2018 data'!$B:$D,3,)</f>
        <v>0</v>
      </c>
      <c r="BJ165" s="18"/>
      <c r="BK165" s="18">
        <f t="shared" si="228"/>
        <v>0</v>
      </c>
      <c r="BL165" s="18">
        <f t="shared" si="229"/>
        <v>0</v>
      </c>
      <c r="BM165" s="18"/>
      <c r="BN165" s="18"/>
      <c r="BO165" s="18"/>
      <c r="BP165" s="18"/>
      <c r="BQ165" s="18"/>
      <c r="BR165" s="18"/>
      <c r="BS165" s="18" t="s">
        <v>447</v>
      </c>
      <c r="BT165" s="18" t="s">
        <v>447</v>
      </c>
      <c r="BU165" s="18" t="s">
        <v>447</v>
      </c>
      <c r="BV165" s="18" t="str">
        <f t="shared" si="230"/>
        <v>na</v>
      </c>
      <c r="BW165" s="18" t="str">
        <f t="shared" si="237"/>
        <v>na</v>
      </c>
      <c r="BX165" s="18" t="str">
        <f t="shared" si="238"/>
        <v>na</v>
      </c>
      <c r="BY165" s="18"/>
      <c r="BZ165" s="18"/>
      <c r="CA165" s="18"/>
      <c r="CB165" s="18"/>
      <c r="CC165" s="18"/>
      <c r="CD165" s="18"/>
      <c r="CE165" s="18">
        <v>0</v>
      </c>
      <c r="CF165" s="18">
        <v>0</v>
      </c>
      <c r="CG165" s="18">
        <v>0</v>
      </c>
      <c r="CH165" s="18">
        <f t="shared" si="239"/>
        <v>0</v>
      </c>
      <c r="CI165" s="18">
        <f t="shared" si="240"/>
        <v>0</v>
      </c>
      <c r="CJ165" s="18">
        <f t="shared" si="241"/>
        <v>0</v>
      </c>
      <c r="CK165" s="18"/>
      <c r="CL165" s="18"/>
      <c r="CM165" s="18"/>
      <c r="CN165" s="18"/>
      <c r="CO165" s="18"/>
      <c r="CP165" s="18"/>
      <c r="CQ165" s="18">
        <v>2001</v>
      </c>
      <c r="CR165" s="18" t="s">
        <v>429</v>
      </c>
      <c r="CS165" s="18" t="s">
        <v>429</v>
      </c>
      <c r="CT165" s="18"/>
      <c r="CU165" s="18" t="str">
        <f t="shared" si="235"/>
        <v>NM</v>
      </c>
      <c r="CV165" s="18" t="str">
        <f t="shared" si="236"/>
        <v>NM</v>
      </c>
      <c r="CW165" s="18"/>
      <c r="CX165" s="18"/>
      <c r="CY165" s="18"/>
      <c r="CZ165" s="18"/>
      <c r="DA165" s="18"/>
      <c r="DB165" s="18"/>
      <c r="DC165" s="18" t="s">
        <v>431</v>
      </c>
      <c r="DD165" s="18" t="s">
        <v>431</v>
      </c>
      <c r="DE165" s="18" t="s">
        <v>431</v>
      </c>
      <c r="DF165" s="18" t="str">
        <f t="shared" si="223"/>
        <v>MFSM 2000</v>
      </c>
      <c r="DG165" s="18" t="str">
        <f t="shared" si="224"/>
        <v>MFSM 2000</v>
      </c>
      <c r="DH165" s="18" t="str">
        <f t="shared" si="225"/>
        <v>MFSM 2000</v>
      </c>
      <c r="DI165" s="18"/>
      <c r="DJ165" s="18"/>
      <c r="DK165" s="18"/>
      <c r="DL165" s="18"/>
      <c r="DM165" s="18"/>
      <c r="DN165" s="18"/>
      <c r="DO165" s="18" t="str">
        <f>+VLOOKUP(B165,'[17]2016 data'!$B:$D,3,)</f>
        <v>e-GDDS</v>
      </c>
      <c r="DP165" s="18" t="str">
        <f>+VLOOKUP(B165,'[18]2017 data'!$B:$D,3,)</f>
        <v>e-GDDS</v>
      </c>
      <c r="DQ165" s="18" t="str">
        <f>+VLOOKUP(B165,'[19]2018 data'!$B:$D,3,)</f>
        <v>e-GDDS</v>
      </c>
      <c r="DR165" s="18"/>
      <c r="DS165" s="18"/>
      <c r="DT165" s="18"/>
      <c r="DU165" s="18">
        <f>+VLOOKUP(B165,'[20]2016 data'!$B:$D,3,)</f>
        <v>0</v>
      </c>
      <c r="DV165" s="18">
        <f>+VLOOKUP(B165,'[21]2017 data'!$B:$D,3,)</f>
        <v>0</v>
      </c>
      <c r="DW165" s="18">
        <f>+VLOOKUP(B165,'[22]2018 data'!$B:$D,3,)</f>
        <v>0</v>
      </c>
      <c r="DX165" s="18"/>
      <c r="DY165" s="18"/>
      <c r="DZ165" s="18"/>
      <c r="EA165" s="18">
        <f>+VLOOKUP(B165,'[23]2016 data'!$B:$D,3,)</f>
        <v>0</v>
      </c>
      <c r="EB165" s="18">
        <f>+VLOOKUP(B165,'[24]2017 data'!$B:$D,3,)</f>
        <v>0</v>
      </c>
      <c r="EC165" s="18">
        <f>+VLOOKUP(B165,'[25]2018 data'!$B:$D,3,)</f>
        <v>0</v>
      </c>
      <c r="ED165" s="18"/>
      <c r="EE165" s="18"/>
      <c r="EF165" s="18"/>
    </row>
    <row r="166" spans="1:136" x14ac:dyDescent="0.25">
      <c r="A166" s="6">
        <f t="shared" si="246"/>
        <v>163</v>
      </c>
      <c r="B166" s="9" t="s">
        <v>57</v>
      </c>
      <c r="C166" s="4" t="s">
        <v>56</v>
      </c>
      <c r="D166" s="4" t="str">
        <f>+VLOOKUP(C166,'[1]OECD &amp; EU Countries'!$B:$F,5,)</f>
        <v>OECD/EU</v>
      </c>
      <c r="E166" s="18" t="str">
        <f>+VLOOKUP(B166,'[2]2016 data'!$B:$D,3,)</f>
        <v>ESA 2010</v>
      </c>
      <c r="F166" s="18" t="str">
        <f>+VLOOKUP(B166,'[3]2017 data'!$B:$D,3,)</f>
        <v>SNA 2008</v>
      </c>
      <c r="G166" s="18" t="str">
        <f>+VLOOKUP(B166,'[4]2018 data'!$B:$D,3,)</f>
        <v>SNA 2008</v>
      </c>
      <c r="H166" s="18" t="str">
        <f t="shared" si="242"/>
        <v>ESA 2010</v>
      </c>
      <c r="I166" s="18"/>
      <c r="J166" s="18"/>
      <c r="K166" s="18"/>
      <c r="L166" s="18"/>
      <c r="M166" s="18"/>
      <c r="N166" s="18"/>
      <c r="O166" s="18"/>
      <c r="P166" s="18"/>
      <c r="Q166" s="18" t="str">
        <f>+VLOOKUP(B166,'[5]2016 data'!$B:$D,3,)</f>
        <v>Original chained constant price data are rescaled.</v>
      </c>
      <c r="R166" s="18">
        <f>+VLOOKUP(B166,'[6]2017 data'!$B:$D,3,)</f>
        <v>2008</v>
      </c>
      <c r="S166" s="18" t="str">
        <f>+VLOOKUP(B166,'[7]2018 data'!$B:$D,3,)</f>
        <v>Original chained constant price data are rescaled.</v>
      </c>
      <c r="T166" s="18" t="str">
        <f t="shared" si="226"/>
        <v>Original chained constant price data are rescaled.</v>
      </c>
      <c r="U166" s="18">
        <f t="shared" si="227"/>
        <v>2008</v>
      </c>
      <c r="V166" s="18" t="str">
        <f t="shared" si="245"/>
        <v>Original chained constant price data are rescaled.</v>
      </c>
      <c r="W166" s="37" t="str">
        <f>+VLOOKUP(B166,'[5]2016 data'!$B:$AR,43,)</f>
        <v>Original chained constant price data are rescaled.</v>
      </c>
      <c r="X166" s="37" t="str">
        <f>+VLOOKUP(B166,'[6]2017 data'!$B:$AR,43,)</f>
        <v>Original chained constant price data are rescaled.</v>
      </c>
      <c r="Y166" s="37" t="str">
        <f>+VLOOKUP(B166,'[7]2018 data'!$B:$AR,43,)</f>
        <v>Original chained constant price data are rescaled.</v>
      </c>
      <c r="Z166" s="18"/>
      <c r="AA166" s="18"/>
      <c r="AB166" s="18"/>
      <c r="AC166" s="18"/>
      <c r="AD166" s="18" t="b">
        <f t="shared" si="207"/>
        <v>0</v>
      </c>
      <c r="AE166" s="18" t="b">
        <f t="shared" si="208"/>
        <v>0</v>
      </c>
      <c r="AF166" s="18" t="str">
        <f>+VLOOKUP(B166,'[8]2018 data'!$B:$D,3,)</f>
        <v>rev4</v>
      </c>
      <c r="AG166" s="18" t="str">
        <f>+VLOOKUP(B166,'[9]2017 data'!$B:$D,3,)</f>
        <v>Rev4</v>
      </c>
      <c r="AH166" s="18" t="str">
        <f>+VLOOKUP(B166,'[10]2018 data'!$B:$D,3,)</f>
        <v>Rev4</v>
      </c>
      <c r="AI166" s="18"/>
      <c r="AJ166" s="18" t="str">
        <f t="shared" ref="AJ166:AJ167" si="247">+AG166</f>
        <v>Rev4</v>
      </c>
      <c r="AK166" s="18" t="str">
        <f t="shared" ref="AK166:AK167" si="248">+AH166</f>
        <v>Rev4</v>
      </c>
      <c r="AL166" s="18"/>
      <c r="AM166" s="18"/>
      <c r="AN166" s="18"/>
      <c r="AO166" s="18"/>
      <c r="AP166" s="18"/>
      <c r="AQ166" s="18"/>
      <c r="AR166" s="18" t="str">
        <f>+VLOOKUP(B166,'[11]2016 data'!$B:$D,3,)</f>
        <v>annual chained</v>
      </c>
      <c r="AS166" s="18" t="str">
        <f>+VLOOKUP(B166,'[12]2017 data'!$B:$D,3,)</f>
        <v>annual chained</v>
      </c>
      <c r="AT166" s="18" t="str">
        <f>+VLOOKUP(B166,'[13]2018 data'!$B:$D,3,)</f>
        <v>annual chained</v>
      </c>
      <c r="AU166" s="46" t="str">
        <f t="shared" si="198"/>
        <v>annual chained</v>
      </c>
      <c r="AV166" s="46" t="str">
        <f t="shared" si="199"/>
        <v>annual chained</v>
      </c>
      <c r="AW166" s="46" t="str">
        <f t="shared" si="200"/>
        <v>annual chained</v>
      </c>
      <c r="AX166" s="18"/>
      <c r="AY166" s="18"/>
      <c r="AZ166" s="18"/>
      <c r="BA166" s="18"/>
      <c r="BB166" s="18"/>
      <c r="BC166" s="18"/>
      <c r="BD166" s="18"/>
      <c r="BE166" s="18"/>
      <c r="BF166" s="18"/>
      <c r="BG166" s="18" t="str">
        <f>+VLOOKUP(B166,'[14]2016 data'!$B:$D,3,)</f>
        <v>COICOP</v>
      </c>
      <c r="BH166" s="18" t="str">
        <f>+VLOOKUP(B166,'[15]2017 data'!$B:$D,3,)</f>
        <v>COICOP</v>
      </c>
      <c r="BI166" s="18" t="str">
        <f>+VLOOKUP(B166,'[16]2018 data'!$B:$D,3,)</f>
        <v>COICOP</v>
      </c>
      <c r="BJ166" s="18"/>
      <c r="BK166" s="18" t="str">
        <f t="shared" si="228"/>
        <v>COICOP</v>
      </c>
      <c r="BL166" s="18" t="str">
        <f t="shared" si="229"/>
        <v>COICOP</v>
      </c>
      <c r="BM166" s="18"/>
      <c r="BN166" s="18"/>
      <c r="BO166" s="18"/>
      <c r="BP166" s="18"/>
      <c r="BQ166" s="18"/>
      <c r="BR166" s="18"/>
      <c r="BS166" s="18" t="s">
        <v>475</v>
      </c>
      <c r="BT166" s="18" t="s">
        <v>460</v>
      </c>
      <c r="BU166" s="18" t="s">
        <v>460</v>
      </c>
      <c r="BV166" s="18" t="str">
        <f t="shared" si="230"/>
        <v>SE-SIC 07/ NACE Rev. 2  (linked to ICSE)</v>
      </c>
      <c r="BW166" s="18" t="str">
        <f t="shared" si="237"/>
        <v>ISCO-08</v>
      </c>
      <c r="BX166" s="18" t="str">
        <f t="shared" si="238"/>
        <v>ISCO-08</v>
      </c>
      <c r="BY166" s="18"/>
      <c r="BZ166" s="18"/>
      <c r="CA166" s="18"/>
      <c r="CB166" s="18"/>
      <c r="CC166" s="18"/>
      <c r="CD166" s="18"/>
      <c r="CE166" s="18" t="s">
        <v>425</v>
      </c>
      <c r="CF166" s="18" t="s">
        <v>425</v>
      </c>
      <c r="CG166" s="18" t="s">
        <v>425</v>
      </c>
      <c r="CH166" s="18" t="str">
        <f t="shared" si="239"/>
        <v>AC</v>
      </c>
      <c r="CI166" s="18" t="str">
        <f t="shared" si="240"/>
        <v>AC</v>
      </c>
      <c r="CJ166" s="18" t="str">
        <f t="shared" si="241"/>
        <v>AC</v>
      </c>
      <c r="CK166" s="18"/>
      <c r="CL166" s="18"/>
      <c r="CM166" s="18"/>
      <c r="CN166" s="18"/>
      <c r="CO166" s="18"/>
      <c r="CP166" s="18"/>
      <c r="CQ166" s="18">
        <v>2001</v>
      </c>
      <c r="CR166" s="18" t="s">
        <v>427</v>
      </c>
      <c r="CS166" s="18" t="s">
        <v>427</v>
      </c>
      <c r="CT166" s="18"/>
      <c r="CU166" s="18" t="str">
        <f t="shared" si="235"/>
        <v>ESA 2010</v>
      </c>
      <c r="CV166" s="18" t="str">
        <f t="shared" si="236"/>
        <v>ESA 2010</v>
      </c>
      <c r="CW166" s="18"/>
      <c r="CX166" s="18"/>
      <c r="CY166" s="18"/>
      <c r="CZ166" s="18"/>
      <c r="DA166" s="18"/>
      <c r="DB166" s="18"/>
      <c r="DC166" s="18" t="s">
        <v>431</v>
      </c>
      <c r="DD166" s="18" t="s">
        <v>431</v>
      </c>
      <c r="DE166" s="18" t="s">
        <v>431</v>
      </c>
      <c r="DF166" s="18" t="str">
        <f t="shared" si="223"/>
        <v>MFSM 2000</v>
      </c>
      <c r="DG166" s="18" t="str">
        <f t="shared" si="224"/>
        <v>MFSM 2000</v>
      </c>
      <c r="DH166" s="18" t="str">
        <f t="shared" si="225"/>
        <v>MFSM 2000</v>
      </c>
      <c r="DI166" s="18"/>
      <c r="DJ166" s="18"/>
      <c r="DK166" s="18"/>
      <c r="DL166" s="18"/>
      <c r="DM166" s="18"/>
      <c r="DN166" s="18"/>
      <c r="DO166" s="18" t="str">
        <f>+VLOOKUP(B166,'[17]2016 data'!$B:$D,3,)</f>
        <v>SDDS Plus</v>
      </c>
      <c r="DP166" s="18" t="str">
        <f>+VLOOKUP(B166,'[18]2017 data'!$B:$D,3,)</f>
        <v>SSDS Plus</v>
      </c>
      <c r="DQ166" s="18" t="str">
        <f>+VLOOKUP(B166,'[19]2018 data'!$B:$D,3,)</f>
        <v>SSDS Plus</v>
      </c>
      <c r="DR166" s="18"/>
      <c r="DS166" s="18"/>
      <c r="DT166" s="18"/>
      <c r="DU166" s="18" t="str">
        <f>+VLOOKUP(B166,'[20]2016 data'!$B:$D,3,)</f>
        <v>Yes</v>
      </c>
      <c r="DV166" s="18" t="str">
        <f>+VLOOKUP(B166,'[21]2017 data'!$B:$D,3,)</f>
        <v>Yes</v>
      </c>
      <c r="DW166" s="18" t="str">
        <f>+VLOOKUP(B166,'[22]2018 data'!$B:$D,3,)</f>
        <v>Yes</v>
      </c>
      <c r="DX166" s="18"/>
      <c r="DY166" s="18"/>
      <c r="DZ166" s="18"/>
      <c r="EA166" s="18" t="str">
        <f>+VLOOKUP(B166,'[23]2016 data'!$B:$D,3,)</f>
        <v>yes</v>
      </c>
      <c r="EB166" s="18" t="str">
        <f>+VLOOKUP(B166,'[24]2017 data'!$B:$D,3,)</f>
        <v>yes</v>
      </c>
      <c r="EC166" s="18" t="str">
        <f>+VLOOKUP(B166,'[25]2018 data'!$B:$D,3,)</f>
        <v>yes</v>
      </c>
      <c r="ED166" s="18"/>
      <c r="EE166" s="18"/>
      <c r="EF166" s="18"/>
    </row>
    <row r="167" spans="1:136" x14ac:dyDescent="0.25">
      <c r="A167" s="6">
        <f t="shared" si="246"/>
        <v>164</v>
      </c>
      <c r="B167" s="7" t="s">
        <v>55</v>
      </c>
      <c r="C167" s="4" t="s">
        <v>54</v>
      </c>
      <c r="D167" s="4" t="str">
        <f>+VLOOKUP(C167,'[1]OECD &amp; EU Countries'!$B:$F,5,)</f>
        <v>OECD/EU</v>
      </c>
      <c r="E167" s="18" t="str">
        <f>+VLOOKUP(B167,'[2]2016 data'!$B:$D,3,)</f>
        <v>ESA 2010</v>
      </c>
      <c r="F167" s="18" t="str">
        <f>+VLOOKUP(B167,'[3]2017 data'!$B:$D,3,)</f>
        <v>SNA 2008</v>
      </c>
      <c r="G167" s="18" t="str">
        <f>+VLOOKUP(B167,'[4]2018 data'!$B:$D,3,)</f>
        <v>SNA 2008</v>
      </c>
      <c r="H167" s="18" t="str">
        <f t="shared" si="242"/>
        <v>ESA 2010</v>
      </c>
      <c r="I167" s="18"/>
      <c r="J167" s="18"/>
      <c r="K167" s="18"/>
      <c r="L167" s="18"/>
      <c r="M167" s="18"/>
      <c r="N167" s="18"/>
      <c r="O167" s="18"/>
      <c r="P167" s="18"/>
      <c r="Q167" s="18" t="str">
        <f>+VLOOKUP(B167,'[5]2016 data'!$B:$D,3,)</f>
        <v>Original chained constant price data are rescaled.</v>
      </c>
      <c r="R167" s="18">
        <f>+VLOOKUP(B167,'[6]2017 data'!$B:$D,3,)</f>
        <v>2008</v>
      </c>
      <c r="S167" s="18" t="str">
        <f>+VLOOKUP(B167,'[7]2018 data'!$B:$D,3,)</f>
        <v>Original chained constant price data are rescaled.</v>
      </c>
      <c r="T167" s="18" t="str">
        <f t="shared" si="226"/>
        <v>Original chained constant price data are rescaled.</v>
      </c>
      <c r="U167" s="18">
        <f t="shared" si="227"/>
        <v>2008</v>
      </c>
      <c r="V167" s="18" t="str">
        <f t="shared" si="245"/>
        <v>Original chained constant price data are rescaled.</v>
      </c>
      <c r="W167" s="37" t="str">
        <f>+VLOOKUP(B167,'[5]2016 data'!$B:$AR,43,)</f>
        <v>Original chained constant price data are rescaled.</v>
      </c>
      <c r="X167" s="37" t="str">
        <f>+VLOOKUP(B167,'[6]2017 data'!$B:$AR,43,)</f>
        <v>Original chained constant price data are rescaled.</v>
      </c>
      <c r="Y167" s="37" t="str">
        <f>+VLOOKUP(B167,'[7]2018 data'!$B:$AR,43,)</f>
        <v>Original chained constant price data are rescaled.</v>
      </c>
      <c r="Z167" s="18"/>
      <c r="AA167" s="18"/>
      <c r="AB167" s="18"/>
      <c r="AC167" s="18"/>
      <c r="AD167" s="18" t="b">
        <f t="shared" si="207"/>
        <v>0</v>
      </c>
      <c r="AE167" s="18" t="b">
        <f t="shared" si="208"/>
        <v>0</v>
      </c>
      <c r="AF167" s="18" t="str">
        <f>+VLOOKUP(B167,'[8]2018 data'!$B:$D,3,)</f>
        <v>rev4</v>
      </c>
      <c r="AG167" s="18" t="str">
        <f>+VLOOKUP(B167,'[9]2017 data'!$B:$D,3,)</f>
        <v>Rev4</v>
      </c>
      <c r="AH167" s="18" t="str">
        <f>+VLOOKUP(B167,'[10]2018 data'!$B:$D,3,)</f>
        <v>Rev4</v>
      </c>
      <c r="AI167" s="18"/>
      <c r="AJ167" s="18" t="str">
        <f t="shared" si="247"/>
        <v>Rev4</v>
      </c>
      <c r="AK167" s="18" t="str">
        <f t="shared" si="248"/>
        <v>Rev4</v>
      </c>
      <c r="AL167" s="18"/>
      <c r="AM167" s="18"/>
      <c r="AN167" s="18"/>
      <c r="AO167" s="18"/>
      <c r="AP167" s="18"/>
      <c r="AQ167" s="18"/>
      <c r="AR167" s="18" t="str">
        <f>+VLOOKUP(B167,'[11]2016 data'!$B:$D,3,)</f>
        <v>annual chained</v>
      </c>
      <c r="AS167" s="18" t="str">
        <f>+VLOOKUP(B167,'[12]2017 data'!$B:$D,3,)</f>
        <v>annual chained</v>
      </c>
      <c r="AT167" s="18" t="str">
        <f>+VLOOKUP(B167,'[13]2018 data'!$B:$D,3,)</f>
        <v>annual chained</v>
      </c>
      <c r="AU167" s="46" t="str">
        <f t="shared" si="198"/>
        <v>annual chained</v>
      </c>
      <c r="AV167" s="46" t="str">
        <f t="shared" si="199"/>
        <v>annual chained</v>
      </c>
      <c r="AW167" s="46" t="str">
        <f t="shared" si="200"/>
        <v>annual chained</v>
      </c>
      <c r="AX167" s="18"/>
      <c r="AY167" s="18"/>
      <c r="AZ167" s="18"/>
      <c r="BA167" s="18"/>
      <c r="BB167" s="18"/>
      <c r="BC167" s="18"/>
      <c r="BD167" s="18"/>
      <c r="BE167" s="18"/>
      <c r="BF167" s="18"/>
      <c r="BG167" s="18" t="str">
        <f>+VLOOKUP(B167,'[14]2016 data'!$B:$D,3,)</f>
        <v>COICOP</v>
      </c>
      <c r="BH167" s="18" t="str">
        <f>+VLOOKUP(B167,'[15]2017 data'!$B:$D,3,)</f>
        <v>COICOP</v>
      </c>
      <c r="BI167" s="18" t="str">
        <f>+VLOOKUP(B167,'[16]2018 data'!$B:$D,3,)</f>
        <v>COICOP</v>
      </c>
      <c r="BJ167" s="18"/>
      <c r="BK167" s="18" t="str">
        <f t="shared" si="228"/>
        <v>COICOP</v>
      </c>
      <c r="BL167" s="18" t="str">
        <f t="shared" si="229"/>
        <v>COICOP</v>
      </c>
      <c r="BM167" s="18"/>
      <c r="BN167" s="18"/>
      <c r="BO167" s="18"/>
      <c r="BP167" s="18"/>
      <c r="BQ167" s="18"/>
      <c r="BR167" s="18"/>
      <c r="BS167" s="18" t="s">
        <v>447</v>
      </c>
      <c r="BT167" s="18" t="s">
        <v>448</v>
      </c>
      <c r="BU167" s="18" t="s">
        <v>448</v>
      </c>
      <c r="BV167" s="18" t="str">
        <f t="shared" si="230"/>
        <v>na</v>
      </c>
      <c r="BW167" s="18" t="str">
        <f t="shared" si="237"/>
        <v>NA</v>
      </c>
      <c r="BX167" s="18" t="str">
        <f t="shared" si="238"/>
        <v>NA</v>
      </c>
      <c r="BY167" s="18"/>
      <c r="BZ167" s="18"/>
      <c r="CA167" s="18"/>
      <c r="CB167" s="18"/>
      <c r="CC167" s="18"/>
      <c r="CD167" s="18"/>
      <c r="CE167" s="18" t="s">
        <v>425</v>
      </c>
      <c r="CF167" s="18" t="s">
        <v>425</v>
      </c>
      <c r="CG167" s="18" t="s">
        <v>425</v>
      </c>
      <c r="CH167" s="18" t="str">
        <f t="shared" si="239"/>
        <v>AC</v>
      </c>
      <c r="CI167" s="18" t="str">
        <f t="shared" si="240"/>
        <v>AC</v>
      </c>
      <c r="CJ167" s="18" t="str">
        <f t="shared" si="241"/>
        <v>AC</v>
      </c>
      <c r="CK167" s="18"/>
      <c r="CL167" s="18"/>
      <c r="CM167" s="18"/>
      <c r="CN167" s="18"/>
      <c r="CO167" s="18"/>
      <c r="CP167" s="18"/>
      <c r="CQ167" s="18">
        <v>2001</v>
      </c>
      <c r="CR167" s="18">
        <v>2014</v>
      </c>
      <c r="CS167" s="18">
        <v>2014</v>
      </c>
      <c r="CT167" s="18"/>
      <c r="CU167" s="18">
        <f t="shared" si="235"/>
        <v>2014</v>
      </c>
      <c r="CV167" s="18">
        <f t="shared" si="236"/>
        <v>2014</v>
      </c>
      <c r="CW167" s="18"/>
      <c r="CX167" s="18"/>
      <c r="CY167" s="18"/>
      <c r="CZ167" s="18"/>
      <c r="DA167" s="18"/>
      <c r="DB167" s="18"/>
      <c r="DC167" s="18">
        <v>0</v>
      </c>
      <c r="DD167" s="18" t="s">
        <v>429</v>
      </c>
      <c r="DE167" s="18" t="s">
        <v>429</v>
      </c>
      <c r="DF167" s="18">
        <f t="shared" si="223"/>
        <v>0</v>
      </c>
      <c r="DG167" s="18" t="str">
        <f t="shared" si="224"/>
        <v>NM</v>
      </c>
      <c r="DH167" s="18" t="str">
        <f t="shared" si="225"/>
        <v>NM</v>
      </c>
      <c r="DI167" s="18"/>
      <c r="DJ167" s="18"/>
      <c r="DK167" s="18"/>
      <c r="DL167" s="18"/>
      <c r="DM167" s="18"/>
      <c r="DN167" s="18"/>
      <c r="DO167" s="18" t="str">
        <f>+VLOOKUP(B167,'[17]2016 data'!$B:$D,3,)</f>
        <v>SDDS</v>
      </c>
      <c r="DP167" s="18" t="str">
        <f>+VLOOKUP(B167,'[18]2017 data'!$B:$D,3,)</f>
        <v>SDDS</v>
      </c>
      <c r="DQ167" s="18" t="str">
        <f>+VLOOKUP(B167,'[19]2018 data'!$B:$D,3,)</f>
        <v>SDDS</v>
      </c>
      <c r="DR167" s="18"/>
      <c r="DS167" s="18"/>
      <c r="DT167" s="18"/>
      <c r="DU167" s="18" t="str">
        <f>+VLOOKUP(B167,'[20]2016 data'!$B:$D,3,)</f>
        <v>Yes</v>
      </c>
      <c r="DV167" s="18" t="str">
        <f>+VLOOKUP(B167,'[21]2017 data'!$B:$D,3,)</f>
        <v>Yes</v>
      </c>
      <c r="DW167" s="18" t="str">
        <f>+VLOOKUP(B167,'[22]2018 data'!$B:$D,3,)</f>
        <v>Yes</v>
      </c>
      <c r="DX167" s="18"/>
      <c r="DY167" s="18"/>
      <c r="DZ167" s="18"/>
      <c r="EA167" s="18">
        <f>+VLOOKUP(B167,'[23]2016 data'!$B:$D,3,)</f>
        <v>0</v>
      </c>
      <c r="EB167" s="18">
        <f>+VLOOKUP(B167,'[24]2017 data'!$B:$D,3,)</f>
        <v>0</v>
      </c>
      <c r="EC167" s="18">
        <f>+VLOOKUP(B167,'[25]2018 data'!$B:$D,3,)</f>
        <v>0</v>
      </c>
      <c r="ED167" s="18"/>
      <c r="EE167" s="18"/>
      <c r="EF167" s="18"/>
    </row>
    <row r="168" spans="1:136" x14ac:dyDescent="0.25">
      <c r="A168" s="6">
        <f t="shared" si="246"/>
        <v>165</v>
      </c>
      <c r="B168" s="8" t="s">
        <v>53</v>
      </c>
      <c r="C168" s="29" t="s">
        <v>52</v>
      </c>
      <c r="D168" s="4" t="str">
        <f>+VLOOKUP(C168,'[1]OECD &amp; EU Countries'!$B:$F,5,)</f>
        <v>NA</v>
      </c>
      <c r="E168" s="10" t="str">
        <f>+VLOOKUP(B168,'[2]2016 data'!$B:$D,3,)</f>
        <v>SNA 1968</v>
      </c>
      <c r="F168" s="10" t="str">
        <f>+VLOOKUP(B168,'[3]2017 data'!$B:$D,3,)</f>
        <v>SNA 1968</v>
      </c>
      <c r="G168" s="10" t="str">
        <f>+VLOOKUP(B168,'[4]2018 data'!$B:$D,3,)</f>
        <v>SNA 1968</v>
      </c>
      <c r="H168" s="30" t="s">
        <v>438</v>
      </c>
      <c r="I168" s="18"/>
      <c r="J168" s="18"/>
      <c r="K168" s="30" t="s">
        <v>439</v>
      </c>
      <c r="L168" s="10"/>
      <c r="M168" s="10"/>
      <c r="N168" s="18"/>
      <c r="O168" s="18"/>
      <c r="P168" s="18"/>
      <c r="Q168" s="18">
        <f>+VLOOKUP(B168,'[5]2016 data'!$B:$D,3,)</f>
        <v>2000</v>
      </c>
      <c r="R168" s="18">
        <f>+VLOOKUP(B168,'[6]2017 data'!$B:$D,3,)</f>
        <v>1968</v>
      </c>
      <c r="S168" s="18">
        <f>+VLOOKUP(B168,'[7]2018 data'!$B:$D,3,)</f>
        <v>2000</v>
      </c>
      <c r="T168" s="18">
        <f t="shared" si="226"/>
        <v>2000</v>
      </c>
      <c r="U168" s="18">
        <f t="shared" si="227"/>
        <v>1968</v>
      </c>
      <c r="V168" s="18">
        <f t="shared" si="245"/>
        <v>2000</v>
      </c>
      <c r="W168" s="37">
        <f>+VLOOKUP(B168,'[5]2016 data'!$B:$AR,43,)</f>
        <v>2000</v>
      </c>
      <c r="X168" s="37">
        <f>+VLOOKUP(B168,'[6]2017 data'!$B:$AR,43,)</f>
        <v>2000</v>
      </c>
      <c r="Y168" s="37">
        <f>+VLOOKUP(B168,'[7]2018 data'!$B:$AR,43,)</f>
        <v>2000</v>
      </c>
      <c r="Z168" s="18"/>
      <c r="AA168" s="18"/>
      <c r="AB168" s="18"/>
      <c r="AC168" s="18"/>
      <c r="AD168" s="18" t="b">
        <f t="shared" si="207"/>
        <v>0</v>
      </c>
      <c r="AE168" s="18" t="b">
        <f t="shared" si="208"/>
        <v>0</v>
      </c>
      <c r="AF168" s="18" t="str">
        <f>+VLOOKUP(B168,'[8]2018 data'!$B:$D,3,)</f>
        <v>na</v>
      </c>
      <c r="AG168" s="18" t="str">
        <f>+VLOOKUP(B168,'[9]2017 data'!$B:$D,3,)</f>
        <v>rev3</v>
      </c>
      <c r="AH168" s="18" t="str">
        <f>+VLOOKUP(B168,'[10]2018 data'!$B:$D,3,)</f>
        <v>rev3</v>
      </c>
      <c r="AI168" s="18"/>
      <c r="AJ168" s="30" t="s">
        <v>446</v>
      </c>
      <c r="AK168" s="30" t="s">
        <v>446</v>
      </c>
      <c r="AL168" s="18"/>
      <c r="AM168" s="30" t="s">
        <v>415</v>
      </c>
      <c r="AN168" s="30" t="s">
        <v>415</v>
      </c>
      <c r="AO168" s="18"/>
      <c r="AP168" s="18"/>
      <c r="AQ168" s="18"/>
      <c r="AR168" s="18">
        <f>+VLOOKUP(B168,'[11]2016 data'!$B:$D,3,)</f>
        <v>2004</v>
      </c>
      <c r="AS168" s="18">
        <f>+VLOOKUP(B168,'[12]2017 data'!$B:$D,3,)</f>
        <v>2004</v>
      </c>
      <c r="AT168" s="18">
        <f>+VLOOKUP(B168,'[13]2018 data'!$B:$D,3,)</f>
        <v>2004</v>
      </c>
      <c r="AU168" s="46">
        <f t="shared" si="198"/>
        <v>2004</v>
      </c>
      <c r="AV168" s="46">
        <f t="shared" si="199"/>
        <v>2004</v>
      </c>
      <c r="AW168" s="46">
        <f t="shared" si="200"/>
        <v>2004</v>
      </c>
      <c r="AX168" s="18"/>
      <c r="AY168" s="18"/>
      <c r="AZ168" s="18"/>
      <c r="BA168" s="18"/>
      <c r="BB168" s="18"/>
      <c r="BC168" s="18"/>
      <c r="BD168" s="18"/>
      <c r="BE168" s="18"/>
      <c r="BF168" s="18"/>
      <c r="BG168" s="18" t="str">
        <f>+VLOOKUP(B168,'[14]2016 data'!$B:$D,3,)</f>
        <v>COICOP</v>
      </c>
      <c r="BH168" s="18" t="str">
        <f>+VLOOKUP(B168,'[15]2017 data'!$B:$D,3,)</f>
        <v>COICOP</v>
      </c>
      <c r="BI168" s="18" t="str">
        <f>+VLOOKUP(B168,'[16]2018 data'!$B:$D,3,)</f>
        <v>COICOP</v>
      </c>
      <c r="BJ168" s="18"/>
      <c r="BK168" s="18" t="str">
        <f t="shared" si="228"/>
        <v>COICOP</v>
      </c>
      <c r="BL168" s="18" t="str">
        <f t="shared" si="229"/>
        <v>COICOP</v>
      </c>
      <c r="BM168" s="18"/>
      <c r="BN168" s="18"/>
      <c r="BO168" s="18"/>
      <c r="BP168" s="18"/>
      <c r="BQ168" s="18"/>
      <c r="BR168" s="18"/>
      <c r="BS168" s="18" t="s">
        <v>447</v>
      </c>
      <c r="BT168" s="18" t="s">
        <v>448</v>
      </c>
      <c r="BU168" s="18" t="s">
        <v>448</v>
      </c>
      <c r="BV168" s="18" t="str">
        <f t="shared" si="230"/>
        <v>na</v>
      </c>
      <c r="BW168" s="18" t="str">
        <f t="shared" si="237"/>
        <v>NA</v>
      </c>
      <c r="BX168" s="18" t="str">
        <f t="shared" si="238"/>
        <v>NA</v>
      </c>
      <c r="BY168" s="18"/>
      <c r="BZ168" s="18"/>
      <c r="CA168" s="18"/>
      <c r="CB168" s="18"/>
      <c r="CC168" s="18"/>
      <c r="CD168" s="18"/>
      <c r="CE168" s="18" t="s">
        <v>448</v>
      </c>
      <c r="CF168" s="18" t="s">
        <v>448</v>
      </c>
      <c r="CG168" s="18" t="s">
        <v>448</v>
      </c>
      <c r="CH168" s="18" t="str">
        <f t="shared" si="239"/>
        <v>NA</v>
      </c>
      <c r="CI168" s="18" t="str">
        <f t="shared" si="240"/>
        <v>NA</v>
      </c>
      <c r="CJ168" s="18" t="str">
        <f t="shared" si="241"/>
        <v>NA</v>
      </c>
      <c r="CK168" s="18"/>
      <c r="CL168" s="18"/>
      <c r="CM168" s="18"/>
      <c r="CN168" s="18"/>
      <c r="CO168" s="18"/>
      <c r="CP168" s="18"/>
      <c r="CQ168" s="18">
        <v>1986</v>
      </c>
      <c r="CR168" s="18" t="s">
        <v>448</v>
      </c>
      <c r="CS168" s="18" t="s">
        <v>448</v>
      </c>
      <c r="CT168" s="18"/>
      <c r="CU168" s="18" t="str">
        <f t="shared" si="235"/>
        <v>NA</v>
      </c>
      <c r="CV168" s="18" t="str">
        <f t="shared" si="236"/>
        <v>NA</v>
      </c>
      <c r="CW168" s="18"/>
      <c r="CX168" s="18"/>
      <c r="CY168" s="18"/>
      <c r="CZ168" s="18"/>
      <c r="DA168" s="18"/>
      <c r="DB168" s="18"/>
      <c r="DC168" s="18" t="s">
        <v>431</v>
      </c>
      <c r="DD168" s="18" t="s">
        <v>431</v>
      </c>
      <c r="DE168" s="18" t="s">
        <v>431</v>
      </c>
      <c r="DF168" s="18" t="str">
        <f t="shared" si="223"/>
        <v>MFSM 2000</v>
      </c>
      <c r="DG168" s="18" t="str">
        <f t="shared" si="224"/>
        <v>MFSM 2000</v>
      </c>
      <c r="DH168" s="18" t="str">
        <f t="shared" si="225"/>
        <v>MFSM 2000</v>
      </c>
      <c r="DI168" s="18"/>
      <c r="DJ168" s="18"/>
      <c r="DK168" s="18"/>
      <c r="DL168" s="18"/>
      <c r="DM168" s="18"/>
      <c r="DN168" s="18"/>
      <c r="DO168" s="18" t="str">
        <f>+VLOOKUP(B168,'[17]2016 data'!$B:$D,3,)</f>
        <v>e-GDDS</v>
      </c>
      <c r="DP168" s="18" t="str">
        <f>+VLOOKUP(B168,'[18]2017 data'!$B:$D,3,)</f>
        <v>e-GDDS</v>
      </c>
      <c r="DQ168" s="18" t="str">
        <f>+VLOOKUP(B168,'[19]2018 data'!$B:$D,3,)</f>
        <v>e-GDDS</v>
      </c>
      <c r="DR168" s="18"/>
      <c r="DS168" s="18"/>
      <c r="DT168" s="18"/>
      <c r="DU168" s="18">
        <f>+VLOOKUP(B168,'[20]2016 data'!$B:$D,3,)</f>
        <v>0</v>
      </c>
      <c r="DV168" s="18">
        <f>+VLOOKUP(B168,'[21]2017 data'!$B:$D,3,)</f>
        <v>0</v>
      </c>
      <c r="DW168" s="18">
        <f>+VLOOKUP(B168,'[22]2018 data'!$B:$D,3,)</f>
        <v>0</v>
      </c>
      <c r="DX168" s="18"/>
      <c r="DY168" s="18"/>
      <c r="DZ168" s="18"/>
      <c r="EA168" s="18">
        <f>+VLOOKUP(B168,'[23]2016 data'!$B:$D,3,)</f>
        <v>0</v>
      </c>
      <c r="EB168" s="18">
        <f>+VLOOKUP(B168,'[24]2017 data'!$B:$D,3,)</f>
        <v>0</v>
      </c>
      <c r="EC168" s="18">
        <f>+VLOOKUP(B168,'[25]2018 data'!$B:$D,3,)</f>
        <v>0</v>
      </c>
      <c r="ED168" s="18"/>
      <c r="EE168" s="18"/>
      <c r="EF168" s="18"/>
    </row>
    <row r="169" spans="1:136" x14ac:dyDescent="0.25">
      <c r="A169" s="6">
        <f t="shared" si="246"/>
        <v>166</v>
      </c>
      <c r="B169" s="8" t="s">
        <v>51</v>
      </c>
      <c r="C169" s="4" t="s">
        <v>50</v>
      </c>
      <c r="D169" s="4" t="str">
        <f>+VLOOKUP(C169,'[1]OECD &amp; EU Countries'!$B:$F,5,)</f>
        <v>NA</v>
      </c>
      <c r="E169" s="18" t="str">
        <f>+VLOOKUP(B169,'[2]2016 data'!$B:$D,3,)</f>
        <v>Sna 1993</v>
      </c>
      <c r="F169" s="18" t="str">
        <f>+VLOOKUP(B169,'[3]2017 data'!$B:$D,3,)</f>
        <v>SNA 1993</v>
      </c>
      <c r="G169" s="18" t="str">
        <f>+VLOOKUP(B169,'[4]2018 data'!$B:$D,3,)</f>
        <v>SNA 1993</v>
      </c>
      <c r="H169" s="18" t="str">
        <f t="shared" ref="H169:H178" si="249">+E169</f>
        <v>Sna 1993</v>
      </c>
      <c r="I169" s="18"/>
      <c r="J169" s="18"/>
      <c r="K169" s="18"/>
      <c r="L169" s="18"/>
      <c r="M169" s="18"/>
      <c r="N169" s="18"/>
      <c r="O169" s="18"/>
      <c r="P169" s="18"/>
      <c r="Q169" s="18" t="str">
        <f>+VLOOKUP(B169,'[5]2016 data'!$B:$D,3,)</f>
        <v>Original chained constant price data are rescaled.</v>
      </c>
      <c r="R169" s="18">
        <f>+VLOOKUP(B169,'[6]2017 data'!$B:$D,3,)</f>
        <v>1993</v>
      </c>
      <c r="S169" s="18" t="str">
        <f>+VLOOKUP(B169,'[7]2018 data'!$B:$D,3,)</f>
        <v>Original chained constant price data are rescaled.</v>
      </c>
      <c r="T169" s="18" t="str">
        <f t="shared" si="226"/>
        <v>Original chained constant price data are rescaled.</v>
      </c>
      <c r="U169" s="18">
        <f t="shared" si="227"/>
        <v>1993</v>
      </c>
      <c r="V169" s="18" t="str">
        <f t="shared" si="245"/>
        <v>Original chained constant price data are rescaled.</v>
      </c>
      <c r="W169" s="37" t="str">
        <f>+VLOOKUP(B169,'[5]2016 data'!$B:$AR,43,)</f>
        <v>Original chained constant price data are rescaled.</v>
      </c>
      <c r="X169" s="37" t="str">
        <f>+VLOOKUP(B169,'[6]2017 data'!$B:$AR,43,)</f>
        <v>Original chained constant price data are rescaled.</v>
      </c>
      <c r="Y169" s="37" t="str">
        <f>+VLOOKUP(B169,'[7]2018 data'!$B:$AR,43,)</f>
        <v>Original chained constant price data are rescaled.</v>
      </c>
      <c r="Z169" s="18"/>
      <c r="AA169" s="18"/>
      <c r="AB169" s="18"/>
      <c r="AC169" s="18"/>
      <c r="AD169" s="18" t="b">
        <f t="shared" si="207"/>
        <v>0</v>
      </c>
      <c r="AE169" s="18" t="b">
        <f t="shared" si="208"/>
        <v>0</v>
      </c>
      <c r="AF169" s="18" t="str">
        <f>+VLOOKUP(B169,'[8]2018 data'!$B:$D,3,)</f>
        <v>na</v>
      </c>
      <c r="AG169" s="18" t="str">
        <f>+VLOOKUP(B169,'[9]2017 data'!$B:$D,3,)</f>
        <v>NA</v>
      </c>
      <c r="AH169" s="18" t="str">
        <f>+VLOOKUP(B169,'[10]2018 data'!$B:$D,3,)</f>
        <v>NA</v>
      </c>
      <c r="AI169" s="18"/>
      <c r="AJ169" s="18" t="str">
        <f t="shared" ref="AJ169:AJ184" si="250">+AG169</f>
        <v>NA</v>
      </c>
      <c r="AK169" s="18" t="str">
        <f t="shared" ref="AK169:AK184" si="251">+AH169</f>
        <v>NA</v>
      </c>
      <c r="AL169" s="18"/>
      <c r="AM169" s="18"/>
      <c r="AN169" s="18"/>
      <c r="AO169" s="18"/>
      <c r="AP169" s="18"/>
      <c r="AQ169" s="18"/>
      <c r="AR169" s="18" t="str">
        <f>+VLOOKUP(B169,'[11]2016 data'!$B:$D,3,)</f>
        <v>annual chained</v>
      </c>
      <c r="AS169" s="18" t="str">
        <f>+VLOOKUP(B169,'[12]2017 data'!$B:$D,3,)</f>
        <v>annual chained</v>
      </c>
      <c r="AT169" s="18" t="str">
        <f>+VLOOKUP(B169,'[13]2018 data'!$B:$D,3,)</f>
        <v>annual chained</v>
      </c>
      <c r="AU169" s="46" t="str">
        <f t="shared" si="198"/>
        <v>annual chained</v>
      </c>
      <c r="AV169" s="46" t="str">
        <f t="shared" si="199"/>
        <v>annual chained</v>
      </c>
      <c r="AW169" s="46" t="str">
        <f t="shared" si="200"/>
        <v>annual chained</v>
      </c>
      <c r="AX169" s="18"/>
      <c r="AY169" s="18"/>
      <c r="AZ169" s="18"/>
      <c r="BA169" s="18"/>
      <c r="BB169" s="18"/>
      <c r="BC169" s="18"/>
      <c r="BD169" s="18"/>
      <c r="BE169" s="18"/>
      <c r="BF169" s="18"/>
      <c r="BG169" s="18" t="str">
        <f>+VLOOKUP(B169,'[14]2016 data'!$B:$D,3,)</f>
        <v>COICOP</v>
      </c>
      <c r="BH169" s="18" t="str">
        <f>+VLOOKUP(B169,'[15]2017 data'!$B:$D,3,)</f>
        <v>COICOP</v>
      </c>
      <c r="BI169" s="18" t="str">
        <f>+VLOOKUP(B169,'[16]2018 data'!$B:$D,3,)</f>
        <v>COICOP</v>
      </c>
      <c r="BJ169" s="18"/>
      <c r="BK169" s="18" t="str">
        <f t="shared" si="228"/>
        <v>COICOP</v>
      </c>
      <c r="BL169" s="18" t="str">
        <f t="shared" si="229"/>
        <v>COICOP</v>
      </c>
      <c r="BM169" s="18"/>
      <c r="BN169" s="18"/>
      <c r="BO169" s="18"/>
      <c r="BP169" s="18"/>
      <c r="BQ169" s="18"/>
      <c r="BR169" s="18"/>
      <c r="BS169" s="18" t="s">
        <v>459</v>
      </c>
      <c r="BT169" s="18" t="s">
        <v>448</v>
      </c>
      <c r="BU169" s="18" t="s">
        <v>448</v>
      </c>
      <c r="BV169" s="18" t="str">
        <f t="shared" si="230"/>
        <v>ICSE</v>
      </c>
      <c r="BW169" s="18" t="str">
        <f t="shared" si="237"/>
        <v>NA</v>
      </c>
      <c r="BX169" s="18" t="str">
        <f t="shared" si="238"/>
        <v>NA</v>
      </c>
      <c r="BY169" s="18"/>
      <c r="BZ169" s="18"/>
      <c r="CA169" s="18"/>
      <c r="CB169" s="18"/>
      <c r="CC169" s="18"/>
      <c r="CD169" s="18"/>
      <c r="CE169" s="18">
        <v>0</v>
      </c>
      <c r="CF169" s="18">
        <v>0</v>
      </c>
      <c r="CG169" s="18">
        <v>0</v>
      </c>
      <c r="CH169" s="18">
        <f t="shared" si="239"/>
        <v>0</v>
      </c>
      <c r="CI169" s="18">
        <f t="shared" si="240"/>
        <v>0</v>
      </c>
      <c r="CJ169" s="18">
        <f t="shared" si="241"/>
        <v>0</v>
      </c>
      <c r="CK169" s="18"/>
      <c r="CL169" s="18"/>
      <c r="CM169" s="18"/>
      <c r="CN169" s="18"/>
      <c r="CO169" s="18"/>
      <c r="CP169" s="18"/>
      <c r="CQ169" s="18">
        <v>1986</v>
      </c>
      <c r="CR169" s="18" t="s">
        <v>448</v>
      </c>
      <c r="CS169" s="18" t="s">
        <v>448</v>
      </c>
      <c r="CT169" s="18"/>
      <c r="CU169" s="18" t="str">
        <f t="shared" si="235"/>
        <v>NA</v>
      </c>
      <c r="CV169" s="18" t="str">
        <f t="shared" si="236"/>
        <v>NA</v>
      </c>
      <c r="CW169" s="18"/>
      <c r="CX169" s="18"/>
      <c r="CY169" s="18"/>
      <c r="CZ169" s="18"/>
      <c r="DA169" s="18"/>
      <c r="DB169" s="18"/>
      <c r="DC169" s="18" t="s">
        <v>431</v>
      </c>
      <c r="DD169" s="18" t="s">
        <v>431</v>
      </c>
      <c r="DE169" s="18" t="s">
        <v>431</v>
      </c>
      <c r="DF169" s="18" t="str">
        <f t="shared" si="223"/>
        <v>MFSM 2000</v>
      </c>
      <c r="DG169" s="18" t="str">
        <f t="shared" si="224"/>
        <v>MFSM 2000</v>
      </c>
      <c r="DH169" s="18" t="str">
        <f t="shared" si="225"/>
        <v>MFSM 2000</v>
      </c>
      <c r="DI169" s="18"/>
      <c r="DJ169" s="18"/>
      <c r="DK169" s="18"/>
      <c r="DL169" s="18"/>
      <c r="DM169" s="18"/>
      <c r="DN169" s="18"/>
      <c r="DO169" s="18" t="str">
        <f>+VLOOKUP(B169,'[17]2016 data'!$B:$D,3,)</f>
        <v>e-GDDS</v>
      </c>
      <c r="DP169" s="18" t="str">
        <f>+VLOOKUP(B169,'[18]2017 data'!$B:$D,3,)</f>
        <v>e-GDDS</v>
      </c>
      <c r="DQ169" s="18" t="str">
        <f>+VLOOKUP(B169,'[19]2018 data'!$B:$D,3,)</f>
        <v>e-GDDS</v>
      </c>
      <c r="DR169" s="18"/>
      <c r="DS169" s="18"/>
      <c r="DT169" s="18"/>
      <c r="DU169" s="18">
        <f>+VLOOKUP(B169,'[20]2016 data'!$B:$D,3,)</f>
        <v>0</v>
      </c>
      <c r="DV169" s="18">
        <f>+VLOOKUP(B169,'[21]2017 data'!$B:$D,3,)</f>
        <v>0</v>
      </c>
      <c r="DW169" s="18">
        <f>+VLOOKUP(B169,'[22]2018 data'!$B:$D,3,)</f>
        <v>0</v>
      </c>
      <c r="DX169" s="18"/>
      <c r="DY169" s="18"/>
      <c r="DZ169" s="18"/>
      <c r="EA169" s="18">
        <f>+VLOOKUP(B169,'[23]2016 data'!$B:$D,3,)</f>
        <v>0</v>
      </c>
      <c r="EB169" s="18">
        <f>+VLOOKUP(B169,'[24]2017 data'!$B:$D,3,)</f>
        <v>0</v>
      </c>
      <c r="EC169" s="18">
        <f>+VLOOKUP(B169,'[25]2018 data'!$B:$D,3,)</f>
        <v>0</v>
      </c>
      <c r="ED169" s="18"/>
      <c r="EE169" s="18"/>
      <c r="EF169" s="18"/>
    </row>
    <row r="170" spans="1:136" x14ac:dyDescent="0.25">
      <c r="A170" s="6">
        <f t="shared" si="246"/>
        <v>167</v>
      </c>
      <c r="B170" s="8" t="s">
        <v>49</v>
      </c>
      <c r="C170" s="29" t="s">
        <v>48</v>
      </c>
      <c r="D170" s="4" t="str">
        <f>+VLOOKUP(C170,'[1]OECD &amp; EU Countries'!$B:$F,5,)</f>
        <v>NA</v>
      </c>
      <c r="E170" s="18" t="str">
        <f>+VLOOKUP(B170,'[2]2016 data'!$B:$D,3,)</f>
        <v>Sna 1993</v>
      </c>
      <c r="F170" s="18" t="str">
        <f>+VLOOKUP(B170,'[3]2017 data'!$B:$D,3,)</f>
        <v>SNA 1993</v>
      </c>
      <c r="G170" s="18" t="str">
        <f>+VLOOKUP(B170,'[4]2018 data'!$B:$D,3,)</f>
        <v>SNA 1993</v>
      </c>
      <c r="H170" s="18" t="str">
        <f t="shared" si="249"/>
        <v>Sna 1993</v>
      </c>
      <c r="I170" s="18"/>
      <c r="J170" s="18"/>
      <c r="K170" s="18"/>
      <c r="L170" s="18"/>
      <c r="M170" s="18"/>
      <c r="N170" s="18"/>
      <c r="O170" s="18"/>
      <c r="P170" s="18"/>
      <c r="Q170" s="10">
        <f>+VLOOKUP(B170,'[5]2016 data'!$B:$D,3,)</f>
        <v>2007</v>
      </c>
      <c r="R170" s="10">
        <f>+VLOOKUP(B170,'[6]2017 data'!$B:$D,3,)</f>
        <v>2007</v>
      </c>
      <c r="S170" s="10">
        <f>+VLOOKUP(B170,'[7]2018 data'!$B:$D,3,)</f>
        <v>2007</v>
      </c>
      <c r="T170" s="30">
        <v>2007</v>
      </c>
      <c r="U170" s="30">
        <v>2007</v>
      </c>
      <c r="V170" s="18">
        <f t="shared" si="245"/>
        <v>2007</v>
      </c>
      <c r="W170" s="37">
        <f>+VLOOKUP(B170,'[5]2016 data'!$B:$AR,43,)</f>
        <v>2007</v>
      </c>
      <c r="X170" s="37">
        <f>+VLOOKUP(B170,'[6]2017 data'!$B:$AR,43,)</f>
        <v>2007</v>
      </c>
      <c r="Y170" s="37">
        <f>+VLOOKUP(B170,'[7]2018 data'!$B:$AR,43,)</f>
        <v>2007</v>
      </c>
      <c r="Z170" s="30" t="s">
        <v>439</v>
      </c>
      <c r="AA170" s="30" t="s">
        <v>440</v>
      </c>
      <c r="AB170" s="10"/>
      <c r="AC170" s="18"/>
      <c r="AD170" s="18" t="b">
        <f t="shared" si="207"/>
        <v>1</v>
      </c>
      <c r="AE170" s="18" t="b">
        <f t="shared" si="208"/>
        <v>1</v>
      </c>
      <c r="AF170" s="18" t="str">
        <f>+VLOOKUP(B170,'[8]2018 data'!$B:$D,3,)</f>
        <v>rev3</v>
      </c>
      <c r="AG170" s="18" t="str">
        <f>+VLOOKUP(B170,'[9]2017 data'!$B:$D,3,)</f>
        <v>rev3</v>
      </c>
      <c r="AH170" s="18" t="str">
        <f>+VLOOKUP(B170,'[10]2018 data'!$B:$D,3,)</f>
        <v>rev3</v>
      </c>
      <c r="AI170" s="18"/>
      <c r="AJ170" s="18" t="str">
        <f t="shared" si="250"/>
        <v>rev3</v>
      </c>
      <c r="AK170" s="18" t="str">
        <f t="shared" si="251"/>
        <v>rev3</v>
      </c>
      <c r="AL170" s="18"/>
      <c r="AM170" s="18"/>
      <c r="AN170" s="18"/>
      <c r="AO170" s="18"/>
      <c r="AP170" s="18"/>
      <c r="AQ170" s="18"/>
      <c r="AR170" s="18">
        <f>+VLOOKUP(B170,'[11]2016 data'!$B:$D,3,)</f>
        <v>2007</v>
      </c>
      <c r="AS170" s="18">
        <f>+VLOOKUP(B170,'[12]2017 data'!$B:$D,3,)</f>
        <v>2007</v>
      </c>
      <c r="AT170" s="18">
        <f>+VLOOKUP(B170,'[13]2018 data'!$B:$D,3,)</f>
        <v>2007</v>
      </c>
      <c r="AU170" s="46">
        <f t="shared" si="198"/>
        <v>2007</v>
      </c>
      <c r="AV170" s="46">
        <f t="shared" si="199"/>
        <v>2007</v>
      </c>
      <c r="AW170" s="46">
        <f t="shared" si="200"/>
        <v>2007</v>
      </c>
      <c r="AX170" s="18"/>
      <c r="AY170" s="18"/>
      <c r="AZ170" s="18"/>
      <c r="BA170" s="18"/>
      <c r="BB170" s="18"/>
      <c r="BC170" s="18"/>
      <c r="BD170" s="18"/>
      <c r="BE170" s="18"/>
      <c r="BF170" s="18"/>
      <c r="BG170" s="18" t="str">
        <f>+VLOOKUP(B170,'[14]2016 data'!$B:$D,3,)</f>
        <v>COICOP</v>
      </c>
      <c r="BH170" s="18" t="str">
        <f>+VLOOKUP(B170,'[15]2017 data'!$B:$D,3,)</f>
        <v>COICOP</v>
      </c>
      <c r="BI170" s="18" t="str">
        <f>+VLOOKUP(B170,'[16]2018 data'!$B:$D,3,)</f>
        <v>COICOP</v>
      </c>
      <c r="BJ170" s="18"/>
      <c r="BK170" s="18" t="str">
        <f t="shared" si="228"/>
        <v>COICOP</v>
      </c>
      <c r="BL170" s="18" t="str">
        <f t="shared" si="229"/>
        <v>COICOP</v>
      </c>
      <c r="BM170" s="18"/>
      <c r="BN170" s="18"/>
      <c r="BO170" s="18"/>
      <c r="BP170" s="18"/>
      <c r="BQ170" s="18"/>
      <c r="BR170" s="18"/>
      <c r="BS170" s="18" t="s">
        <v>436</v>
      </c>
      <c r="BT170" s="18" t="s">
        <v>436</v>
      </c>
      <c r="BU170" s="18" t="s">
        <v>436</v>
      </c>
      <c r="BV170" s="18" t="str">
        <f t="shared" si="230"/>
        <v>ICSE-93</v>
      </c>
      <c r="BW170" s="18" t="str">
        <f t="shared" si="237"/>
        <v>ICSE-93</v>
      </c>
      <c r="BX170" s="18" t="str">
        <f t="shared" si="238"/>
        <v>ICSE-93</v>
      </c>
      <c r="BY170" s="18"/>
      <c r="BZ170" s="18"/>
      <c r="CA170" s="18"/>
      <c r="CB170" s="18"/>
      <c r="CC170" s="18"/>
      <c r="CD170" s="18"/>
      <c r="CE170" s="18" t="s">
        <v>448</v>
      </c>
      <c r="CF170" s="18" t="s">
        <v>448</v>
      </c>
      <c r="CG170" s="18" t="s">
        <v>448</v>
      </c>
      <c r="CH170" s="18" t="str">
        <f t="shared" si="239"/>
        <v>NA</v>
      </c>
      <c r="CI170" s="18" t="str">
        <f t="shared" si="240"/>
        <v>NA</v>
      </c>
      <c r="CJ170" s="18" t="str">
        <f t="shared" si="241"/>
        <v>NA</v>
      </c>
      <c r="CK170" s="18"/>
      <c r="CL170" s="18"/>
      <c r="CM170" s="18"/>
      <c r="CN170" s="18"/>
      <c r="CO170" s="18"/>
      <c r="CP170" s="18"/>
      <c r="CQ170" s="18">
        <v>1986</v>
      </c>
      <c r="CR170" s="18">
        <v>2001</v>
      </c>
      <c r="CS170" s="18">
        <v>2001</v>
      </c>
      <c r="CT170" s="18"/>
      <c r="CU170" s="18">
        <f t="shared" si="235"/>
        <v>2001</v>
      </c>
      <c r="CV170" s="18">
        <f t="shared" si="236"/>
        <v>2001</v>
      </c>
      <c r="CW170" s="18"/>
      <c r="CX170" s="18"/>
      <c r="CY170" s="18"/>
      <c r="CZ170" s="18"/>
      <c r="DA170" s="18"/>
      <c r="DB170" s="18"/>
      <c r="DC170" s="18" t="s">
        <v>431</v>
      </c>
      <c r="DD170" s="18" t="s">
        <v>431</v>
      </c>
      <c r="DE170" s="18" t="s">
        <v>431</v>
      </c>
      <c r="DF170" s="18" t="str">
        <f t="shared" si="223"/>
        <v>MFSM 2000</v>
      </c>
      <c r="DG170" s="18" t="str">
        <f t="shared" si="224"/>
        <v>MFSM 2000</v>
      </c>
      <c r="DH170" s="18" t="str">
        <f t="shared" si="225"/>
        <v>MFSM 2000</v>
      </c>
      <c r="DI170" s="18"/>
      <c r="DJ170" s="18"/>
      <c r="DK170" s="18"/>
      <c r="DL170" s="18"/>
      <c r="DM170" s="18"/>
      <c r="DN170" s="18"/>
      <c r="DO170" s="18" t="str">
        <f>+VLOOKUP(B170,'[17]2016 data'!$B:$D,3,)</f>
        <v>e-GDDS</v>
      </c>
      <c r="DP170" s="18" t="str">
        <f>+VLOOKUP(B170,'[18]2017 data'!$B:$D,3,)</f>
        <v>e-GDDS</v>
      </c>
      <c r="DQ170" s="18" t="str">
        <f>+VLOOKUP(B170,'[19]2018 data'!$B:$D,3,)</f>
        <v>e-GDDS</v>
      </c>
      <c r="DR170" s="18"/>
      <c r="DS170" s="18"/>
      <c r="DT170" s="18"/>
      <c r="DU170" s="18">
        <f>+VLOOKUP(B170,'[20]2016 data'!$B:$D,3,)</f>
        <v>0</v>
      </c>
      <c r="DV170" s="18">
        <f>+VLOOKUP(B170,'[21]2017 data'!$B:$D,3,)</f>
        <v>0</v>
      </c>
      <c r="DW170" s="18">
        <f>+VLOOKUP(B170,'[22]2018 data'!$B:$D,3,)</f>
        <v>0</v>
      </c>
      <c r="DX170" s="18"/>
      <c r="DY170" s="18"/>
      <c r="DZ170" s="18"/>
      <c r="EA170" s="18">
        <f>+VLOOKUP(B170,'[23]2016 data'!$B:$D,3,)</f>
        <v>0</v>
      </c>
      <c r="EB170" s="18">
        <f>+VLOOKUP(B170,'[24]2017 data'!$B:$D,3,)</f>
        <v>0</v>
      </c>
      <c r="EC170" s="18">
        <f>+VLOOKUP(B170,'[25]2018 data'!$B:$D,3,)</f>
        <v>0</v>
      </c>
      <c r="ED170" s="18"/>
      <c r="EE170" s="18"/>
      <c r="EF170" s="18"/>
    </row>
    <row r="171" spans="1:136" x14ac:dyDescent="0.25">
      <c r="A171" s="6">
        <f t="shared" si="246"/>
        <v>168</v>
      </c>
      <c r="B171" s="8" t="s">
        <v>47</v>
      </c>
      <c r="C171" s="29" t="s">
        <v>46</v>
      </c>
      <c r="D171" s="4" t="str">
        <f>+VLOOKUP(C171,'[1]OECD &amp; EU Countries'!$B:$F,5,)</f>
        <v>NA</v>
      </c>
      <c r="E171" s="18" t="str">
        <f>+VLOOKUP(B171,'[2]2016 data'!$B:$D,3,)</f>
        <v>Sna 1993</v>
      </c>
      <c r="F171" s="18" t="str">
        <f>+VLOOKUP(B171,'[3]2017 data'!$B:$D,3,)</f>
        <v>SNA 2008</v>
      </c>
      <c r="G171" s="18" t="str">
        <f>+VLOOKUP(B171,'[4]2018 data'!$B:$D,3,)</f>
        <v>SNA 2008</v>
      </c>
      <c r="H171" s="18" t="str">
        <f t="shared" si="249"/>
        <v>Sna 1993</v>
      </c>
      <c r="I171" s="18"/>
      <c r="J171" s="18"/>
      <c r="K171" s="18"/>
      <c r="L171" s="18"/>
      <c r="M171" s="18"/>
      <c r="N171" s="18"/>
      <c r="O171" s="18"/>
      <c r="P171" s="18"/>
      <c r="Q171" s="10">
        <f>+VLOOKUP(B171,'[5]2016 data'!$B:$D,3,)</f>
        <v>2002</v>
      </c>
      <c r="R171" s="10">
        <f>+VLOOKUP(B171,'[6]2017 data'!$B:$D,3,)</f>
        <v>2002</v>
      </c>
      <c r="S171" s="10">
        <f>+VLOOKUP(B171,'[7]2018 data'!$B:$D,3,)</f>
        <v>2002</v>
      </c>
      <c r="T171" s="30">
        <v>2002</v>
      </c>
      <c r="U171" s="30">
        <v>2002</v>
      </c>
      <c r="V171" s="18">
        <f t="shared" si="245"/>
        <v>2002</v>
      </c>
      <c r="W171" s="37">
        <f>+VLOOKUP(B171,'[5]2016 data'!$B:$AR,43,)</f>
        <v>2002</v>
      </c>
      <c r="X171" s="37">
        <f>+VLOOKUP(B171,'[6]2017 data'!$B:$AR,43,)</f>
        <v>2002</v>
      </c>
      <c r="Y171" s="37">
        <f>+VLOOKUP(B171,'[7]2018 data'!$B:$AR,43,)</f>
        <v>2002</v>
      </c>
      <c r="Z171" s="30" t="s">
        <v>439</v>
      </c>
      <c r="AA171" s="30" t="s">
        <v>440</v>
      </c>
      <c r="AB171" s="10"/>
      <c r="AC171" s="18"/>
      <c r="AD171" s="18" t="b">
        <f t="shared" si="207"/>
        <v>1</v>
      </c>
      <c r="AE171" s="18" t="b">
        <f t="shared" si="208"/>
        <v>1</v>
      </c>
      <c r="AF171" s="18" t="str">
        <f>+VLOOKUP(B171,'[8]2018 data'!$B:$D,3,)</f>
        <v>rev4</v>
      </c>
      <c r="AG171" s="18" t="str">
        <f>+VLOOKUP(B171,'[9]2017 data'!$B:$D,3,)</f>
        <v>rev4</v>
      </c>
      <c r="AH171" s="18" t="str">
        <f>+VLOOKUP(B171,'[10]2018 data'!$B:$D,3,)</f>
        <v>rev4</v>
      </c>
      <c r="AI171" s="18"/>
      <c r="AJ171" s="18" t="str">
        <f t="shared" si="250"/>
        <v>rev4</v>
      </c>
      <c r="AK171" s="18" t="str">
        <f t="shared" si="251"/>
        <v>rev4</v>
      </c>
      <c r="AL171" s="18"/>
      <c r="AM171" s="18"/>
      <c r="AN171" s="18"/>
      <c r="AO171" s="18"/>
      <c r="AP171" s="18"/>
      <c r="AQ171" s="18"/>
      <c r="AR171" s="18">
        <f>+VLOOKUP(B171,'[11]2016 data'!$B:$D,3,)</f>
        <v>2007</v>
      </c>
      <c r="AS171" s="18">
        <f>+VLOOKUP(B171,'[12]2017 data'!$B:$D,3,)</f>
        <v>2007</v>
      </c>
      <c r="AT171" s="18">
        <f>+VLOOKUP(B171,'[13]2018 data'!$B:$D,3,)</f>
        <v>2007</v>
      </c>
      <c r="AU171" s="46">
        <f t="shared" si="198"/>
        <v>2007</v>
      </c>
      <c r="AV171" s="46">
        <f t="shared" si="199"/>
        <v>2007</v>
      </c>
      <c r="AW171" s="46">
        <f t="shared" si="200"/>
        <v>2007</v>
      </c>
      <c r="AX171" s="18"/>
      <c r="AY171" s="18"/>
      <c r="AZ171" s="18"/>
      <c r="BA171" s="18"/>
      <c r="BB171" s="18"/>
      <c r="BC171" s="18"/>
      <c r="BD171" s="18"/>
      <c r="BE171" s="18"/>
      <c r="BF171" s="18"/>
      <c r="BG171" s="18" t="str">
        <f>+VLOOKUP(B171,'[14]2016 data'!$B:$D,3,)</f>
        <v>COICOP</v>
      </c>
      <c r="BH171" s="18" t="str">
        <f>+VLOOKUP(B171,'[15]2017 data'!$B:$D,3,)</f>
        <v>COICOP</v>
      </c>
      <c r="BI171" s="18" t="str">
        <f>+VLOOKUP(B171,'[16]2018 data'!$B:$D,3,)</f>
        <v>COICOP</v>
      </c>
      <c r="BJ171" s="18"/>
      <c r="BK171" s="18" t="str">
        <f t="shared" si="228"/>
        <v>COICOP</v>
      </c>
      <c r="BL171" s="18" t="str">
        <f t="shared" si="229"/>
        <v>COICOP</v>
      </c>
      <c r="BM171" s="18"/>
      <c r="BN171" s="18"/>
      <c r="BO171" s="18"/>
      <c r="BP171" s="18"/>
      <c r="BQ171" s="18"/>
      <c r="BR171" s="18"/>
      <c r="BS171" s="18" t="s">
        <v>436</v>
      </c>
      <c r="BT171" s="18" t="s">
        <v>436</v>
      </c>
      <c r="BU171" s="18" t="s">
        <v>436</v>
      </c>
      <c r="BV171" s="18" t="str">
        <f t="shared" si="230"/>
        <v>ICSE-93</v>
      </c>
      <c r="BW171" s="18" t="str">
        <f t="shared" si="237"/>
        <v>ICSE-93</v>
      </c>
      <c r="BX171" s="18" t="str">
        <f t="shared" si="238"/>
        <v>ICSE-93</v>
      </c>
      <c r="BY171" s="18"/>
      <c r="BZ171" s="18"/>
      <c r="CA171" s="18"/>
      <c r="CB171" s="18"/>
      <c r="CC171" s="18"/>
      <c r="CD171" s="18"/>
      <c r="CE171" s="18" t="s">
        <v>425</v>
      </c>
      <c r="CF171" s="18" t="s">
        <v>425</v>
      </c>
      <c r="CG171" s="18" t="s">
        <v>425</v>
      </c>
      <c r="CH171" s="18" t="str">
        <f t="shared" si="239"/>
        <v>AC</v>
      </c>
      <c r="CI171" s="18" t="str">
        <f t="shared" si="240"/>
        <v>AC</v>
      </c>
      <c r="CJ171" s="18" t="str">
        <f t="shared" si="241"/>
        <v>AC</v>
      </c>
      <c r="CK171" s="18"/>
      <c r="CL171" s="18"/>
      <c r="CM171" s="18"/>
      <c r="CN171" s="18"/>
      <c r="CO171" s="18"/>
      <c r="CP171" s="18"/>
      <c r="CQ171" s="18">
        <v>2001</v>
      </c>
      <c r="CR171" s="18" t="s">
        <v>429</v>
      </c>
      <c r="CS171" s="18" t="s">
        <v>429</v>
      </c>
      <c r="CT171" s="18"/>
      <c r="CU171" s="18" t="str">
        <f t="shared" si="235"/>
        <v>NM</v>
      </c>
      <c r="CV171" s="18" t="str">
        <f t="shared" si="236"/>
        <v>NM</v>
      </c>
      <c r="CW171" s="18"/>
      <c r="CX171" s="18"/>
      <c r="CY171" s="18"/>
      <c r="CZ171" s="18"/>
      <c r="DA171" s="18"/>
      <c r="DB171" s="18"/>
      <c r="DC171" s="18" t="s">
        <v>431</v>
      </c>
      <c r="DD171" s="18" t="s">
        <v>431</v>
      </c>
      <c r="DE171" s="18" t="s">
        <v>431</v>
      </c>
      <c r="DF171" s="18" t="str">
        <f t="shared" si="223"/>
        <v>MFSM 2000</v>
      </c>
      <c r="DG171" s="18" t="str">
        <f t="shared" si="224"/>
        <v>MFSM 2000</v>
      </c>
      <c r="DH171" s="18" t="str">
        <f t="shared" si="225"/>
        <v>MFSM 2000</v>
      </c>
      <c r="DI171" s="18"/>
      <c r="DJ171" s="18"/>
      <c r="DK171" s="18"/>
      <c r="DL171" s="18"/>
      <c r="DM171" s="18"/>
      <c r="DN171" s="18"/>
      <c r="DO171" s="18" t="str">
        <f>+VLOOKUP(B171,'[17]2016 data'!$B:$D,3,)</f>
        <v>SDDS</v>
      </c>
      <c r="DP171" s="18" t="str">
        <f>+VLOOKUP(B171,'[18]2017 data'!$B:$D,3,)</f>
        <v>SDDS</v>
      </c>
      <c r="DQ171" s="18" t="str">
        <f>+VLOOKUP(B171,'[19]2018 data'!$B:$D,3,)</f>
        <v>SDDS</v>
      </c>
      <c r="DR171" s="18"/>
      <c r="DS171" s="18"/>
      <c r="DT171" s="18"/>
      <c r="DU171" s="18">
        <f>+VLOOKUP(B171,'[20]2016 data'!$B:$D,3,)</f>
        <v>0</v>
      </c>
      <c r="DV171" s="18">
        <f>+VLOOKUP(B171,'[21]2017 data'!$B:$D,3,)</f>
        <v>0</v>
      </c>
      <c r="DW171" s="18">
        <f>+VLOOKUP(B171,'[22]2018 data'!$B:$D,3,)</f>
        <v>0</v>
      </c>
      <c r="DX171" s="18"/>
      <c r="DY171" s="18"/>
      <c r="DZ171" s="18"/>
      <c r="EA171" s="18">
        <f>+VLOOKUP(B171,'[23]2016 data'!$B:$D,3,)</f>
        <v>0</v>
      </c>
      <c r="EB171" s="18">
        <f>+VLOOKUP(B171,'[24]2017 data'!$B:$D,3,)</f>
        <v>0</v>
      </c>
      <c r="EC171" s="18">
        <f>+VLOOKUP(B171,'[25]2018 data'!$B:$D,3,)</f>
        <v>0</v>
      </c>
      <c r="ED171" s="18"/>
      <c r="EE171" s="18"/>
      <c r="EF171" s="18"/>
    </row>
    <row r="172" spans="1:136" x14ac:dyDescent="0.25">
      <c r="A172" s="6">
        <f t="shared" si="246"/>
        <v>169</v>
      </c>
      <c r="B172" s="8" t="s">
        <v>45</v>
      </c>
      <c r="C172" s="4" t="s">
        <v>44</v>
      </c>
      <c r="D172" s="4" t="str">
        <f>+VLOOKUP(C172,'[1]OECD &amp; EU Countries'!$B:$F,5,)</f>
        <v>NA</v>
      </c>
      <c r="E172" s="18" t="str">
        <f>+VLOOKUP(B172,'[2]2016 data'!$B:$D,3,)</f>
        <v>Sna 2008</v>
      </c>
      <c r="F172" s="18" t="str">
        <f>+VLOOKUP(B172,'[3]2017 data'!$B:$D,3,)</f>
        <v>SNA 2008</v>
      </c>
      <c r="G172" s="18" t="str">
        <f>+VLOOKUP(B172,'[4]2018 data'!$B:$D,3,)</f>
        <v>SNA 2008</v>
      </c>
      <c r="H172" s="18" t="str">
        <f t="shared" si="249"/>
        <v>Sna 2008</v>
      </c>
      <c r="I172" s="18"/>
      <c r="J172" s="18"/>
      <c r="K172" s="18"/>
      <c r="L172" s="18"/>
      <c r="M172" s="18"/>
      <c r="N172" s="18"/>
      <c r="O172" s="18"/>
      <c r="P172" s="18"/>
      <c r="Q172" s="18">
        <f>+VLOOKUP(B172,'[5]2016 data'!$B:$D,3,)</f>
        <v>2010</v>
      </c>
      <c r="R172" s="18">
        <f>+VLOOKUP(B172,'[6]2017 data'!$B:$D,3,)</f>
        <v>2008</v>
      </c>
      <c r="S172" s="18">
        <f>+VLOOKUP(B172,'[7]2018 data'!$B:$D,3,)</f>
        <v>2015</v>
      </c>
      <c r="T172" s="18">
        <f t="shared" ref="T172:T193" si="252">+Q172</f>
        <v>2010</v>
      </c>
      <c r="U172" s="18">
        <f t="shared" ref="U172:U193" si="253">+R172</f>
        <v>2008</v>
      </c>
      <c r="V172" s="18">
        <f t="shared" si="245"/>
        <v>2015</v>
      </c>
      <c r="W172" s="37">
        <f>+VLOOKUP(B172,'[5]2016 data'!$B:$AR,43,)</f>
        <v>2010</v>
      </c>
      <c r="X172" s="37">
        <f>+VLOOKUP(B172,'[6]2017 data'!$B:$AR,43,)</f>
        <v>2010</v>
      </c>
      <c r="Y172" s="37">
        <f>+VLOOKUP(B172,'[7]2018 data'!$B:$AR,43,)</f>
        <v>2015</v>
      </c>
      <c r="Z172" s="18"/>
      <c r="AA172" s="18"/>
      <c r="AB172" s="18"/>
      <c r="AC172" s="18"/>
      <c r="AD172" s="18" t="b">
        <f t="shared" si="207"/>
        <v>0</v>
      </c>
      <c r="AE172" s="18" t="b">
        <f t="shared" si="208"/>
        <v>0</v>
      </c>
      <c r="AF172" s="18" t="str">
        <f>+VLOOKUP(B172,'[8]2018 data'!$B:$D,3,)</f>
        <v>rev4</v>
      </c>
      <c r="AG172" s="18" t="str">
        <f>+VLOOKUP(B172,'[9]2017 data'!$B:$D,3,)</f>
        <v>rev4</v>
      </c>
      <c r="AH172" s="18" t="str">
        <f>+VLOOKUP(B172,'[10]2018 data'!$B:$D,3,)</f>
        <v>rev4</v>
      </c>
      <c r="AI172" s="18"/>
      <c r="AJ172" s="18" t="str">
        <f t="shared" si="250"/>
        <v>rev4</v>
      </c>
      <c r="AK172" s="18" t="str">
        <f t="shared" si="251"/>
        <v>rev4</v>
      </c>
      <c r="AL172" s="18"/>
      <c r="AM172" s="18"/>
      <c r="AN172" s="18"/>
      <c r="AO172" s="18"/>
      <c r="AP172" s="18"/>
      <c r="AQ172" s="18"/>
      <c r="AR172" s="18">
        <f>+VLOOKUP(B172,'[11]2016 data'!$B:$D,3,)</f>
        <v>2012</v>
      </c>
      <c r="AS172" s="18">
        <f>+VLOOKUP(B172,'[12]2017 data'!$B:$D,3,)</f>
        <v>2012</v>
      </c>
      <c r="AT172" s="18">
        <f>+VLOOKUP(B172,'[13]2018 data'!$B:$D,3,)</f>
        <v>2012</v>
      </c>
      <c r="AU172" s="46">
        <f t="shared" si="198"/>
        <v>2012</v>
      </c>
      <c r="AV172" s="46">
        <f t="shared" si="199"/>
        <v>2012</v>
      </c>
      <c r="AW172" s="46">
        <f t="shared" si="200"/>
        <v>2012</v>
      </c>
      <c r="AX172" s="18"/>
      <c r="AY172" s="18"/>
      <c r="AZ172" s="18"/>
      <c r="BA172" s="18"/>
      <c r="BB172" s="18"/>
      <c r="BC172" s="18"/>
      <c r="BD172" s="18"/>
      <c r="BE172" s="18"/>
      <c r="BF172" s="18"/>
      <c r="BG172" s="18" t="str">
        <f>+VLOOKUP(B172,'[14]2016 data'!$B:$D,3,)</f>
        <v>COICOP</v>
      </c>
      <c r="BH172" s="18" t="str">
        <f>+VLOOKUP(B172,'[15]2017 data'!$B:$D,3,)</f>
        <v>COICOP</v>
      </c>
      <c r="BI172" s="18" t="str">
        <f>+VLOOKUP(B172,'[16]2018 data'!$B:$D,3,)</f>
        <v>COICOP</v>
      </c>
      <c r="BJ172" s="18"/>
      <c r="BK172" s="18" t="str">
        <f t="shared" si="228"/>
        <v>COICOP</v>
      </c>
      <c r="BL172" s="18" t="str">
        <f t="shared" si="229"/>
        <v>COICOP</v>
      </c>
      <c r="BM172" s="18"/>
      <c r="BN172" s="18"/>
      <c r="BO172" s="18"/>
      <c r="BP172" s="18"/>
      <c r="BQ172" s="18"/>
      <c r="BR172" s="18"/>
      <c r="BS172" s="18" t="s">
        <v>447</v>
      </c>
      <c r="BT172" s="18" t="s">
        <v>448</v>
      </c>
      <c r="BU172" s="18" t="s">
        <v>448</v>
      </c>
      <c r="BV172" s="18" t="str">
        <f t="shared" si="230"/>
        <v>na</v>
      </c>
      <c r="BW172" s="18" t="str">
        <f t="shared" si="237"/>
        <v>NA</v>
      </c>
      <c r="BX172" s="18" t="str">
        <f t="shared" si="238"/>
        <v>NA</v>
      </c>
      <c r="BY172" s="18"/>
      <c r="BZ172" s="18"/>
      <c r="CA172" s="18"/>
      <c r="CB172" s="18"/>
      <c r="CC172" s="18"/>
      <c r="CD172" s="18"/>
      <c r="CE172" s="18" t="s">
        <v>478</v>
      </c>
      <c r="CF172" s="18" t="s">
        <v>478</v>
      </c>
      <c r="CG172" s="18" t="s">
        <v>478</v>
      </c>
      <c r="CH172" s="18" t="str">
        <f t="shared" si="239"/>
        <v>CA</v>
      </c>
      <c r="CI172" s="18" t="str">
        <f t="shared" si="240"/>
        <v>CA</v>
      </c>
      <c r="CJ172" s="18" t="str">
        <f t="shared" si="241"/>
        <v>CA</v>
      </c>
      <c r="CK172" s="18"/>
      <c r="CL172" s="18"/>
      <c r="CM172" s="18"/>
      <c r="CN172" s="18"/>
      <c r="CO172" s="18"/>
      <c r="CP172" s="18"/>
      <c r="CQ172" s="18">
        <v>2001</v>
      </c>
      <c r="CR172" s="18">
        <v>2001</v>
      </c>
      <c r="CS172" s="18">
        <v>2001</v>
      </c>
      <c r="CT172" s="18"/>
      <c r="CU172" s="18">
        <f t="shared" si="235"/>
        <v>2001</v>
      </c>
      <c r="CV172" s="18">
        <f t="shared" si="236"/>
        <v>2001</v>
      </c>
      <c r="CW172" s="18"/>
      <c r="CX172" s="18"/>
      <c r="CY172" s="18"/>
      <c r="CZ172" s="18"/>
      <c r="DA172" s="18"/>
      <c r="DB172" s="18"/>
      <c r="DC172" s="18" t="s">
        <v>431</v>
      </c>
      <c r="DD172" s="18" t="s">
        <v>431</v>
      </c>
      <c r="DE172" s="18" t="s">
        <v>431</v>
      </c>
      <c r="DF172" s="18" t="str">
        <f t="shared" si="223"/>
        <v>MFSM 2000</v>
      </c>
      <c r="DG172" s="18" t="str">
        <f t="shared" si="224"/>
        <v>MFSM 2000</v>
      </c>
      <c r="DH172" s="18" t="str">
        <f t="shared" si="225"/>
        <v>MFSM 2000</v>
      </c>
      <c r="DI172" s="18"/>
      <c r="DJ172" s="18"/>
      <c r="DK172" s="18"/>
      <c r="DL172" s="18"/>
      <c r="DM172" s="18"/>
      <c r="DN172" s="18"/>
      <c r="DO172" s="18" t="str">
        <f>+VLOOKUP(B172,'[17]2016 data'!$B:$D,3,)</f>
        <v>e-GDDS</v>
      </c>
      <c r="DP172" s="18" t="str">
        <f>+VLOOKUP(B172,'[18]2017 data'!$B:$D,3,)</f>
        <v>e-GDDS</v>
      </c>
      <c r="DQ172" s="18" t="str">
        <f>+VLOOKUP(B172,'[19]2018 data'!$B:$D,3,)</f>
        <v>e-GDDS</v>
      </c>
      <c r="DR172" s="18"/>
      <c r="DS172" s="18"/>
      <c r="DT172" s="18"/>
      <c r="DU172" s="18">
        <f>+VLOOKUP(B172,'[20]2016 data'!$B:$D,3,)</f>
        <v>0</v>
      </c>
      <c r="DV172" s="18">
        <f>+VLOOKUP(B172,'[21]2017 data'!$B:$D,3,)</f>
        <v>0</v>
      </c>
      <c r="DW172" s="18">
        <f>+VLOOKUP(B172,'[22]2018 data'!$B:$D,3,)</f>
        <v>0</v>
      </c>
      <c r="DX172" s="18"/>
      <c r="DY172" s="18"/>
      <c r="DZ172" s="18"/>
      <c r="EA172" s="18">
        <f>+VLOOKUP(B172,'[23]2016 data'!$B:$D,3,)</f>
        <v>0</v>
      </c>
      <c r="EB172" s="18">
        <f>+VLOOKUP(B172,'[24]2017 data'!$B:$D,3,)</f>
        <v>0</v>
      </c>
      <c r="EC172" s="18">
        <f>+VLOOKUP(B172,'[25]2018 data'!$B:$D,3,)</f>
        <v>0</v>
      </c>
      <c r="ED172" s="18"/>
      <c r="EE172" s="18"/>
      <c r="EF172" s="18"/>
    </row>
    <row r="173" spans="1:136" x14ac:dyDescent="0.25">
      <c r="A173" s="6">
        <f t="shared" si="246"/>
        <v>170</v>
      </c>
      <c r="B173" s="8" t="s">
        <v>43</v>
      </c>
      <c r="C173" s="4" t="s">
        <v>42</v>
      </c>
      <c r="D173" s="4" t="str">
        <f>+VLOOKUP(C173,'[1]OECD &amp; EU Countries'!$B:$F,5,)</f>
        <v>NA</v>
      </c>
      <c r="E173" s="18" t="str">
        <f>+VLOOKUP(B173,'[2]2016 data'!$B:$D,3,)</f>
        <v>Sna 1993</v>
      </c>
      <c r="F173" s="18" t="str">
        <f>+VLOOKUP(B173,'[3]2017 data'!$B:$D,3,)</f>
        <v>SNA 2008</v>
      </c>
      <c r="G173" s="18" t="str">
        <f>+VLOOKUP(B173,'[4]2018 data'!$B:$D,3,)</f>
        <v>SNA 2008</v>
      </c>
      <c r="H173" s="18" t="str">
        <f t="shared" si="249"/>
        <v>Sna 1993</v>
      </c>
      <c r="I173" s="18"/>
      <c r="J173" s="18"/>
      <c r="K173" s="18"/>
      <c r="L173" s="18"/>
      <c r="M173" s="18"/>
      <c r="N173" s="18"/>
      <c r="O173" s="18"/>
      <c r="P173" s="18"/>
      <c r="Q173" s="18">
        <f>+VLOOKUP(B173,'[5]2016 data'!$B:$D,3,)</f>
        <v>2000</v>
      </c>
      <c r="R173" s="18">
        <f>+VLOOKUP(B173,'[6]2017 data'!$B:$D,3,)</f>
        <v>1993</v>
      </c>
      <c r="S173" s="18">
        <f>+VLOOKUP(B173,'[7]2018 data'!$B:$D,3,)</f>
        <v>2007</v>
      </c>
      <c r="T173" s="18">
        <f t="shared" si="252"/>
        <v>2000</v>
      </c>
      <c r="U173" s="18">
        <f t="shared" si="253"/>
        <v>1993</v>
      </c>
      <c r="V173" s="18">
        <f t="shared" si="245"/>
        <v>2007</v>
      </c>
      <c r="W173" s="37">
        <f>+VLOOKUP(B173,'[5]2016 data'!$B:$AR,43,)</f>
        <v>2000</v>
      </c>
      <c r="X173" s="37">
        <f>+VLOOKUP(B173,'[6]2017 data'!$B:$AR,43,)</f>
        <v>2000</v>
      </c>
      <c r="Y173" s="37">
        <f>+VLOOKUP(B173,'[7]2018 data'!$B:$AR,43,)</f>
        <v>2000</v>
      </c>
      <c r="Z173" s="18"/>
      <c r="AA173" s="18"/>
      <c r="AB173" s="18"/>
      <c r="AC173" s="18"/>
      <c r="AD173" s="18" t="b">
        <f t="shared" si="207"/>
        <v>0</v>
      </c>
      <c r="AE173" s="18" t="b">
        <f t="shared" si="208"/>
        <v>0</v>
      </c>
      <c r="AF173" s="18" t="str">
        <f>+VLOOKUP(B173,'[8]2018 data'!$B:$D,3,)</f>
        <v>rev4</v>
      </c>
      <c r="AG173" s="18" t="str">
        <f>+VLOOKUP(B173,'[9]2017 data'!$B:$D,3,)</f>
        <v>Rev4</v>
      </c>
      <c r="AH173" s="18" t="str">
        <f>+VLOOKUP(B173,'[10]2018 data'!$B:$D,3,)</f>
        <v>Rev4</v>
      </c>
      <c r="AI173" s="18"/>
      <c r="AJ173" s="18" t="str">
        <f t="shared" si="250"/>
        <v>Rev4</v>
      </c>
      <c r="AK173" s="18" t="str">
        <f t="shared" si="251"/>
        <v>Rev4</v>
      </c>
      <c r="AL173" s="18"/>
      <c r="AM173" s="18"/>
      <c r="AN173" s="18"/>
      <c r="AO173" s="18"/>
      <c r="AP173" s="18"/>
      <c r="AQ173" s="18"/>
      <c r="AR173" s="18">
        <f>+VLOOKUP(B173,'[11]2016 data'!$B:$D,3,)</f>
        <v>2009</v>
      </c>
      <c r="AS173" s="18">
        <f>+VLOOKUP(B173,'[12]2017 data'!$B:$D,3,)</f>
        <v>2009</v>
      </c>
      <c r="AT173" s="18">
        <f>+VLOOKUP(B173,'[13]2018 data'!$B:$D,3,)</f>
        <v>2009</v>
      </c>
      <c r="AU173" s="46">
        <f t="shared" si="198"/>
        <v>2009</v>
      </c>
      <c r="AV173" s="46">
        <f t="shared" si="199"/>
        <v>2009</v>
      </c>
      <c r="AW173" s="46">
        <f t="shared" si="200"/>
        <v>2009</v>
      </c>
      <c r="AX173" s="18"/>
      <c r="AY173" s="18"/>
      <c r="AZ173" s="18"/>
      <c r="BA173" s="18"/>
      <c r="BB173" s="18"/>
      <c r="BC173" s="18"/>
      <c r="BD173" s="18"/>
      <c r="BE173" s="18"/>
      <c r="BF173" s="18"/>
      <c r="BG173" s="18" t="str">
        <f>+VLOOKUP(B173,'[14]2016 data'!$B:$D,3,)</f>
        <v>COICOP</v>
      </c>
      <c r="BH173" s="18" t="str">
        <f>+VLOOKUP(B173,'[15]2017 data'!$B:$D,3,)</f>
        <v>COICOP</v>
      </c>
      <c r="BI173" s="18" t="str">
        <f>+VLOOKUP(B173,'[16]2018 data'!$B:$D,3,)</f>
        <v>COICOP</v>
      </c>
      <c r="BJ173" s="18"/>
      <c r="BK173" s="18" t="str">
        <f t="shared" si="228"/>
        <v>COICOP</v>
      </c>
      <c r="BL173" s="18" t="str">
        <f t="shared" si="229"/>
        <v>COICOP</v>
      </c>
      <c r="BM173" s="18"/>
      <c r="BN173" s="18"/>
      <c r="BO173" s="18"/>
      <c r="BP173" s="18"/>
      <c r="BQ173" s="18"/>
      <c r="BR173" s="18"/>
      <c r="BS173" s="18" t="s">
        <v>447</v>
      </c>
      <c r="BT173" s="18" t="s">
        <v>448</v>
      </c>
      <c r="BU173" s="18" t="s">
        <v>448</v>
      </c>
      <c r="BV173" s="18" t="str">
        <f t="shared" si="230"/>
        <v>na</v>
      </c>
      <c r="BW173" s="18" t="str">
        <f t="shared" si="237"/>
        <v>NA</v>
      </c>
      <c r="BX173" s="18" t="str">
        <f t="shared" si="238"/>
        <v>NA</v>
      </c>
      <c r="BY173" s="18"/>
      <c r="BZ173" s="18"/>
      <c r="CA173" s="18"/>
      <c r="CB173" s="18"/>
      <c r="CC173" s="18"/>
      <c r="CD173" s="18"/>
      <c r="CE173" s="18" t="s">
        <v>448</v>
      </c>
      <c r="CF173" s="18" t="s">
        <v>448</v>
      </c>
      <c r="CG173" s="18" t="s">
        <v>448</v>
      </c>
      <c r="CH173" s="18" t="str">
        <f t="shared" si="239"/>
        <v>NA</v>
      </c>
      <c r="CI173" s="18" t="str">
        <f t="shared" si="240"/>
        <v>NA</v>
      </c>
      <c r="CJ173" s="18" t="str">
        <f t="shared" si="241"/>
        <v>NA</v>
      </c>
      <c r="CK173" s="18"/>
      <c r="CL173" s="18"/>
      <c r="CM173" s="18"/>
      <c r="CN173" s="18"/>
      <c r="CO173" s="18"/>
      <c r="CP173" s="18"/>
      <c r="CQ173" s="18">
        <v>2001</v>
      </c>
      <c r="CR173" s="18">
        <v>2001</v>
      </c>
      <c r="CS173" s="18">
        <v>2001</v>
      </c>
      <c r="CT173" s="18"/>
      <c r="CU173" s="18">
        <f t="shared" si="235"/>
        <v>2001</v>
      </c>
      <c r="CV173" s="18">
        <f t="shared" si="236"/>
        <v>2001</v>
      </c>
      <c r="CW173" s="18"/>
      <c r="CX173" s="18"/>
      <c r="CY173" s="18"/>
      <c r="CZ173" s="18"/>
      <c r="DA173" s="18"/>
      <c r="DB173" s="18"/>
      <c r="DC173" s="18">
        <v>0</v>
      </c>
      <c r="DD173" s="18" t="s">
        <v>431</v>
      </c>
      <c r="DE173" s="18" t="s">
        <v>431</v>
      </c>
      <c r="DF173" s="18">
        <f t="shared" si="223"/>
        <v>0</v>
      </c>
      <c r="DG173" s="18" t="str">
        <f t="shared" si="224"/>
        <v>MFSM 2000</v>
      </c>
      <c r="DH173" s="18" t="str">
        <f t="shared" si="225"/>
        <v>MFSM 2000</v>
      </c>
      <c r="DI173" s="18"/>
      <c r="DJ173" s="18"/>
      <c r="DK173" s="18"/>
      <c r="DL173" s="18"/>
      <c r="DM173" s="18"/>
      <c r="DN173" s="18"/>
      <c r="DO173" s="18" t="str">
        <f>+VLOOKUP(B173,'[17]2016 data'!$B:$D,3,)</f>
        <v>e-GDDS</v>
      </c>
      <c r="DP173" s="18" t="str">
        <f>+VLOOKUP(B173,'[18]2017 data'!$B:$D,3,)</f>
        <v>e-GDDS</v>
      </c>
      <c r="DQ173" s="18" t="str">
        <f>+VLOOKUP(B173,'[19]2018 data'!$B:$D,3,)</f>
        <v>e-GDDS</v>
      </c>
      <c r="DR173" s="18"/>
      <c r="DS173" s="18"/>
      <c r="DT173" s="18"/>
      <c r="DU173" s="18">
        <f>+VLOOKUP(B173,'[20]2016 data'!$B:$D,3,)</f>
        <v>0</v>
      </c>
      <c r="DV173" s="18">
        <f>+VLOOKUP(B173,'[21]2017 data'!$B:$D,3,)</f>
        <v>0</v>
      </c>
      <c r="DW173" s="18">
        <f>+VLOOKUP(B173,'[22]2018 data'!$B:$D,3,)</f>
        <v>0</v>
      </c>
      <c r="DX173" s="18"/>
      <c r="DY173" s="18"/>
      <c r="DZ173" s="18"/>
      <c r="EA173" s="18">
        <f>+VLOOKUP(B173,'[23]2016 data'!$B:$D,3,)</f>
        <v>0</v>
      </c>
      <c r="EB173" s="18">
        <f>+VLOOKUP(B173,'[24]2017 data'!$B:$D,3,)</f>
        <v>0</v>
      </c>
      <c r="EC173" s="18">
        <f>+VLOOKUP(B173,'[25]2018 data'!$B:$D,3,)</f>
        <v>0</v>
      </c>
      <c r="ED173" s="18"/>
      <c r="EE173" s="18"/>
      <c r="EF173" s="18"/>
    </row>
    <row r="174" spans="1:136" x14ac:dyDescent="0.25">
      <c r="A174" s="6">
        <f t="shared" si="246"/>
        <v>171</v>
      </c>
      <c r="B174" s="8" t="s">
        <v>41</v>
      </c>
      <c r="C174" s="4" t="s">
        <v>40</v>
      </c>
      <c r="D174" s="4" t="str">
        <f>+VLOOKUP(C174,'[1]OECD &amp; EU Countries'!$B:$F,5,)</f>
        <v>NA</v>
      </c>
      <c r="E174" s="18" t="str">
        <f>+VLOOKUP(B174,'[2]2016 data'!$B:$D,3,)</f>
        <v>Sna 1993</v>
      </c>
      <c r="F174" s="18" t="str">
        <f>+VLOOKUP(B174,'[3]2017 data'!$B:$D,3,)</f>
        <v>SNA 1993</v>
      </c>
      <c r="G174" s="18" t="str">
        <f>+VLOOKUP(B174,'[4]2018 data'!$B:$D,3,)</f>
        <v>SNA 1993</v>
      </c>
      <c r="H174" s="18" t="str">
        <f t="shared" si="249"/>
        <v>Sna 1993</v>
      </c>
      <c r="I174" s="18"/>
      <c r="J174" s="18"/>
      <c r="K174" s="18"/>
      <c r="L174" s="18"/>
      <c r="M174" s="18"/>
      <c r="N174" s="18"/>
      <c r="O174" s="18"/>
      <c r="P174" s="18"/>
      <c r="Q174" s="18">
        <f>+VLOOKUP(B174,'[5]2016 data'!$B:$D,3,)</f>
        <v>2011</v>
      </c>
      <c r="R174" s="18">
        <f>+VLOOKUP(B174,'[6]2017 data'!$B:$D,3,)</f>
        <v>1993</v>
      </c>
      <c r="S174" s="18">
        <f>+VLOOKUP(B174,'[7]2018 data'!$B:$D,3,)</f>
        <v>2011</v>
      </c>
      <c r="T174" s="18">
        <f t="shared" si="252"/>
        <v>2011</v>
      </c>
      <c r="U174" s="18">
        <f t="shared" si="253"/>
        <v>1993</v>
      </c>
      <c r="V174" s="18">
        <f t="shared" si="245"/>
        <v>2011</v>
      </c>
      <c r="W174" s="37">
        <f>+VLOOKUP(B174,'[5]2016 data'!$B:$AR,43,)</f>
        <v>2011</v>
      </c>
      <c r="X174" s="37">
        <f>+VLOOKUP(B174,'[6]2017 data'!$B:$AR,43,)</f>
        <v>2011</v>
      </c>
      <c r="Y174" s="37">
        <f>+VLOOKUP(B174,'[7]2018 data'!$B:$AR,43,)</f>
        <v>2011</v>
      </c>
      <c r="Z174" s="18"/>
      <c r="AA174" s="18"/>
      <c r="AB174" s="18"/>
      <c r="AC174" s="18"/>
      <c r="AD174" s="18" t="b">
        <f t="shared" si="207"/>
        <v>0</v>
      </c>
      <c r="AE174" s="18" t="b">
        <f t="shared" si="208"/>
        <v>0</v>
      </c>
      <c r="AF174" s="18" t="str">
        <f>+VLOOKUP(B174,'[8]2018 data'!$B:$D,3,)</f>
        <v>rev1</v>
      </c>
      <c r="AG174" s="18" t="str">
        <f>+VLOOKUP(B174,'[9]2017 data'!$B:$D,3,)</f>
        <v>rev1</v>
      </c>
      <c r="AH174" s="18" t="str">
        <f>+VLOOKUP(B174,'[10]2018 data'!$B:$D,3,)</f>
        <v>rev1</v>
      </c>
      <c r="AI174" s="18"/>
      <c r="AJ174" s="18" t="str">
        <f t="shared" si="250"/>
        <v>rev1</v>
      </c>
      <c r="AK174" s="18" t="str">
        <f t="shared" si="251"/>
        <v>rev1</v>
      </c>
      <c r="AL174" s="18"/>
      <c r="AM174" s="18"/>
      <c r="AN174" s="18"/>
      <c r="AO174" s="18"/>
      <c r="AP174" s="18"/>
      <c r="AQ174" s="18"/>
      <c r="AR174" s="18">
        <f>+VLOOKUP(B174,'[11]2016 data'!$B:$D,3,)</f>
        <v>2009</v>
      </c>
      <c r="AS174" s="18">
        <f>+VLOOKUP(B174,'[12]2017 data'!$B:$D,3,)</f>
        <v>2009</v>
      </c>
      <c r="AT174" s="18">
        <f>+VLOOKUP(B174,'[13]2018 data'!$B:$D,3,)</f>
        <v>2009</v>
      </c>
      <c r="AU174" s="46">
        <f t="shared" si="198"/>
        <v>2009</v>
      </c>
      <c r="AV174" s="46">
        <f t="shared" si="199"/>
        <v>2009</v>
      </c>
      <c r="AW174" s="46">
        <f t="shared" si="200"/>
        <v>2009</v>
      </c>
      <c r="AX174" s="18"/>
      <c r="AY174" s="18"/>
      <c r="AZ174" s="18"/>
      <c r="BA174" s="18"/>
      <c r="BB174" s="18"/>
      <c r="BC174" s="18"/>
      <c r="BD174" s="18"/>
      <c r="BE174" s="18"/>
      <c r="BF174" s="18"/>
      <c r="BG174" s="18" t="str">
        <f>+VLOOKUP(B174,'[14]2016 data'!$B:$D,3,)</f>
        <v>na</v>
      </c>
      <c r="BH174" s="18" t="str">
        <f>+VLOOKUP(B174,'[15]2017 data'!$B:$D,3,)</f>
        <v>NA</v>
      </c>
      <c r="BI174" s="18" t="str">
        <f>+VLOOKUP(B174,'[16]2018 data'!$B:$D,3,)</f>
        <v>NA</v>
      </c>
      <c r="BJ174" s="18"/>
      <c r="BK174" s="18" t="str">
        <f t="shared" si="228"/>
        <v>NA</v>
      </c>
      <c r="BL174" s="18" t="str">
        <f t="shared" si="229"/>
        <v>NA</v>
      </c>
      <c r="BM174" s="18"/>
      <c r="BN174" s="18"/>
      <c r="BO174" s="18"/>
      <c r="BP174" s="18"/>
      <c r="BQ174" s="18"/>
      <c r="BR174" s="18"/>
      <c r="BS174" s="18" t="s">
        <v>447</v>
      </c>
      <c r="BT174" s="18" t="s">
        <v>448</v>
      </c>
      <c r="BU174" s="18" t="s">
        <v>448</v>
      </c>
      <c r="BV174" s="18" t="str">
        <f t="shared" si="230"/>
        <v>na</v>
      </c>
      <c r="BW174" s="18" t="str">
        <f t="shared" si="237"/>
        <v>NA</v>
      </c>
      <c r="BX174" s="18" t="str">
        <f t="shared" si="238"/>
        <v>NA</v>
      </c>
      <c r="BY174" s="18"/>
      <c r="BZ174" s="18"/>
      <c r="CA174" s="18"/>
      <c r="CB174" s="18"/>
      <c r="CC174" s="18"/>
      <c r="CD174" s="18"/>
      <c r="CE174" s="18">
        <v>0</v>
      </c>
      <c r="CF174" s="18" t="s">
        <v>425</v>
      </c>
      <c r="CG174" s="18" t="s">
        <v>425</v>
      </c>
      <c r="CH174" s="18">
        <f t="shared" si="239"/>
        <v>0</v>
      </c>
      <c r="CI174" s="18" t="str">
        <f t="shared" si="240"/>
        <v>AC</v>
      </c>
      <c r="CJ174" s="18" t="str">
        <f t="shared" si="241"/>
        <v>AC</v>
      </c>
      <c r="CK174" s="18"/>
      <c r="CL174" s="18"/>
      <c r="CM174" s="18"/>
      <c r="CN174" s="18"/>
      <c r="CO174" s="18"/>
      <c r="CP174" s="18"/>
      <c r="CQ174" s="18">
        <v>2001</v>
      </c>
      <c r="CR174" s="18" t="s">
        <v>429</v>
      </c>
      <c r="CS174" s="18" t="s">
        <v>429</v>
      </c>
      <c r="CT174" s="18"/>
      <c r="CU174" s="18" t="str">
        <f t="shared" si="235"/>
        <v>NM</v>
      </c>
      <c r="CV174" s="18" t="str">
        <f t="shared" si="236"/>
        <v>NM</v>
      </c>
      <c r="CW174" s="18"/>
      <c r="CX174" s="18"/>
      <c r="CY174" s="18"/>
      <c r="CZ174" s="18"/>
      <c r="DA174" s="18"/>
      <c r="DB174" s="18"/>
      <c r="DC174" s="18" t="s">
        <v>431</v>
      </c>
      <c r="DD174" s="18" t="s">
        <v>431</v>
      </c>
      <c r="DE174" s="18" t="s">
        <v>431</v>
      </c>
      <c r="DF174" s="18" t="str">
        <f t="shared" si="223"/>
        <v>MFSM 2000</v>
      </c>
      <c r="DG174" s="18" t="str">
        <f t="shared" si="224"/>
        <v>MFSM 2000</v>
      </c>
      <c r="DH174" s="18" t="str">
        <f t="shared" si="225"/>
        <v>MFSM 2000</v>
      </c>
      <c r="DI174" s="18"/>
      <c r="DJ174" s="18"/>
      <c r="DK174" s="18"/>
      <c r="DL174" s="18"/>
      <c r="DM174" s="18"/>
      <c r="DN174" s="18"/>
      <c r="DO174" s="18" t="str">
        <f>+VLOOKUP(B174,'[17]2016 data'!$B:$D,3,)</f>
        <v>e-GDDS</v>
      </c>
      <c r="DP174" s="18" t="str">
        <f>+VLOOKUP(B174,'[18]2017 data'!$B:$D,3,)</f>
        <v>e-GDDS</v>
      </c>
      <c r="DQ174" s="18" t="str">
        <f>+VLOOKUP(B174,'[19]2018 data'!$B:$D,3,)</f>
        <v>e-GDDS</v>
      </c>
      <c r="DR174" s="18"/>
      <c r="DS174" s="18"/>
      <c r="DT174" s="18"/>
      <c r="DU174" s="18">
        <f>+VLOOKUP(B174,'[20]2016 data'!$B:$D,3,)</f>
        <v>0</v>
      </c>
      <c r="DV174" s="18">
        <f>+VLOOKUP(B174,'[21]2017 data'!$B:$D,3,)</f>
        <v>0</v>
      </c>
      <c r="DW174" s="18">
        <f>+VLOOKUP(B174,'[22]2018 data'!$B:$D,3,)</f>
        <v>0</v>
      </c>
      <c r="DX174" s="18"/>
      <c r="DY174" s="18"/>
      <c r="DZ174" s="18"/>
      <c r="EA174" s="18">
        <f>+VLOOKUP(B174,'[23]2016 data'!$B:$D,3,)</f>
        <v>0</v>
      </c>
      <c r="EB174" s="18">
        <f>+VLOOKUP(B174,'[24]2017 data'!$B:$D,3,)</f>
        <v>0</v>
      </c>
      <c r="EC174" s="18">
        <f>+VLOOKUP(B174,'[25]2018 data'!$B:$D,3,)</f>
        <v>0</v>
      </c>
      <c r="ED174" s="18"/>
      <c r="EE174" s="18"/>
      <c r="EF174" s="18"/>
    </row>
    <row r="175" spans="1:136" x14ac:dyDescent="0.25">
      <c r="A175" s="6">
        <f t="shared" si="246"/>
        <v>172</v>
      </c>
      <c r="B175" s="7" t="s">
        <v>39</v>
      </c>
      <c r="C175" s="4" t="s">
        <v>38</v>
      </c>
      <c r="D175" s="4" t="str">
        <f>+VLOOKUP(C175,'[1]OECD &amp; EU Countries'!$B:$F,5,)</f>
        <v>NA</v>
      </c>
      <c r="E175" s="18" t="str">
        <f>+VLOOKUP(B175,'[2]2016 data'!$B:$D,3,)</f>
        <v>Sna 1993</v>
      </c>
      <c r="F175" s="18" t="str">
        <f>+VLOOKUP(B175,'[3]2017 data'!$B:$D,3,)</f>
        <v>SNA 2008</v>
      </c>
      <c r="G175" s="18" t="str">
        <f>+VLOOKUP(B175,'[4]2018 data'!$B:$D,3,)</f>
        <v>SNA 2008</v>
      </c>
      <c r="H175" s="18" t="str">
        <f t="shared" si="249"/>
        <v>Sna 1993</v>
      </c>
      <c r="I175" s="18"/>
      <c r="J175" s="18"/>
      <c r="K175" s="18"/>
      <c r="L175" s="18"/>
      <c r="M175" s="18"/>
      <c r="N175" s="18"/>
      <c r="O175" s="18"/>
      <c r="P175" s="18"/>
      <c r="Q175" s="18">
        <f>+VLOOKUP(B175,'[5]2016 data'!$B:$D,3,)</f>
        <v>2000</v>
      </c>
      <c r="R175" s="18">
        <f>+VLOOKUP(B175,'[6]2017 data'!$B:$D,3,)</f>
        <v>1993</v>
      </c>
      <c r="S175" s="18">
        <f>+VLOOKUP(B175,'[7]2018 data'!$B:$D,3,)</f>
        <v>2012</v>
      </c>
      <c r="T175" s="18">
        <f t="shared" si="252"/>
        <v>2000</v>
      </c>
      <c r="U175" s="18">
        <f t="shared" si="253"/>
        <v>1993</v>
      </c>
      <c r="V175" s="18">
        <f t="shared" si="245"/>
        <v>2012</v>
      </c>
      <c r="W175" s="37">
        <f>+VLOOKUP(B175,'[5]2016 data'!$B:$AR,43,)</f>
        <v>2000</v>
      </c>
      <c r="X175" s="37">
        <f>+VLOOKUP(B175,'[6]2017 data'!$B:$AR,43,)</f>
        <v>2000</v>
      </c>
      <c r="Y175" s="37">
        <f>+VLOOKUP(B175,'[7]2018 data'!$B:$AR,43,)</f>
        <v>2012</v>
      </c>
      <c r="Z175" s="18"/>
      <c r="AA175" s="18"/>
      <c r="AB175" s="18"/>
      <c r="AC175" s="18"/>
      <c r="AD175" s="18" t="b">
        <f t="shared" si="207"/>
        <v>0</v>
      </c>
      <c r="AE175" s="18" t="b">
        <f t="shared" si="208"/>
        <v>0</v>
      </c>
      <c r="AF175" s="18" t="str">
        <f>+VLOOKUP(B175,'[8]2018 data'!$B:$D,3,)</f>
        <v>rev3</v>
      </c>
      <c r="AG175" s="18" t="str">
        <f>+VLOOKUP(B175,'[9]2017 data'!$B:$D,3,)</f>
        <v>Rev3</v>
      </c>
      <c r="AH175" s="18" t="str">
        <f>+VLOOKUP(B175,'[10]2018 data'!$B:$D,3,)</f>
        <v>Rev3</v>
      </c>
      <c r="AI175" s="18"/>
      <c r="AJ175" s="18" t="str">
        <f t="shared" si="250"/>
        <v>Rev3</v>
      </c>
      <c r="AK175" s="18" t="str">
        <f t="shared" si="251"/>
        <v>Rev3</v>
      </c>
      <c r="AL175" s="18"/>
      <c r="AM175" s="18"/>
      <c r="AN175" s="18"/>
      <c r="AO175" s="18"/>
      <c r="AP175" s="18"/>
      <c r="AQ175" s="18"/>
      <c r="AR175" s="18">
        <f>+VLOOKUP(B175,'[11]2016 data'!$B:$D,3,)</f>
        <v>1998</v>
      </c>
      <c r="AS175" s="18">
        <f>+VLOOKUP(B175,'[12]2017 data'!$B:$D,3,)</f>
        <v>1998</v>
      </c>
      <c r="AT175" s="18">
        <f>+VLOOKUP(B175,'[13]2018 data'!$B:$D,3,)</f>
        <v>1998</v>
      </c>
      <c r="AU175" s="46">
        <f t="shared" si="198"/>
        <v>1998</v>
      </c>
      <c r="AV175" s="46">
        <f t="shared" si="199"/>
        <v>1998</v>
      </c>
      <c r="AW175" s="46">
        <f t="shared" si="200"/>
        <v>1998</v>
      </c>
      <c r="AX175" s="18"/>
      <c r="AY175" s="18"/>
      <c r="AZ175" s="18"/>
      <c r="BA175" s="18"/>
      <c r="BB175" s="18"/>
      <c r="BC175" s="18"/>
      <c r="BD175" s="18"/>
      <c r="BE175" s="18"/>
      <c r="BF175" s="18"/>
      <c r="BG175" s="18" t="str">
        <f>+VLOOKUP(B175,'[14]2016 data'!$B:$D,3,)</f>
        <v>COICOP</v>
      </c>
      <c r="BH175" s="18" t="str">
        <f>+VLOOKUP(B175,'[15]2017 data'!$B:$D,3,)</f>
        <v>COICOP</v>
      </c>
      <c r="BI175" s="18" t="str">
        <f>+VLOOKUP(B175,'[16]2018 data'!$B:$D,3,)</f>
        <v>COICOP</v>
      </c>
      <c r="BJ175" s="18"/>
      <c r="BK175" s="18" t="str">
        <f t="shared" si="228"/>
        <v>COICOP</v>
      </c>
      <c r="BL175" s="18" t="str">
        <f t="shared" si="229"/>
        <v>COICOP</v>
      </c>
      <c r="BM175" s="18"/>
      <c r="BN175" s="18"/>
      <c r="BO175" s="18"/>
      <c r="BP175" s="18"/>
      <c r="BQ175" s="18"/>
      <c r="BR175" s="18"/>
      <c r="BS175" s="18" t="s">
        <v>447</v>
      </c>
      <c r="BT175" s="18" t="s">
        <v>448</v>
      </c>
      <c r="BU175" s="18" t="s">
        <v>448</v>
      </c>
      <c r="BV175" s="18" t="str">
        <f t="shared" si="230"/>
        <v>na</v>
      </c>
      <c r="BW175" s="18" t="str">
        <f t="shared" si="237"/>
        <v>NA</v>
      </c>
      <c r="BX175" s="18" t="str">
        <f t="shared" si="238"/>
        <v>NA</v>
      </c>
      <c r="BY175" s="18"/>
      <c r="BZ175" s="18"/>
      <c r="CA175" s="18"/>
      <c r="CB175" s="18"/>
      <c r="CC175" s="18"/>
      <c r="CD175" s="18"/>
      <c r="CE175" s="18" t="s">
        <v>448</v>
      </c>
      <c r="CF175" s="18" t="s">
        <v>448</v>
      </c>
      <c r="CG175" s="18" t="s">
        <v>448</v>
      </c>
      <c r="CH175" s="18" t="str">
        <f t="shared" si="239"/>
        <v>NA</v>
      </c>
      <c r="CI175" s="18" t="str">
        <f t="shared" si="240"/>
        <v>NA</v>
      </c>
      <c r="CJ175" s="18" t="str">
        <f t="shared" si="241"/>
        <v>NA</v>
      </c>
      <c r="CK175" s="18"/>
      <c r="CL175" s="18"/>
      <c r="CM175" s="18"/>
      <c r="CN175" s="18"/>
      <c r="CO175" s="18"/>
      <c r="CP175" s="18"/>
      <c r="CQ175" s="18">
        <v>1986</v>
      </c>
      <c r="CR175" s="18" t="s">
        <v>429</v>
      </c>
      <c r="CS175" s="18" t="s">
        <v>429</v>
      </c>
      <c r="CT175" s="18"/>
      <c r="CU175" s="18" t="str">
        <f t="shared" si="235"/>
        <v>NM</v>
      </c>
      <c r="CV175" s="18" t="str">
        <f t="shared" si="236"/>
        <v>NM</v>
      </c>
      <c r="CW175" s="18"/>
      <c r="CX175" s="18"/>
      <c r="CY175" s="18"/>
      <c r="CZ175" s="18"/>
      <c r="DA175" s="18"/>
      <c r="DB175" s="18"/>
      <c r="DC175" s="18" t="s">
        <v>431</v>
      </c>
      <c r="DD175" s="18" t="s">
        <v>431</v>
      </c>
      <c r="DE175" s="18" t="s">
        <v>431</v>
      </c>
      <c r="DF175" s="18" t="str">
        <f t="shared" si="223"/>
        <v>MFSM 2000</v>
      </c>
      <c r="DG175" s="18" t="str">
        <f t="shared" si="224"/>
        <v>MFSM 2000</v>
      </c>
      <c r="DH175" s="18" t="str">
        <f t="shared" si="225"/>
        <v>MFSM 2000</v>
      </c>
      <c r="DI175" s="18"/>
      <c r="DJ175" s="18"/>
      <c r="DK175" s="18"/>
      <c r="DL175" s="18"/>
      <c r="DM175" s="18"/>
      <c r="DN175" s="18"/>
      <c r="DO175" s="18" t="str">
        <f>+VLOOKUP(B175,'[17]2016 data'!$B:$D,3,)</f>
        <v>e-GDDS</v>
      </c>
      <c r="DP175" s="18" t="str">
        <f>+VLOOKUP(B175,'[18]2017 data'!$B:$D,3,)</f>
        <v>e-GDDS</v>
      </c>
      <c r="DQ175" s="18" t="str">
        <f>+VLOOKUP(B175,'[19]2018 data'!$B:$D,3,)</f>
        <v>e-GDDS</v>
      </c>
      <c r="DR175" s="18"/>
      <c r="DS175" s="18"/>
      <c r="DT175" s="18"/>
      <c r="DU175" s="18" t="str">
        <f>+VLOOKUP(B175,'[20]2016 data'!$B:$D,3,)</f>
        <v>Yes</v>
      </c>
      <c r="DV175" s="18" t="str">
        <f>+VLOOKUP(B175,'[21]2017 data'!$B:$D,3,)</f>
        <v>Yes</v>
      </c>
      <c r="DW175" s="18" t="str">
        <f>+VLOOKUP(B175,'[22]2018 data'!$B:$D,3,)</f>
        <v>Yes</v>
      </c>
      <c r="DX175" s="18"/>
      <c r="DY175" s="18"/>
      <c r="DZ175" s="18"/>
      <c r="EA175" s="18">
        <f>+VLOOKUP(B175,'[23]2016 data'!$B:$D,3,)</f>
        <v>0</v>
      </c>
      <c r="EB175" s="18">
        <f>+VLOOKUP(B175,'[24]2017 data'!$B:$D,3,)</f>
        <v>0</v>
      </c>
      <c r="EC175" s="18">
        <f>+VLOOKUP(B175,'[25]2018 data'!$B:$D,3,)</f>
        <v>0</v>
      </c>
      <c r="ED175" s="18"/>
      <c r="EE175" s="18"/>
      <c r="EF175" s="18"/>
    </row>
    <row r="176" spans="1:136" x14ac:dyDescent="0.25">
      <c r="A176" s="6">
        <f t="shared" si="246"/>
        <v>173</v>
      </c>
      <c r="B176" s="9" t="s">
        <v>37</v>
      </c>
      <c r="C176" s="4" t="s">
        <v>36</v>
      </c>
      <c r="D176" s="4" t="str">
        <f>+VLOOKUP(C176,'[1]OECD &amp; EU Countries'!$B:$F,5,)</f>
        <v>NA</v>
      </c>
      <c r="E176" s="18" t="str">
        <f>+VLOOKUP(B176,'[2]2016 data'!$B:$D,3,)</f>
        <v>Sna 1993</v>
      </c>
      <c r="F176" s="18" t="str">
        <f>+VLOOKUP(B176,'[3]2017 data'!$B:$D,3,)</f>
        <v>SNA 1993</v>
      </c>
      <c r="G176" s="18" t="str">
        <f>+VLOOKUP(B176,'[4]2018 data'!$B:$D,3,)</f>
        <v>SNA 1993</v>
      </c>
      <c r="H176" s="18" t="str">
        <f t="shared" si="249"/>
        <v>Sna 1993</v>
      </c>
      <c r="I176" s="18"/>
      <c r="J176" s="18"/>
      <c r="K176" s="18"/>
      <c r="L176" s="18"/>
      <c r="M176" s="18"/>
      <c r="N176" s="18"/>
      <c r="O176" s="18"/>
      <c r="P176" s="18"/>
      <c r="Q176" s="18">
        <f>+VLOOKUP(B176,'[5]2016 data'!$B:$D,3,)</f>
        <v>2010</v>
      </c>
      <c r="R176" s="18">
        <f>+VLOOKUP(B176,'[6]2017 data'!$B:$D,3,)</f>
        <v>1993</v>
      </c>
      <c r="S176" s="18">
        <f>+VLOOKUP(B176,'[7]2018 data'!$B:$D,3,)</f>
        <v>2010</v>
      </c>
      <c r="T176" s="18">
        <f t="shared" si="252"/>
        <v>2010</v>
      </c>
      <c r="U176" s="18">
        <f t="shared" si="253"/>
        <v>1993</v>
      </c>
      <c r="V176" s="18">
        <f t="shared" si="245"/>
        <v>2010</v>
      </c>
      <c r="W176" s="37">
        <f>+VLOOKUP(B176,'[5]2016 data'!$B:$AR,43,)</f>
        <v>2010</v>
      </c>
      <c r="X176" s="37">
        <f>+VLOOKUP(B176,'[6]2017 data'!$B:$AR,43,)</f>
        <v>2010</v>
      </c>
      <c r="Y176" s="37">
        <f>+VLOOKUP(B176,'[7]2018 data'!$B:$AR,43,)</f>
        <v>2010</v>
      </c>
      <c r="Z176" s="18"/>
      <c r="AA176" s="18"/>
      <c r="AB176" s="18"/>
      <c r="AC176" s="18"/>
      <c r="AD176" s="18" t="b">
        <f t="shared" si="207"/>
        <v>0</v>
      </c>
      <c r="AE176" s="18" t="b">
        <f t="shared" si="208"/>
        <v>0</v>
      </c>
      <c r="AF176" s="18" t="str">
        <f>+VLOOKUP(B176,'[8]2018 data'!$B:$D,3,)</f>
        <v>rev4</v>
      </c>
      <c r="AG176" s="18" t="str">
        <f>+VLOOKUP(B176,'[9]2017 data'!$B:$D,3,)</f>
        <v>Rev4</v>
      </c>
      <c r="AH176" s="18" t="str">
        <f>+VLOOKUP(B176,'[10]2018 data'!$B:$D,3,)</f>
        <v>Rev4</v>
      </c>
      <c r="AI176" s="18"/>
      <c r="AJ176" s="18" t="str">
        <f t="shared" si="250"/>
        <v>Rev4</v>
      </c>
      <c r="AK176" s="18" t="str">
        <f t="shared" si="251"/>
        <v>Rev4</v>
      </c>
      <c r="AL176" s="18"/>
      <c r="AM176" s="18"/>
      <c r="AN176" s="18"/>
      <c r="AO176" s="18"/>
      <c r="AP176" s="18"/>
      <c r="AQ176" s="18"/>
      <c r="AR176" s="18">
        <f>+VLOOKUP(B176,'[11]2016 data'!$B:$D,3,)</f>
        <v>2000</v>
      </c>
      <c r="AS176" s="18">
        <f>+VLOOKUP(B176,'[12]2017 data'!$B:$D,3,)</f>
        <v>2000</v>
      </c>
      <c r="AT176" s="18">
        <f>+VLOOKUP(B176,'[13]2018 data'!$B:$D,3,)</f>
        <v>2000</v>
      </c>
      <c r="AU176" s="46">
        <f t="shared" si="198"/>
        <v>2000</v>
      </c>
      <c r="AV176" s="46">
        <f t="shared" si="199"/>
        <v>2000</v>
      </c>
      <c r="AW176" s="46">
        <f t="shared" si="200"/>
        <v>2000</v>
      </c>
      <c r="AX176" s="18"/>
      <c r="AY176" s="18"/>
      <c r="AZ176" s="18"/>
      <c r="BA176" s="18"/>
      <c r="BB176" s="18"/>
      <c r="BC176" s="18"/>
      <c r="BD176" s="18"/>
      <c r="BE176" s="18"/>
      <c r="BF176" s="18"/>
      <c r="BG176" s="18" t="str">
        <f>+VLOOKUP(B176,'[14]2016 data'!$B:$D,3,)</f>
        <v>na</v>
      </c>
      <c r="BH176" s="18" t="str">
        <f>+VLOOKUP(B176,'[15]2017 data'!$B:$D,3,)</f>
        <v>NA</v>
      </c>
      <c r="BI176" s="18" t="str">
        <f>+VLOOKUP(B176,'[16]2018 data'!$B:$D,3,)</f>
        <v>NA</v>
      </c>
      <c r="BJ176" s="18"/>
      <c r="BK176" s="18" t="str">
        <f t="shared" si="228"/>
        <v>NA</v>
      </c>
      <c r="BL176" s="18" t="str">
        <f t="shared" si="229"/>
        <v>NA</v>
      </c>
      <c r="BM176" s="18"/>
      <c r="BN176" s="18"/>
      <c r="BO176" s="18"/>
      <c r="BP176" s="18"/>
      <c r="BQ176" s="18"/>
      <c r="BR176" s="18"/>
      <c r="BS176" s="18" t="s">
        <v>447</v>
      </c>
      <c r="BT176" s="18" t="s">
        <v>448</v>
      </c>
      <c r="BU176" s="18" t="s">
        <v>448</v>
      </c>
      <c r="BV176" s="18" t="str">
        <f t="shared" si="230"/>
        <v>na</v>
      </c>
      <c r="BW176" s="18" t="str">
        <f t="shared" si="237"/>
        <v>NA</v>
      </c>
      <c r="BX176" s="18" t="str">
        <f t="shared" si="238"/>
        <v>NA</v>
      </c>
      <c r="BY176" s="18"/>
      <c r="BZ176" s="18"/>
      <c r="CA176" s="18"/>
      <c r="CB176" s="18"/>
      <c r="CC176" s="18"/>
      <c r="CD176" s="18"/>
      <c r="CE176" s="18" t="s">
        <v>448</v>
      </c>
      <c r="CF176" s="18" t="s">
        <v>448</v>
      </c>
      <c r="CG176" s="18" t="s">
        <v>448</v>
      </c>
      <c r="CH176" s="18" t="str">
        <f t="shared" si="239"/>
        <v>NA</v>
      </c>
      <c r="CI176" s="18" t="str">
        <f t="shared" si="240"/>
        <v>NA</v>
      </c>
      <c r="CJ176" s="18" t="str">
        <f t="shared" si="241"/>
        <v>NA</v>
      </c>
      <c r="CK176" s="18"/>
      <c r="CL176" s="18"/>
      <c r="CM176" s="18"/>
      <c r="CN176" s="18"/>
      <c r="CO176" s="18"/>
      <c r="CP176" s="18"/>
      <c r="CQ176" s="18">
        <v>1986</v>
      </c>
      <c r="CR176" s="18" t="s">
        <v>429</v>
      </c>
      <c r="CS176" s="18" t="s">
        <v>429</v>
      </c>
      <c r="CT176" s="18"/>
      <c r="CU176" s="18" t="str">
        <f t="shared" si="235"/>
        <v>NM</v>
      </c>
      <c r="CV176" s="18" t="str">
        <f t="shared" si="236"/>
        <v>NM</v>
      </c>
      <c r="CW176" s="18"/>
      <c r="CX176" s="18"/>
      <c r="CY176" s="18"/>
      <c r="CZ176" s="18"/>
      <c r="DA176" s="18"/>
      <c r="DB176" s="18"/>
      <c r="DC176" s="18">
        <v>0</v>
      </c>
      <c r="DD176" s="18" t="s">
        <v>429</v>
      </c>
      <c r="DE176" s="18" t="s">
        <v>483</v>
      </c>
      <c r="DF176" s="18">
        <f t="shared" si="223"/>
        <v>0</v>
      </c>
      <c r="DG176" s="18" t="str">
        <f t="shared" si="224"/>
        <v>NM</v>
      </c>
      <c r="DH176" s="18" t="str">
        <f t="shared" si="225"/>
        <v>MFSMCG 2016</v>
      </c>
      <c r="DI176" s="18"/>
      <c r="DJ176" s="18"/>
      <c r="DK176" s="18"/>
      <c r="DL176" s="18"/>
      <c r="DM176" s="18"/>
      <c r="DN176" s="18"/>
      <c r="DO176" s="18" t="str">
        <f>+VLOOKUP(B176,'[17]2016 data'!$B:$D,3,)</f>
        <v>SDDS</v>
      </c>
      <c r="DP176" s="18" t="str">
        <f>+VLOOKUP(B176,'[18]2017 data'!$B:$D,3,)</f>
        <v>NM</v>
      </c>
      <c r="DQ176" s="18" t="str">
        <f>+VLOOKUP(B176,'[19]2018 data'!$B:$D,3,)</f>
        <v>SDDS</v>
      </c>
      <c r="DR176" s="18"/>
      <c r="DS176" s="18"/>
      <c r="DT176" s="18"/>
      <c r="DU176" s="18">
        <f>+VLOOKUP(B176,'[20]2016 data'!$B:$D,3,)</f>
        <v>0</v>
      </c>
      <c r="DV176" s="18">
        <f>+VLOOKUP(B176,'[21]2017 data'!$B:$D,3,)</f>
        <v>0</v>
      </c>
      <c r="DW176" s="18">
        <f>+VLOOKUP(B176,'[22]2018 data'!$B:$D,3,)</f>
        <v>0</v>
      </c>
      <c r="DX176" s="18"/>
      <c r="DY176" s="18"/>
      <c r="DZ176" s="18"/>
      <c r="EA176" s="18">
        <f>+VLOOKUP(B176,'[23]2016 data'!$B:$D,3,)</f>
        <v>0</v>
      </c>
      <c r="EB176" s="18">
        <f>+VLOOKUP(B176,'[24]2017 data'!$B:$D,3,)</f>
        <v>0</v>
      </c>
      <c r="EC176" s="18">
        <f>+VLOOKUP(B176,'[25]2018 data'!$B:$D,3,)</f>
        <v>0</v>
      </c>
      <c r="ED176" s="18"/>
      <c r="EE176" s="18"/>
      <c r="EF176" s="18"/>
    </row>
    <row r="177" spans="1:136" x14ac:dyDescent="0.25">
      <c r="A177" s="6">
        <f t="shared" si="246"/>
        <v>174</v>
      </c>
      <c r="B177" s="9" t="s">
        <v>35</v>
      </c>
      <c r="C177" s="4" t="s">
        <v>34</v>
      </c>
      <c r="D177" s="4" t="str">
        <f>+VLOOKUP(C177,'[1]OECD &amp; EU Countries'!$B:$F,5,)</f>
        <v>OECD/EU</v>
      </c>
      <c r="E177" s="18" t="str">
        <f>+VLOOKUP(B177,'[2]2016 data'!$B:$D,3,)</f>
        <v>ESA 1995</v>
      </c>
      <c r="F177" s="18" t="str">
        <f>+VLOOKUP(B177,'[3]2017 data'!$B:$D,3,)</f>
        <v>SNA 2008</v>
      </c>
      <c r="G177" s="18" t="str">
        <f>+VLOOKUP(B177,'[4]2018 data'!$B:$D,3,)</f>
        <v>SNA 2008</v>
      </c>
      <c r="H177" s="18" t="str">
        <f t="shared" si="249"/>
        <v>ESA 1995</v>
      </c>
      <c r="I177" s="18"/>
      <c r="J177" s="18"/>
      <c r="K177" s="18"/>
      <c r="L177" s="18"/>
      <c r="M177" s="18"/>
      <c r="N177" s="18"/>
      <c r="O177" s="18"/>
      <c r="P177" s="18"/>
      <c r="Q177" s="18">
        <f>+VLOOKUP(B177,'[5]2016 data'!$B:$D,3,)</f>
        <v>1998</v>
      </c>
      <c r="R177" s="18">
        <f>+VLOOKUP(B177,'[6]2017 data'!$B:$D,3,)</f>
        <v>2008</v>
      </c>
      <c r="S177" s="18" t="str">
        <f>+VLOOKUP(B177,'[7]2018 data'!$B:$D,3,)</f>
        <v>Original chained constant price data are rescaled.</v>
      </c>
      <c r="T177" s="18">
        <f t="shared" si="252"/>
        <v>1998</v>
      </c>
      <c r="U177" s="18">
        <f t="shared" si="253"/>
        <v>2008</v>
      </c>
      <c r="V177" s="18" t="str">
        <f t="shared" si="245"/>
        <v>Original chained constant price data are rescaled.</v>
      </c>
      <c r="W177" s="37">
        <f>+VLOOKUP(B177,'[5]2016 data'!$B:$AR,43,)</f>
        <v>1998</v>
      </c>
      <c r="X177" s="37">
        <f>+VLOOKUP(B177,'[6]2017 data'!$B:$AR,43,)</f>
        <v>2010</v>
      </c>
      <c r="Y177" s="38">
        <f>+VLOOKUP(B177,'[7]2018 data'!$B:$AR,43,)</f>
        <v>2009</v>
      </c>
      <c r="Z177" s="18"/>
      <c r="AA177" s="18"/>
      <c r="AB177" s="18"/>
      <c r="AC177" s="18"/>
      <c r="AD177" s="18" t="b">
        <f t="shared" si="207"/>
        <v>0</v>
      </c>
      <c r="AE177" s="18" t="b">
        <f t="shared" si="208"/>
        <v>0</v>
      </c>
      <c r="AF177" s="18" t="str">
        <f>+VLOOKUP(B177,'[8]2018 data'!$B:$D,3,)</f>
        <v>rev4</v>
      </c>
      <c r="AG177" s="18" t="str">
        <f>+VLOOKUP(B177,'[9]2017 data'!$B:$D,3,)</f>
        <v>Rev4</v>
      </c>
      <c r="AH177" s="18" t="str">
        <f>+VLOOKUP(B177,'[10]2018 data'!$B:$D,3,)</f>
        <v>Rev4</v>
      </c>
      <c r="AI177" s="18"/>
      <c r="AJ177" s="18" t="str">
        <f t="shared" si="250"/>
        <v>Rev4</v>
      </c>
      <c r="AK177" s="18" t="str">
        <f t="shared" si="251"/>
        <v>Rev4</v>
      </c>
      <c r="AL177" s="18"/>
      <c r="AM177" s="18"/>
      <c r="AN177" s="18"/>
      <c r="AO177" s="18"/>
      <c r="AP177" s="18"/>
      <c r="AQ177" s="18"/>
      <c r="AR177" s="18" t="str">
        <f>+VLOOKUP(B177,'[11]2016 data'!$B:$D,3,)</f>
        <v>annual chained</v>
      </c>
      <c r="AS177" s="18" t="str">
        <f>+VLOOKUP(B177,'[12]2017 data'!$B:$D,3,)</f>
        <v>annual chained</v>
      </c>
      <c r="AT177" s="18" t="str">
        <f>+VLOOKUP(B177,'[13]2018 data'!$B:$D,3,)</f>
        <v>annual chained</v>
      </c>
      <c r="AU177" s="46" t="str">
        <f t="shared" si="198"/>
        <v>annual chained</v>
      </c>
      <c r="AV177" s="46" t="str">
        <f t="shared" si="199"/>
        <v>annual chained</v>
      </c>
      <c r="AW177" s="46" t="str">
        <f t="shared" si="200"/>
        <v>annual chained</v>
      </c>
      <c r="AX177" s="18"/>
      <c r="AY177" s="18"/>
      <c r="AZ177" s="18"/>
      <c r="BA177" s="18"/>
      <c r="BB177" s="18"/>
      <c r="BC177" s="18"/>
      <c r="BD177" s="18"/>
      <c r="BE177" s="18"/>
      <c r="BF177" s="18"/>
      <c r="BG177" s="18" t="str">
        <f>+VLOOKUP(B177,'[14]2016 data'!$B:$D,3,)</f>
        <v>COICOP</v>
      </c>
      <c r="BH177" s="18" t="str">
        <f>+VLOOKUP(B177,'[15]2017 data'!$B:$D,3,)</f>
        <v>COICOP</v>
      </c>
      <c r="BI177" s="18" t="str">
        <f>+VLOOKUP(B177,'[16]2018 data'!$B:$D,3,)</f>
        <v>COICOP</v>
      </c>
      <c r="BJ177" s="18"/>
      <c r="BK177" s="18" t="str">
        <f t="shared" si="228"/>
        <v>COICOP</v>
      </c>
      <c r="BL177" s="18" t="str">
        <f t="shared" si="229"/>
        <v>COICOP</v>
      </c>
      <c r="BM177" s="18"/>
      <c r="BN177" s="18"/>
      <c r="BO177" s="18"/>
      <c r="BP177" s="18"/>
      <c r="BQ177" s="18"/>
      <c r="BR177" s="18"/>
      <c r="BS177" s="18" t="s">
        <v>436</v>
      </c>
      <c r="BT177" s="18" t="s">
        <v>436</v>
      </c>
      <c r="BU177" s="18" t="s">
        <v>436</v>
      </c>
      <c r="BV177" s="18" t="str">
        <f t="shared" si="230"/>
        <v>ICSE-93</v>
      </c>
      <c r="BW177" s="18" t="str">
        <f t="shared" si="237"/>
        <v>ICSE-93</v>
      </c>
      <c r="BX177" s="18" t="str">
        <f t="shared" si="238"/>
        <v>ICSE-93</v>
      </c>
      <c r="BY177" s="18"/>
      <c r="BZ177" s="18"/>
      <c r="CA177" s="18"/>
      <c r="CB177" s="18"/>
      <c r="CC177" s="18"/>
      <c r="CD177" s="18"/>
      <c r="CE177" s="18" t="s">
        <v>425</v>
      </c>
      <c r="CF177" s="18" t="s">
        <v>425</v>
      </c>
      <c r="CG177" s="18" t="s">
        <v>425</v>
      </c>
      <c r="CH177" s="18" t="str">
        <f t="shared" si="239"/>
        <v>AC</v>
      </c>
      <c r="CI177" s="18" t="str">
        <f t="shared" si="240"/>
        <v>AC</v>
      </c>
      <c r="CJ177" s="18" t="str">
        <f t="shared" si="241"/>
        <v>AC</v>
      </c>
      <c r="CK177" s="18"/>
      <c r="CL177" s="18"/>
      <c r="CM177" s="18"/>
      <c r="CN177" s="18"/>
      <c r="CO177" s="18"/>
      <c r="CP177" s="18"/>
      <c r="CQ177" s="18">
        <v>2001</v>
      </c>
      <c r="CR177" s="18" t="s">
        <v>429</v>
      </c>
      <c r="CS177" s="18" t="s">
        <v>429</v>
      </c>
      <c r="CT177" s="18"/>
      <c r="CU177" s="18" t="str">
        <f t="shared" si="235"/>
        <v>NM</v>
      </c>
      <c r="CV177" s="18" t="str">
        <f t="shared" si="236"/>
        <v>NM</v>
      </c>
      <c r="CW177" s="18"/>
      <c r="CX177" s="18"/>
      <c r="CY177" s="18"/>
      <c r="CZ177" s="18"/>
      <c r="DA177" s="18"/>
      <c r="DB177" s="18"/>
      <c r="DC177" s="18">
        <v>0</v>
      </c>
      <c r="DD177" s="18" t="s">
        <v>431</v>
      </c>
      <c r="DE177" s="18" t="s">
        <v>431</v>
      </c>
      <c r="DF177" s="18">
        <f t="shared" si="223"/>
        <v>0</v>
      </c>
      <c r="DG177" s="18" t="str">
        <f t="shared" si="224"/>
        <v>MFSM 2000</v>
      </c>
      <c r="DH177" s="18" t="str">
        <f t="shared" si="225"/>
        <v>MFSM 2000</v>
      </c>
      <c r="DI177" s="18"/>
      <c r="DJ177" s="18"/>
      <c r="DK177" s="18"/>
      <c r="DL177" s="18"/>
      <c r="DM177" s="18"/>
      <c r="DN177" s="18"/>
      <c r="DO177" s="18" t="str">
        <f>+VLOOKUP(B177,'[17]2016 data'!$B:$D,3,)</f>
        <v>SDDS</v>
      </c>
      <c r="DP177" s="18" t="str">
        <f>+VLOOKUP(B177,'[18]2017 data'!$B:$D,3,)</f>
        <v>SDDS</v>
      </c>
      <c r="DQ177" s="18" t="str">
        <f>+VLOOKUP(B177,'[19]2018 data'!$B:$D,3,)</f>
        <v>SDDS</v>
      </c>
      <c r="DR177" s="18"/>
      <c r="DS177" s="18"/>
      <c r="DT177" s="18"/>
      <c r="DU177" s="18" t="str">
        <f>+VLOOKUP(B177,'[20]2016 data'!$B:$D,3,)</f>
        <v>Yes</v>
      </c>
      <c r="DV177" s="18" t="str">
        <f>+VLOOKUP(B177,'[21]2017 data'!$B:$D,3,)</f>
        <v>Yes</v>
      </c>
      <c r="DW177" s="18" t="str">
        <f>+VLOOKUP(B177,'[22]2018 data'!$B:$D,3,)</f>
        <v>Yes</v>
      </c>
      <c r="DX177" s="18"/>
      <c r="DY177" s="18"/>
      <c r="DZ177" s="18"/>
      <c r="EA177" s="18" t="str">
        <f>+VLOOKUP(B177,'[23]2016 data'!$B:$D,3,)</f>
        <v>yes</v>
      </c>
      <c r="EB177" s="18" t="str">
        <f>+VLOOKUP(B177,'[24]2017 data'!$B:$D,3,)</f>
        <v>yes</v>
      </c>
      <c r="EC177" s="18" t="str">
        <f>+VLOOKUP(B177,'[25]2018 data'!$B:$D,3,)</f>
        <v>yes</v>
      </c>
      <c r="ED177" s="18"/>
      <c r="EE177" s="18"/>
      <c r="EF177" s="18"/>
    </row>
    <row r="178" spans="1:136" x14ac:dyDescent="0.25">
      <c r="A178" s="6">
        <f t="shared" si="246"/>
        <v>175</v>
      </c>
      <c r="B178" s="8" t="s">
        <v>33</v>
      </c>
      <c r="C178" s="4" t="s">
        <v>32</v>
      </c>
      <c r="D178" s="4" t="str">
        <f>+VLOOKUP(C178,'[1]OECD &amp; EU Countries'!$B:$F,5,)</f>
        <v>NA</v>
      </c>
      <c r="E178" s="18" t="str">
        <f>+VLOOKUP(B178,'[2]2016 data'!$B:$D,3,)</f>
        <v>Sna 1993</v>
      </c>
      <c r="F178" s="18" t="str">
        <f>+VLOOKUP(B178,'[3]2017 data'!$B:$D,3,)</f>
        <v>SNA 1993</v>
      </c>
      <c r="G178" s="18" t="str">
        <f>+VLOOKUP(B178,'[4]2018 data'!$B:$D,3,)</f>
        <v>SNA 1993</v>
      </c>
      <c r="H178" s="18" t="str">
        <f t="shared" si="249"/>
        <v>Sna 1993</v>
      </c>
      <c r="I178" s="18"/>
      <c r="J178" s="18"/>
      <c r="K178" s="18"/>
      <c r="L178" s="18"/>
      <c r="M178" s="18"/>
      <c r="N178" s="18"/>
      <c r="O178" s="18"/>
      <c r="P178" s="18"/>
      <c r="Q178" s="18">
        <f>+VLOOKUP(B178,'[5]2016 data'!$B:$D,3,)</f>
        <v>2005</v>
      </c>
      <c r="R178" s="18">
        <f>+VLOOKUP(B178,'[6]2017 data'!$B:$D,3,)</f>
        <v>1993</v>
      </c>
      <c r="S178" s="18" t="str">
        <f>+VLOOKUP(B178,'[7]2018 data'!$B:$D,3,)</f>
        <v>Original chained constant price data are rescaled.</v>
      </c>
      <c r="T178" s="18">
        <f t="shared" si="252"/>
        <v>2005</v>
      </c>
      <c r="U178" s="18">
        <f t="shared" si="253"/>
        <v>1993</v>
      </c>
      <c r="V178" s="18" t="str">
        <f t="shared" si="245"/>
        <v>Original chained constant price data are rescaled.</v>
      </c>
      <c r="W178" s="37">
        <f>+VLOOKUP(B178,'[5]2016 data'!$B:$AR,43,)</f>
        <v>2005</v>
      </c>
      <c r="X178" s="37">
        <f>+VLOOKUP(B178,'[6]2017 data'!$B:$AR,43,)</f>
        <v>2005</v>
      </c>
      <c r="Y178" s="37">
        <f>+VLOOKUP(B178,'[7]2018 data'!$B:$AR,43,)</f>
        <v>2005</v>
      </c>
      <c r="Z178" s="18"/>
      <c r="AA178" s="18"/>
      <c r="AB178" s="18"/>
      <c r="AC178" s="18"/>
      <c r="AD178" s="18" t="b">
        <f t="shared" si="207"/>
        <v>0</v>
      </c>
      <c r="AE178" s="18" t="b">
        <f t="shared" si="208"/>
        <v>0</v>
      </c>
      <c r="AF178" s="18" t="str">
        <f>+VLOOKUP(B178,'[8]2018 data'!$B:$D,3,)</f>
        <v>na</v>
      </c>
      <c r="AG178" s="18" t="str">
        <f>+VLOOKUP(B178,'[9]2017 data'!$B:$D,3,)</f>
        <v>NA</v>
      </c>
      <c r="AH178" s="18" t="str">
        <f>+VLOOKUP(B178,'[10]2018 data'!$B:$D,3,)</f>
        <v>NA</v>
      </c>
      <c r="AI178" s="18"/>
      <c r="AJ178" s="18" t="str">
        <f t="shared" si="250"/>
        <v>NA</v>
      </c>
      <c r="AK178" s="18" t="str">
        <f t="shared" si="251"/>
        <v>NA</v>
      </c>
      <c r="AL178" s="18"/>
      <c r="AM178" s="18"/>
      <c r="AN178" s="18"/>
      <c r="AO178" s="18"/>
      <c r="AP178" s="18"/>
      <c r="AQ178" s="18"/>
      <c r="AR178" s="18">
        <f>+VLOOKUP(B178,'[11]2016 data'!$B:$D,3,)</f>
        <v>0</v>
      </c>
      <c r="AS178" s="18">
        <f>+VLOOKUP(B178,'[12]2017 data'!$B:$D,3,)</f>
        <v>0</v>
      </c>
      <c r="AT178" s="18">
        <f>+VLOOKUP(B178,'[13]2018 data'!$B:$D,3,)</f>
        <v>0</v>
      </c>
      <c r="AU178" s="46">
        <f t="shared" si="198"/>
        <v>0</v>
      </c>
      <c r="AV178" s="46">
        <f t="shared" si="199"/>
        <v>0</v>
      </c>
      <c r="AW178" s="46">
        <f t="shared" si="200"/>
        <v>0</v>
      </c>
      <c r="AX178" s="18"/>
      <c r="AY178" s="18"/>
      <c r="AZ178" s="18"/>
      <c r="BA178" s="18"/>
      <c r="BB178" s="18"/>
      <c r="BC178" s="18"/>
      <c r="BD178" s="18"/>
      <c r="BE178" s="18"/>
      <c r="BF178" s="18"/>
      <c r="BG178" s="18" t="str">
        <f>+VLOOKUP(B178,'[14]2016 data'!$B:$D,3,)</f>
        <v>na</v>
      </c>
      <c r="BH178" s="18">
        <f>+VLOOKUP(B178,'[15]2017 data'!$B:$D,3,)</f>
        <v>0</v>
      </c>
      <c r="BI178" s="18">
        <f>+VLOOKUP(B178,'[16]2018 data'!$B:$D,3,)</f>
        <v>0</v>
      </c>
      <c r="BJ178" s="18"/>
      <c r="BK178" s="18">
        <f t="shared" si="228"/>
        <v>0</v>
      </c>
      <c r="BL178" s="18">
        <f t="shared" si="229"/>
        <v>0</v>
      </c>
      <c r="BM178" s="18"/>
      <c r="BN178" s="18"/>
      <c r="BO178" s="18"/>
      <c r="BP178" s="18"/>
      <c r="BQ178" s="18"/>
      <c r="BR178" s="18"/>
      <c r="BS178" s="18" t="s">
        <v>447</v>
      </c>
      <c r="BT178" s="18" t="s">
        <v>447</v>
      </c>
      <c r="BU178" s="18" t="s">
        <v>447</v>
      </c>
      <c r="BV178" s="18" t="str">
        <f t="shared" si="230"/>
        <v>na</v>
      </c>
      <c r="BW178" s="18" t="str">
        <f t="shared" si="237"/>
        <v>na</v>
      </c>
      <c r="BX178" s="18" t="str">
        <f t="shared" si="238"/>
        <v>na</v>
      </c>
      <c r="BY178" s="18"/>
      <c r="BZ178" s="18"/>
      <c r="CA178" s="18"/>
      <c r="CB178" s="18"/>
      <c r="CC178" s="18"/>
      <c r="CD178" s="18"/>
      <c r="CE178" s="18">
        <v>0</v>
      </c>
      <c r="CF178" s="18">
        <v>0</v>
      </c>
      <c r="CG178" s="18">
        <v>0</v>
      </c>
      <c r="CH178" s="18">
        <f t="shared" si="239"/>
        <v>0</v>
      </c>
      <c r="CI178" s="18">
        <f t="shared" si="240"/>
        <v>0</v>
      </c>
      <c r="CJ178" s="18">
        <f t="shared" si="241"/>
        <v>0</v>
      </c>
      <c r="CK178" s="18"/>
      <c r="CL178" s="18"/>
      <c r="CM178" s="18"/>
      <c r="CN178" s="18"/>
      <c r="CO178" s="18"/>
      <c r="CP178" s="18"/>
      <c r="CQ178" s="18">
        <v>1986</v>
      </c>
      <c r="CR178" s="18" t="s">
        <v>448</v>
      </c>
      <c r="CS178" s="18" t="s">
        <v>448</v>
      </c>
      <c r="CT178" s="18"/>
      <c r="CU178" s="18" t="str">
        <f t="shared" si="235"/>
        <v>NA</v>
      </c>
      <c r="CV178" s="18" t="str">
        <f t="shared" si="236"/>
        <v>NA</v>
      </c>
      <c r="CW178" s="18"/>
      <c r="CX178" s="18"/>
      <c r="CY178" s="18"/>
      <c r="CZ178" s="18"/>
      <c r="DA178" s="18"/>
      <c r="DB178" s="18"/>
      <c r="DC178" s="18" t="s">
        <v>447</v>
      </c>
      <c r="DD178" s="18" t="s">
        <v>448</v>
      </c>
      <c r="DE178" s="18" t="s">
        <v>448</v>
      </c>
      <c r="DF178" s="18" t="str">
        <f t="shared" si="223"/>
        <v>na</v>
      </c>
      <c r="DG178" s="18" t="str">
        <f t="shared" si="224"/>
        <v>NA</v>
      </c>
      <c r="DH178" s="18" t="str">
        <f t="shared" si="225"/>
        <v>NA</v>
      </c>
      <c r="DI178" s="18"/>
      <c r="DJ178" s="18"/>
      <c r="DK178" s="18"/>
      <c r="DL178" s="18"/>
      <c r="DM178" s="18"/>
      <c r="DN178" s="18"/>
      <c r="DO178" s="18" t="str">
        <f>+VLOOKUP(B178,'[17]2016 data'!$B:$D,3,)</f>
        <v>na</v>
      </c>
      <c r="DP178" s="18">
        <f>+VLOOKUP(B178,'[18]2017 data'!$B:$D,3,)</f>
        <v>0</v>
      </c>
      <c r="DQ178" s="18">
        <f>+VLOOKUP(B178,'[19]2018 data'!$B:$D,3,)</f>
        <v>0</v>
      </c>
      <c r="DR178" s="18"/>
      <c r="DS178" s="18"/>
      <c r="DT178" s="18"/>
      <c r="DU178" s="18">
        <f>+VLOOKUP(B178,'[20]2016 data'!$B:$D,3,)</f>
        <v>0</v>
      </c>
      <c r="DV178" s="18">
        <f>+VLOOKUP(B178,'[21]2017 data'!$B:$D,3,)</f>
        <v>0</v>
      </c>
      <c r="DW178" s="18">
        <f>+VLOOKUP(B178,'[22]2018 data'!$B:$D,3,)</f>
        <v>0</v>
      </c>
      <c r="DX178" s="18"/>
      <c r="DY178" s="18"/>
      <c r="DZ178" s="18"/>
      <c r="EA178" s="18">
        <f>+VLOOKUP(B178,'[23]2016 data'!$B:$D,3,)</f>
        <v>0</v>
      </c>
      <c r="EB178" s="18">
        <f>+VLOOKUP(B178,'[24]2017 data'!$B:$D,3,)</f>
        <v>0</v>
      </c>
      <c r="EC178" s="18">
        <f>+VLOOKUP(B178,'[25]2018 data'!$B:$D,3,)</f>
        <v>0</v>
      </c>
      <c r="ED178" s="18"/>
      <c r="EE178" s="18"/>
      <c r="EF178" s="18"/>
    </row>
    <row r="179" spans="1:136" x14ac:dyDescent="0.25">
      <c r="A179" s="6">
        <f t="shared" si="246"/>
        <v>176</v>
      </c>
      <c r="B179" s="8" t="s">
        <v>31</v>
      </c>
      <c r="C179" s="29" t="s">
        <v>30</v>
      </c>
      <c r="D179" s="4" t="str">
        <f>+VLOOKUP(C179,'[1]OECD &amp; EU Countries'!$B:$F,5,)</f>
        <v>NA</v>
      </c>
      <c r="E179" s="10" t="str">
        <f>+VLOOKUP(B179,'[2]2016 data'!$B:$D,3,)</f>
        <v>SNA 1968</v>
      </c>
      <c r="F179" s="10" t="str">
        <f>+VLOOKUP(B179,'[3]2017 data'!$B:$D,3,)</f>
        <v>SNA 1968</v>
      </c>
      <c r="G179" s="10" t="str">
        <f>+VLOOKUP(B179,'[4]2018 data'!$B:$D,3,)</f>
        <v>SNA 1968</v>
      </c>
      <c r="H179" s="30" t="s">
        <v>438</v>
      </c>
      <c r="I179" s="18"/>
      <c r="J179" s="18"/>
      <c r="K179" s="30" t="s">
        <v>439</v>
      </c>
      <c r="L179" s="10"/>
      <c r="M179" s="10"/>
      <c r="N179" s="18"/>
      <c r="O179" s="18"/>
      <c r="P179" s="18"/>
      <c r="Q179" s="18">
        <f>+VLOOKUP(B179,'[5]2016 data'!$B:$D,3,)</f>
        <v>2005</v>
      </c>
      <c r="R179" s="18">
        <f>+VLOOKUP(B179,'[6]2017 data'!$B:$D,3,)</f>
        <v>1968</v>
      </c>
      <c r="S179" s="18">
        <f>+VLOOKUP(B179,'[7]2018 data'!$B:$D,3,)</f>
        <v>2005</v>
      </c>
      <c r="T179" s="18">
        <f t="shared" si="252"/>
        <v>2005</v>
      </c>
      <c r="U179" s="18">
        <f t="shared" si="253"/>
        <v>1968</v>
      </c>
      <c r="V179" s="18">
        <f t="shared" si="245"/>
        <v>2005</v>
      </c>
      <c r="W179" s="37">
        <f>+VLOOKUP(B179,'[5]2016 data'!$B:$AR,43,)</f>
        <v>2005</v>
      </c>
      <c r="X179" s="37">
        <f>+VLOOKUP(B179,'[6]2017 data'!$B:$AR,43,)</f>
        <v>2005</v>
      </c>
      <c r="Y179" s="37">
        <f>+VLOOKUP(B179,'[7]2018 data'!$B:$AR,43,)</f>
        <v>2005</v>
      </c>
      <c r="Z179" s="18"/>
      <c r="AA179" s="18"/>
      <c r="AB179" s="18"/>
      <c r="AC179" s="18"/>
      <c r="AD179" s="18" t="b">
        <f t="shared" si="207"/>
        <v>0</v>
      </c>
      <c r="AE179" s="18" t="b">
        <f t="shared" si="208"/>
        <v>0</v>
      </c>
      <c r="AF179" s="18" t="str">
        <f>+VLOOKUP(B179,'[8]2018 data'!$B:$D,3,)</f>
        <v>na</v>
      </c>
      <c r="AG179" s="18" t="str">
        <f>+VLOOKUP(B179,'[9]2017 data'!$B:$D,3,)</f>
        <v>NA</v>
      </c>
      <c r="AH179" s="18" t="str">
        <f>+VLOOKUP(B179,'[10]2018 data'!$B:$D,3,)</f>
        <v>NA</v>
      </c>
      <c r="AI179" s="18"/>
      <c r="AJ179" s="18" t="str">
        <f t="shared" si="250"/>
        <v>NA</v>
      </c>
      <c r="AK179" s="18" t="str">
        <f t="shared" si="251"/>
        <v>NA</v>
      </c>
      <c r="AL179" s="18"/>
      <c r="AM179" s="18"/>
      <c r="AN179" s="18"/>
      <c r="AO179" s="18"/>
      <c r="AP179" s="18"/>
      <c r="AQ179" s="18"/>
      <c r="AR179" s="18">
        <f>+VLOOKUP(B179,'[11]2016 data'!$B:$D,3,)</f>
        <v>2010</v>
      </c>
      <c r="AS179" s="18">
        <f>+VLOOKUP(B179,'[12]2017 data'!$B:$D,3,)</f>
        <v>2010</v>
      </c>
      <c r="AT179" s="18">
        <f>+VLOOKUP(B179,'[13]2018 data'!$B:$D,3,)</f>
        <v>2010</v>
      </c>
      <c r="AU179" s="46">
        <f t="shared" si="198"/>
        <v>2010</v>
      </c>
      <c r="AV179" s="46">
        <f t="shared" si="199"/>
        <v>2010</v>
      </c>
      <c r="AW179" s="46">
        <f t="shared" si="200"/>
        <v>2010</v>
      </c>
      <c r="AX179" s="18"/>
      <c r="AY179" s="18"/>
      <c r="AZ179" s="18"/>
      <c r="BA179" s="18"/>
      <c r="BB179" s="18"/>
      <c r="BC179" s="18"/>
      <c r="BD179" s="18"/>
      <c r="BE179" s="18"/>
      <c r="BF179" s="18"/>
      <c r="BG179" s="18">
        <f>+VLOOKUP(B179,'[14]2016 data'!$B:$D,3,)</f>
        <v>0</v>
      </c>
      <c r="BH179" s="18">
        <f>+VLOOKUP(B179,'[15]2017 data'!$B:$D,3,)</f>
        <v>0</v>
      </c>
      <c r="BI179" s="18">
        <f>+VLOOKUP(B179,'[16]2018 data'!$B:$D,3,)</f>
        <v>0</v>
      </c>
      <c r="BJ179" s="18"/>
      <c r="BK179" s="18">
        <f t="shared" si="228"/>
        <v>0</v>
      </c>
      <c r="BL179" s="18">
        <f t="shared" si="229"/>
        <v>0</v>
      </c>
      <c r="BM179" s="18"/>
      <c r="BN179" s="18"/>
      <c r="BO179" s="18"/>
      <c r="BP179" s="18"/>
      <c r="BQ179" s="18"/>
      <c r="BR179" s="18"/>
      <c r="BS179" s="18">
        <v>0</v>
      </c>
      <c r="BT179" s="18">
        <v>0</v>
      </c>
      <c r="BU179" s="18">
        <v>0</v>
      </c>
      <c r="BV179" s="18">
        <f t="shared" si="230"/>
        <v>0</v>
      </c>
      <c r="BW179" s="18">
        <f t="shared" si="237"/>
        <v>0</v>
      </c>
      <c r="BX179" s="18">
        <f t="shared" si="238"/>
        <v>0</v>
      </c>
      <c r="BY179" s="18"/>
      <c r="BZ179" s="18"/>
      <c r="CA179" s="18"/>
      <c r="CB179" s="18"/>
      <c r="CC179" s="18"/>
      <c r="CD179" s="18"/>
      <c r="CE179" s="18">
        <v>0</v>
      </c>
      <c r="CF179" s="18">
        <v>0</v>
      </c>
      <c r="CG179" s="18">
        <v>0</v>
      </c>
      <c r="CH179" s="18">
        <f t="shared" si="239"/>
        <v>0</v>
      </c>
      <c r="CI179" s="18">
        <f t="shared" si="240"/>
        <v>0</v>
      </c>
      <c r="CJ179" s="18">
        <f t="shared" si="241"/>
        <v>0</v>
      </c>
      <c r="CK179" s="18"/>
      <c r="CL179" s="18"/>
      <c r="CM179" s="18"/>
      <c r="CN179" s="18"/>
      <c r="CO179" s="18"/>
      <c r="CP179" s="18"/>
      <c r="CQ179" s="18" t="s">
        <v>480</v>
      </c>
      <c r="CR179" s="18" t="s">
        <v>448</v>
      </c>
      <c r="CS179" s="18" t="s">
        <v>448</v>
      </c>
      <c r="CT179" s="18"/>
      <c r="CU179" s="18" t="str">
        <f t="shared" si="235"/>
        <v>NA</v>
      </c>
      <c r="CV179" s="18" t="str">
        <f t="shared" si="236"/>
        <v>NA</v>
      </c>
      <c r="CW179" s="18"/>
      <c r="CX179" s="18"/>
      <c r="CY179" s="18"/>
      <c r="CZ179" s="18"/>
      <c r="DA179" s="18"/>
      <c r="DB179" s="18"/>
      <c r="DC179" s="18">
        <v>0</v>
      </c>
      <c r="DD179" s="18" t="s">
        <v>429</v>
      </c>
      <c r="DE179" s="18" t="s">
        <v>429</v>
      </c>
      <c r="DF179" s="18">
        <f t="shared" si="223"/>
        <v>0</v>
      </c>
      <c r="DG179" s="18" t="str">
        <f t="shared" si="224"/>
        <v>NM</v>
      </c>
      <c r="DH179" s="18" t="str">
        <f t="shared" si="225"/>
        <v>NM</v>
      </c>
      <c r="DI179" s="18"/>
      <c r="DJ179" s="18"/>
      <c r="DK179" s="18"/>
      <c r="DL179" s="18"/>
      <c r="DM179" s="18"/>
      <c r="DN179" s="18"/>
      <c r="DO179" s="18" t="str">
        <f>+VLOOKUP(B179,'[17]2016 data'!$B:$D,3,)</f>
        <v>e-GDDS</v>
      </c>
      <c r="DP179" s="18" t="str">
        <f>+VLOOKUP(B179,'[18]2017 data'!$B:$D,3,)</f>
        <v>e-GDDS</v>
      </c>
      <c r="DQ179" s="18" t="str">
        <f>+VLOOKUP(B179,'[19]2018 data'!$B:$D,3,)</f>
        <v>e-GDDS</v>
      </c>
      <c r="DR179" s="18"/>
      <c r="DS179" s="18"/>
      <c r="DT179" s="18"/>
      <c r="DU179" s="18">
        <f>+VLOOKUP(B179,'[20]2016 data'!$B:$D,3,)</f>
        <v>0</v>
      </c>
      <c r="DV179" s="18">
        <f>+VLOOKUP(B179,'[21]2017 data'!$B:$D,3,)</f>
        <v>0</v>
      </c>
      <c r="DW179" s="18">
        <f>+VLOOKUP(B179,'[22]2018 data'!$B:$D,3,)</f>
        <v>0</v>
      </c>
      <c r="DX179" s="18"/>
      <c r="DY179" s="18"/>
      <c r="DZ179" s="18"/>
      <c r="EA179" s="18">
        <f>+VLOOKUP(B179,'[23]2016 data'!$B:$D,3,)</f>
        <v>0</v>
      </c>
      <c r="EB179" s="18">
        <f>+VLOOKUP(B179,'[24]2017 data'!$B:$D,3,)</f>
        <v>0</v>
      </c>
      <c r="EC179" s="18">
        <f>+VLOOKUP(B179,'[25]2018 data'!$B:$D,3,)</f>
        <v>0</v>
      </c>
      <c r="ED179" s="18"/>
      <c r="EE179" s="18"/>
      <c r="EF179" s="18"/>
    </row>
    <row r="180" spans="1:136" x14ac:dyDescent="0.25">
      <c r="A180" s="6">
        <f t="shared" si="246"/>
        <v>177</v>
      </c>
      <c r="B180" s="8" t="s">
        <v>29</v>
      </c>
      <c r="C180" s="4" t="s">
        <v>28</v>
      </c>
      <c r="D180" s="4" t="str">
        <f>+VLOOKUP(C180,'[1]OECD &amp; EU Countries'!$B:$F,5,)</f>
        <v>NA</v>
      </c>
      <c r="E180" s="18" t="str">
        <f>+VLOOKUP(B180,'[2]2016 data'!$B:$D,3,)</f>
        <v>Sna 1993</v>
      </c>
      <c r="F180" s="18" t="str">
        <f>+VLOOKUP(B180,'[3]2017 data'!$B:$D,3,)</f>
        <v>SNA 2008</v>
      </c>
      <c r="G180" s="18" t="str">
        <f>+VLOOKUP(B180,'[4]2018 data'!$B:$D,3,)</f>
        <v>SNA 2008</v>
      </c>
      <c r="H180" s="18" t="str">
        <f t="shared" ref="H180:H187" si="254">+E180</f>
        <v>Sna 1993</v>
      </c>
      <c r="I180" s="18"/>
      <c r="J180" s="18"/>
      <c r="K180" s="18"/>
      <c r="L180" s="18"/>
      <c r="M180" s="18"/>
      <c r="N180" s="18"/>
      <c r="O180" s="18"/>
      <c r="P180" s="18"/>
      <c r="Q180" s="18">
        <f>+VLOOKUP(B180,'[5]2016 data'!$B:$D,3,)</f>
        <v>2010</v>
      </c>
      <c r="R180" s="18">
        <f>+VLOOKUP(B180,'[6]2017 data'!$B:$D,3,)</f>
        <v>2008</v>
      </c>
      <c r="S180" s="18">
        <f>+VLOOKUP(B180,'[7]2018 data'!$B:$D,3,)</f>
        <v>2010</v>
      </c>
      <c r="T180" s="18">
        <f t="shared" si="252"/>
        <v>2010</v>
      </c>
      <c r="U180" s="18">
        <f t="shared" si="253"/>
        <v>2008</v>
      </c>
      <c r="V180" s="18">
        <f t="shared" si="245"/>
        <v>2010</v>
      </c>
      <c r="W180" s="37">
        <f>+VLOOKUP(B180,'[5]2016 data'!$B:$AR,43,)</f>
        <v>2010</v>
      </c>
      <c r="X180" s="37">
        <f>+VLOOKUP(B180,'[6]2017 data'!$B:$AR,43,)</f>
        <v>2010</v>
      </c>
      <c r="Y180" s="37">
        <f>+VLOOKUP(B180,'[7]2018 data'!$B:$AR,43,)</f>
        <v>2010</v>
      </c>
      <c r="Z180" s="18"/>
      <c r="AA180" s="18"/>
      <c r="AB180" s="18"/>
      <c r="AC180" s="18"/>
      <c r="AD180" s="18" t="b">
        <f t="shared" si="207"/>
        <v>0</v>
      </c>
      <c r="AE180" s="18" t="b">
        <f t="shared" si="208"/>
        <v>0</v>
      </c>
      <c r="AF180" s="18" t="str">
        <f>+VLOOKUP(B180,'[8]2018 data'!$B:$D,3,)</f>
        <v>na</v>
      </c>
      <c r="AG180" s="18" t="str">
        <f>+VLOOKUP(B180,'[9]2017 data'!$B:$D,3,)</f>
        <v>NA</v>
      </c>
      <c r="AH180" s="18" t="str">
        <f>+VLOOKUP(B180,'[10]2018 data'!$B:$D,3,)</f>
        <v>NA</v>
      </c>
      <c r="AI180" s="18"/>
      <c r="AJ180" s="18" t="str">
        <f t="shared" si="250"/>
        <v>NA</v>
      </c>
      <c r="AK180" s="18" t="str">
        <f t="shared" si="251"/>
        <v>NA</v>
      </c>
      <c r="AL180" s="18"/>
      <c r="AM180" s="18"/>
      <c r="AN180" s="18"/>
      <c r="AO180" s="18"/>
      <c r="AP180" s="18"/>
      <c r="AQ180" s="18"/>
      <c r="AR180" s="18">
        <f>+VLOOKUP(B180,'[11]2016 data'!$B:$D,3,)</f>
        <v>2006</v>
      </c>
      <c r="AS180" s="18">
        <f>+VLOOKUP(B180,'[12]2017 data'!$B:$D,3,)</f>
        <v>2006</v>
      </c>
      <c r="AT180" s="18">
        <f>+VLOOKUP(B180,'[13]2018 data'!$B:$D,3,)</f>
        <v>2006</v>
      </c>
      <c r="AU180" s="46">
        <f t="shared" ref="AU180:AU193" si="255">+AR180</f>
        <v>2006</v>
      </c>
      <c r="AV180" s="46">
        <f t="shared" ref="AV180:AV193" si="256">+AS180</f>
        <v>2006</v>
      </c>
      <c r="AW180" s="46">
        <f t="shared" ref="AW180:AW193" si="257">+AT180</f>
        <v>2006</v>
      </c>
      <c r="AX180" s="18"/>
      <c r="AY180" s="18"/>
      <c r="AZ180" s="18"/>
      <c r="BA180" s="18"/>
      <c r="BB180" s="18"/>
      <c r="BC180" s="18"/>
      <c r="BD180" s="18"/>
      <c r="BE180" s="18"/>
      <c r="BF180" s="18"/>
      <c r="BG180" s="18" t="str">
        <f>+VLOOKUP(B180,'[14]2016 data'!$B:$D,3,)</f>
        <v>COICOP</v>
      </c>
      <c r="BH180" s="18" t="str">
        <f>+VLOOKUP(B180,'[15]2017 data'!$B:$D,3,)</f>
        <v>COICOP</v>
      </c>
      <c r="BI180" s="18" t="str">
        <f>+VLOOKUP(B180,'[16]2018 data'!$B:$D,3,)</f>
        <v>COICOP</v>
      </c>
      <c r="BJ180" s="18"/>
      <c r="BK180" s="18" t="str">
        <f t="shared" si="228"/>
        <v>COICOP</v>
      </c>
      <c r="BL180" s="18" t="str">
        <f t="shared" si="229"/>
        <v>COICOP</v>
      </c>
      <c r="BM180" s="18"/>
      <c r="BN180" s="18"/>
      <c r="BO180" s="18"/>
      <c r="BP180" s="18"/>
      <c r="BQ180" s="18"/>
      <c r="BR180" s="18"/>
      <c r="BS180" s="18" t="s">
        <v>436</v>
      </c>
      <c r="BT180" s="18" t="s">
        <v>436</v>
      </c>
      <c r="BU180" s="18" t="s">
        <v>436</v>
      </c>
      <c r="BV180" s="18" t="str">
        <f t="shared" si="230"/>
        <v>ICSE-93</v>
      </c>
      <c r="BW180" s="18" t="str">
        <f t="shared" si="237"/>
        <v>ICSE-93</v>
      </c>
      <c r="BX180" s="18" t="str">
        <f t="shared" si="238"/>
        <v>ICSE-93</v>
      </c>
      <c r="BY180" s="18"/>
      <c r="BZ180" s="18"/>
      <c r="CA180" s="18"/>
      <c r="CB180" s="18"/>
      <c r="CC180" s="18"/>
      <c r="CD180" s="18"/>
      <c r="CE180" s="18" t="s">
        <v>425</v>
      </c>
      <c r="CF180" s="18" t="s">
        <v>425</v>
      </c>
      <c r="CG180" s="18" t="s">
        <v>425</v>
      </c>
      <c r="CH180" s="18" t="str">
        <f t="shared" si="239"/>
        <v>AC</v>
      </c>
      <c r="CI180" s="18" t="str">
        <f t="shared" si="240"/>
        <v>AC</v>
      </c>
      <c r="CJ180" s="18" t="str">
        <f t="shared" si="241"/>
        <v>AC</v>
      </c>
      <c r="CK180" s="18"/>
      <c r="CL180" s="18"/>
      <c r="CM180" s="18"/>
      <c r="CN180" s="18"/>
      <c r="CO180" s="18"/>
      <c r="CP180" s="18"/>
      <c r="CQ180" s="18">
        <v>2001</v>
      </c>
      <c r="CR180" s="18" t="s">
        <v>429</v>
      </c>
      <c r="CS180" s="18" t="s">
        <v>429</v>
      </c>
      <c r="CT180" s="18"/>
      <c r="CU180" s="18" t="str">
        <f t="shared" si="235"/>
        <v>NM</v>
      </c>
      <c r="CV180" s="18" t="str">
        <f t="shared" si="236"/>
        <v>NM</v>
      </c>
      <c r="CW180" s="18"/>
      <c r="CX180" s="18"/>
      <c r="CY180" s="18"/>
      <c r="CZ180" s="18"/>
      <c r="DA180" s="18"/>
      <c r="DB180" s="18"/>
      <c r="DC180" s="18" t="s">
        <v>431</v>
      </c>
      <c r="DD180" s="18" t="s">
        <v>431</v>
      </c>
      <c r="DE180" s="18" t="s">
        <v>431</v>
      </c>
      <c r="DF180" s="18" t="str">
        <f t="shared" si="223"/>
        <v>MFSM 2000</v>
      </c>
      <c r="DG180" s="18" t="str">
        <f t="shared" si="224"/>
        <v>MFSM 2000</v>
      </c>
      <c r="DH180" s="18" t="str">
        <f t="shared" si="225"/>
        <v>MFSM 2000</v>
      </c>
      <c r="DI180" s="18"/>
      <c r="DJ180" s="18"/>
      <c r="DK180" s="18"/>
      <c r="DL180" s="18"/>
      <c r="DM180" s="18"/>
      <c r="DN180" s="18"/>
      <c r="DO180" s="18" t="str">
        <f>+VLOOKUP(B180,'[17]2016 data'!$B:$D,3,)</f>
        <v>e-GDDS</v>
      </c>
      <c r="DP180" s="18" t="str">
        <f>+VLOOKUP(B180,'[18]2017 data'!$B:$D,3,)</f>
        <v>e-GDDS</v>
      </c>
      <c r="DQ180" s="18" t="str">
        <f>+VLOOKUP(B180,'[19]2018 data'!$B:$D,3,)</f>
        <v>e-GDDS</v>
      </c>
      <c r="DR180" s="18"/>
      <c r="DS180" s="18"/>
      <c r="DT180" s="18"/>
      <c r="DU180" s="18">
        <f>+VLOOKUP(B180,'[20]2016 data'!$B:$D,3,)</f>
        <v>0</v>
      </c>
      <c r="DV180" s="18">
        <f>+VLOOKUP(B180,'[21]2017 data'!$B:$D,3,)</f>
        <v>0</v>
      </c>
      <c r="DW180" s="18">
        <f>+VLOOKUP(B180,'[22]2018 data'!$B:$D,3,)</f>
        <v>0</v>
      </c>
      <c r="DX180" s="18"/>
      <c r="DY180" s="18"/>
      <c r="DZ180" s="18"/>
      <c r="EA180" s="18">
        <f>+VLOOKUP(B180,'[23]2016 data'!$B:$D,3,)</f>
        <v>0</v>
      </c>
      <c r="EB180" s="18">
        <f>+VLOOKUP(B180,'[24]2017 data'!$B:$D,3,)</f>
        <v>0</v>
      </c>
      <c r="EC180" s="18">
        <f>+VLOOKUP(B180,'[25]2018 data'!$B:$D,3,)</f>
        <v>0</v>
      </c>
      <c r="ED180" s="18"/>
      <c r="EE180" s="18"/>
      <c r="EF180" s="18"/>
    </row>
    <row r="181" spans="1:136" x14ac:dyDescent="0.25">
      <c r="A181" s="6">
        <f t="shared" si="246"/>
        <v>178</v>
      </c>
      <c r="B181" s="8" t="s">
        <v>27</v>
      </c>
      <c r="C181" s="4" t="s">
        <v>26</v>
      </c>
      <c r="D181" s="4" t="str">
        <f>+VLOOKUP(C181,'[1]OECD &amp; EU Countries'!$B:$F,5,)</f>
        <v>NA</v>
      </c>
      <c r="E181" s="18" t="str">
        <f>+VLOOKUP(B181,'[2]2016 data'!$B:$D,3,)</f>
        <v>Sna 2008</v>
      </c>
      <c r="F181" s="18" t="str">
        <f>+VLOOKUP(B181,'[3]2017 data'!$B:$D,3,)</f>
        <v>SNA 2008</v>
      </c>
      <c r="G181" s="18" t="str">
        <f>+VLOOKUP(B181,'[4]2018 data'!$B:$D,3,)</f>
        <v>SNA 2008</v>
      </c>
      <c r="H181" s="18" t="str">
        <f t="shared" si="254"/>
        <v>Sna 2008</v>
      </c>
      <c r="I181" s="18"/>
      <c r="J181" s="18"/>
      <c r="K181" s="18"/>
      <c r="L181" s="18"/>
      <c r="M181" s="18"/>
      <c r="N181" s="18"/>
      <c r="O181" s="18"/>
      <c r="P181" s="18"/>
      <c r="Q181" s="18" t="str">
        <f>+VLOOKUP(B181,'[5]2016 data'!$B:$D,3,)</f>
        <v>Original chained constant price data are rescaled.</v>
      </c>
      <c r="R181" s="18">
        <f>+VLOOKUP(B181,'[6]2017 data'!$B:$D,3,)</f>
        <v>2008</v>
      </c>
      <c r="S181" s="18" t="str">
        <f>+VLOOKUP(B181,'[7]2018 data'!$B:$D,3,)</f>
        <v>Original chained constant price data are rescaled.</v>
      </c>
      <c r="T181" s="18" t="str">
        <f t="shared" si="252"/>
        <v>Original chained constant price data are rescaled.</v>
      </c>
      <c r="U181" s="18">
        <f t="shared" si="253"/>
        <v>2008</v>
      </c>
      <c r="V181" s="18" t="str">
        <f t="shared" si="245"/>
        <v>Original chained constant price data are rescaled.</v>
      </c>
      <c r="W181" s="37" t="str">
        <f>+VLOOKUP(B181,'[5]2016 data'!$B:$AR,43,)</f>
        <v>Original chained constant price data are rescaled.</v>
      </c>
      <c r="X181" s="38">
        <f>+VLOOKUP(B181,'[6]2017 data'!$B:$AR,43,)</f>
        <v>2010</v>
      </c>
      <c r="Y181" s="37" t="str">
        <f>+VLOOKUP(B181,'[7]2018 data'!$B:$AR,43,)</f>
        <v>Original chained constant price data are rescaled.</v>
      </c>
      <c r="Z181" s="18"/>
      <c r="AA181" s="18"/>
      <c r="AB181" s="18"/>
      <c r="AC181" s="18"/>
      <c r="AD181" s="18" t="b">
        <f t="shared" si="207"/>
        <v>0</v>
      </c>
      <c r="AE181" s="18" t="b">
        <f t="shared" si="208"/>
        <v>0</v>
      </c>
      <c r="AF181" s="18" t="str">
        <f>+VLOOKUP(B181,'[8]2018 data'!$B:$D,3,)</f>
        <v>rev4</v>
      </c>
      <c r="AG181" s="18" t="str">
        <f>+VLOOKUP(B181,'[9]2017 data'!$B:$D,3,)</f>
        <v>Rev4</v>
      </c>
      <c r="AH181" s="18" t="str">
        <f>+VLOOKUP(B181,'[10]2018 data'!$B:$D,3,)</f>
        <v>Rev4</v>
      </c>
      <c r="AI181" s="18"/>
      <c r="AJ181" s="18" t="str">
        <f t="shared" si="250"/>
        <v>Rev4</v>
      </c>
      <c r="AK181" s="18" t="str">
        <f t="shared" si="251"/>
        <v>Rev4</v>
      </c>
      <c r="AL181" s="18"/>
      <c r="AM181" s="18"/>
      <c r="AN181" s="18"/>
      <c r="AO181" s="18"/>
      <c r="AP181" s="18"/>
      <c r="AQ181" s="18"/>
      <c r="AR181" s="18" t="str">
        <f>+VLOOKUP(B181,'[11]2016 data'!$B:$D,3,)</f>
        <v>annual chained</v>
      </c>
      <c r="AS181" s="18" t="str">
        <f>+VLOOKUP(B181,'[12]2017 data'!$B:$D,3,)</f>
        <v>annual chained</v>
      </c>
      <c r="AT181" s="18" t="str">
        <f>+VLOOKUP(B181,'[13]2018 data'!$B:$D,3,)</f>
        <v>annual chained</v>
      </c>
      <c r="AU181" s="46" t="str">
        <f t="shared" si="255"/>
        <v>annual chained</v>
      </c>
      <c r="AV181" s="46" t="str">
        <f t="shared" si="256"/>
        <v>annual chained</v>
      </c>
      <c r="AW181" s="46" t="str">
        <f t="shared" si="257"/>
        <v>annual chained</v>
      </c>
      <c r="AX181" s="18"/>
      <c r="AY181" s="18"/>
      <c r="AZ181" s="18"/>
      <c r="BA181" s="18"/>
      <c r="BB181" s="18"/>
      <c r="BC181" s="18"/>
      <c r="BD181" s="18"/>
      <c r="BE181" s="18"/>
      <c r="BF181" s="18"/>
      <c r="BG181" s="18" t="str">
        <f>+VLOOKUP(B181,'[14]2016 data'!$B:$D,3,)</f>
        <v>COICOP</v>
      </c>
      <c r="BH181" s="18" t="str">
        <f>+VLOOKUP(B181,'[15]2017 data'!$B:$D,3,)</f>
        <v>COICOP</v>
      </c>
      <c r="BI181" s="18" t="str">
        <f>+VLOOKUP(B181,'[16]2018 data'!$B:$D,3,)</f>
        <v>COICOP</v>
      </c>
      <c r="BJ181" s="18"/>
      <c r="BK181" s="18" t="str">
        <f t="shared" si="228"/>
        <v>COICOP</v>
      </c>
      <c r="BL181" s="18" t="str">
        <f t="shared" si="229"/>
        <v>COICOP</v>
      </c>
      <c r="BM181" s="18"/>
      <c r="BN181" s="18"/>
      <c r="BO181" s="18"/>
      <c r="BP181" s="18"/>
      <c r="BQ181" s="18"/>
      <c r="BR181" s="18"/>
      <c r="BS181" s="18" t="s">
        <v>447</v>
      </c>
      <c r="BT181" s="18" t="s">
        <v>436</v>
      </c>
      <c r="BU181" s="18" t="s">
        <v>436</v>
      </c>
      <c r="BV181" s="18" t="str">
        <f t="shared" si="230"/>
        <v>na</v>
      </c>
      <c r="BW181" s="18" t="str">
        <f t="shared" si="237"/>
        <v>ICSE-93</v>
      </c>
      <c r="BX181" s="18" t="str">
        <f t="shared" si="238"/>
        <v>ICSE-93</v>
      </c>
      <c r="BY181" s="18"/>
      <c r="BZ181" s="18"/>
      <c r="CA181" s="18"/>
      <c r="CB181" s="18"/>
      <c r="CC181" s="18"/>
      <c r="CD181" s="18"/>
      <c r="CE181" s="18" t="s">
        <v>478</v>
      </c>
      <c r="CF181" s="18" t="s">
        <v>478</v>
      </c>
      <c r="CG181" s="18" t="s">
        <v>478</v>
      </c>
      <c r="CH181" s="18" t="str">
        <f t="shared" si="239"/>
        <v>CA</v>
      </c>
      <c r="CI181" s="18" t="str">
        <f t="shared" si="240"/>
        <v>CA</v>
      </c>
      <c r="CJ181" s="18" t="str">
        <f t="shared" si="241"/>
        <v>CA</v>
      </c>
      <c r="CK181" s="18"/>
      <c r="CL181" s="18"/>
      <c r="CM181" s="18"/>
      <c r="CN181" s="18"/>
      <c r="CO181" s="18"/>
      <c r="CP181" s="18"/>
      <c r="CQ181" s="18">
        <v>2001</v>
      </c>
      <c r="CR181" s="18" t="s">
        <v>429</v>
      </c>
      <c r="CS181" s="18" t="s">
        <v>429</v>
      </c>
      <c r="CT181" s="18"/>
      <c r="CU181" s="18" t="str">
        <f t="shared" si="235"/>
        <v>NM</v>
      </c>
      <c r="CV181" s="18" t="str">
        <f t="shared" si="236"/>
        <v>NM</v>
      </c>
      <c r="CW181" s="18"/>
      <c r="CX181" s="18"/>
      <c r="CY181" s="18"/>
      <c r="CZ181" s="18"/>
      <c r="DA181" s="18"/>
      <c r="DB181" s="18"/>
      <c r="DC181" s="18" t="s">
        <v>431</v>
      </c>
      <c r="DD181" s="18" t="s">
        <v>431</v>
      </c>
      <c r="DE181" s="18" t="s">
        <v>431</v>
      </c>
      <c r="DF181" s="18" t="str">
        <f t="shared" si="223"/>
        <v>MFSM 2000</v>
      </c>
      <c r="DG181" s="18" t="str">
        <f t="shared" si="224"/>
        <v>MFSM 2000</v>
      </c>
      <c r="DH181" s="18" t="str">
        <f t="shared" si="225"/>
        <v>MFSM 2000</v>
      </c>
      <c r="DI181" s="18"/>
      <c r="DJ181" s="18"/>
      <c r="DK181" s="18"/>
      <c r="DL181" s="18"/>
      <c r="DM181" s="18"/>
      <c r="DN181" s="18"/>
      <c r="DO181" s="18" t="str">
        <f>+VLOOKUP(B181,'[17]2016 data'!$B:$D,3,)</f>
        <v>SDDS</v>
      </c>
      <c r="DP181" s="18" t="str">
        <f>+VLOOKUP(B181,'[18]2017 data'!$B:$D,3,)</f>
        <v>SDDS</v>
      </c>
      <c r="DQ181" s="18" t="str">
        <f>+VLOOKUP(B181,'[19]2018 data'!$B:$D,3,)</f>
        <v>SDDS</v>
      </c>
      <c r="DR181" s="18"/>
      <c r="DS181" s="18"/>
      <c r="DT181" s="18"/>
      <c r="DU181" s="18" t="str">
        <f>+VLOOKUP(B181,'[20]2016 data'!$B:$D,3,)</f>
        <v>Yes</v>
      </c>
      <c r="DV181" s="18" t="str">
        <f>+VLOOKUP(B181,'[21]2017 data'!$B:$D,3,)</f>
        <v>Yes</v>
      </c>
      <c r="DW181" s="18" t="str">
        <f>+VLOOKUP(B181,'[22]2018 data'!$B:$D,3,)</f>
        <v>Yes</v>
      </c>
      <c r="DX181" s="18"/>
      <c r="DY181" s="18"/>
      <c r="DZ181" s="18"/>
      <c r="EA181" s="18" t="str">
        <f>+VLOOKUP(B181,'[23]2016 data'!$B:$D,3,)</f>
        <v>yes</v>
      </c>
      <c r="EB181" s="18" t="str">
        <f>+VLOOKUP(B181,'[24]2017 data'!$B:$D,3,)</f>
        <v>yes</v>
      </c>
      <c r="EC181" s="18" t="str">
        <f>+VLOOKUP(B181,'[25]2018 data'!$B:$D,3,)</f>
        <v>yes</v>
      </c>
      <c r="ED181" s="18"/>
      <c r="EE181" s="18"/>
      <c r="EF181" s="18"/>
    </row>
    <row r="182" spans="1:136" x14ac:dyDescent="0.25">
      <c r="A182" s="6">
        <f t="shared" si="246"/>
        <v>179</v>
      </c>
      <c r="B182" s="8" t="s">
        <v>25</v>
      </c>
      <c r="C182" s="4" t="s">
        <v>24</v>
      </c>
      <c r="D182" s="4" t="str">
        <f>+VLOOKUP(C182,'[1]OECD &amp; EU Countries'!$B:$F,5,)</f>
        <v>NA</v>
      </c>
      <c r="E182" s="18" t="str">
        <f>+VLOOKUP(B182,'[2]2016 data'!$B:$D,3,)</f>
        <v>Sna 1993</v>
      </c>
      <c r="F182" s="18" t="str">
        <f>+VLOOKUP(B182,'[3]2017 data'!$B:$D,3,)</f>
        <v>SNA 1993</v>
      </c>
      <c r="G182" s="18" t="str">
        <f>+VLOOKUP(B182,'[4]2018 data'!$B:$D,3,)</f>
        <v>SNA 1993</v>
      </c>
      <c r="H182" s="18" t="str">
        <f t="shared" si="254"/>
        <v>Sna 1993</v>
      </c>
      <c r="I182" s="18"/>
      <c r="J182" s="18"/>
      <c r="K182" s="18"/>
      <c r="L182" s="18"/>
      <c r="M182" s="18"/>
      <c r="N182" s="18"/>
      <c r="O182" s="18"/>
      <c r="P182" s="18"/>
      <c r="Q182" s="18">
        <f>+VLOOKUP(B182,'[5]2016 data'!$B:$D,3,)</f>
        <v>2007</v>
      </c>
      <c r="R182" s="18">
        <f>+VLOOKUP(B182,'[6]2017 data'!$B:$D,3,)</f>
        <v>1993</v>
      </c>
      <c r="S182" s="18">
        <f>+VLOOKUP(B182,'[7]2018 data'!$B:$D,3,)</f>
        <v>2010</v>
      </c>
      <c r="T182" s="18">
        <f t="shared" si="252"/>
        <v>2007</v>
      </c>
      <c r="U182" s="18">
        <f t="shared" si="253"/>
        <v>1993</v>
      </c>
      <c r="V182" s="18">
        <f t="shared" si="245"/>
        <v>2010</v>
      </c>
      <c r="W182" s="37">
        <f>+VLOOKUP(B182,'[5]2016 data'!$B:$AR,43,)</f>
        <v>2007</v>
      </c>
      <c r="X182" s="37">
        <f>+VLOOKUP(B182,'[6]2017 data'!$B:$AR,43,)</f>
        <v>2010</v>
      </c>
      <c r="Y182" s="37">
        <f>+VLOOKUP(B182,'[7]2018 data'!$B:$AR,43,)</f>
        <v>2010</v>
      </c>
      <c r="Z182" s="18"/>
      <c r="AA182" s="18"/>
      <c r="AB182" s="18"/>
      <c r="AC182" s="18"/>
      <c r="AD182" s="18" t="b">
        <f t="shared" si="207"/>
        <v>0</v>
      </c>
      <c r="AE182" s="18" t="b">
        <f t="shared" si="208"/>
        <v>0</v>
      </c>
      <c r="AF182" s="18" t="str">
        <f>+VLOOKUP(B182,'[8]2018 data'!$B:$D,3,)</f>
        <v>rev4</v>
      </c>
      <c r="AG182" s="18" t="str">
        <f>+VLOOKUP(B182,'[9]2017 data'!$B:$D,3,)</f>
        <v>rev4</v>
      </c>
      <c r="AH182" s="18" t="str">
        <f>+VLOOKUP(B182,'[10]2018 data'!$B:$D,3,)</f>
        <v>rev4</v>
      </c>
      <c r="AI182" s="18"/>
      <c r="AJ182" s="18" t="str">
        <f t="shared" si="250"/>
        <v>rev4</v>
      </c>
      <c r="AK182" s="18" t="str">
        <f t="shared" si="251"/>
        <v>rev4</v>
      </c>
      <c r="AL182" s="18"/>
      <c r="AM182" s="18"/>
      <c r="AN182" s="18"/>
      <c r="AO182" s="18"/>
      <c r="AP182" s="18"/>
      <c r="AQ182" s="18"/>
      <c r="AR182" s="18">
        <f>+VLOOKUP(B182,'[11]2016 data'!$B:$D,3,)</f>
        <v>2008</v>
      </c>
      <c r="AS182" s="18">
        <f>+VLOOKUP(B182,'[12]2017 data'!$B:$D,3,)</f>
        <v>2008</v>
      </c>
      <c r="AT182" s="18">
        <f>+VLOOKUP(B182,'[13]2018 data'!$B:$D,3,)</f>
        <v>2008</v>
      </c>
      <c r="AU182" s="46">
        <f t="shared" si="255"/>
        <v>2008</v>
      </c>
      <c r="AV182" s="46">
        <f t="shared" si="256"/>
        <v>2008</v>
      </c>
      <c r="AW182" s="46">
        <f t="shared" si="257"/>
        <v>2008</v>
      </c>
      <c r="AX182" s="18"/>
      <c r="AY182" s="18"/>
      <c r="AZ182" s="18"/>
      <c r="BA182" s="18"/>
      <c r="BB182" s="18"/>
      <c r="BC182" s="18"/>
      <c r="BD182" s="18"/>
      <c r="BE182" s="18"/>
      <c r="BF182" s="18"/>
      <c r="BG182" s="18" t="str">
        <f>+VLOOKUP(B182,'[14]2016 data'!$B:$D,3,)</f>
        <v>COICOP</v>
      </c>
      <c r="BH182" s="18" t="str">
        <f>+VLOOKUP(B182,'[15]2017 data'!$B:$D,3,)</f>
        <v>COICOP</v>
      </c>
      <c r="BI182" s="18" t="str">
        <f>+VLOOKUP(B182,'[16]2018 data'!$B:$D,3,)</f>
        <v>COICOP</v>
      </c>
      <c r="BJ182" s="18"/>
      <c r="BK182" s="18" t="str">
        <f t="shared" si="228"/>
        <v>COICOP</v>
      </c>
      <c r="BL182" s="18" t="str">
        <f t="shared" si="229"/>
        <v>COICOP</v>
      </c>
      <c r="BM182" s="18"/>
      <c r="BN182" s="18"/>
      <c r="BO182" s="18"/>
      <c r="BP182" s="18"/>
      <c r="BQ182" s="18"/>
      <c r="BR182" s="18"/>
      <c r="BS182" s="18" t="s">
        <v>447</v>
      </c>
      <c r="BT182" s="18" t="s">
        <v>448</v>
      </c>
      <c r="BU182" s="18" t="s">
        <v>448</v>
      </c>
      <c r="BV182" s="18" t="str">
        <f t="shared" si="230"/>
        <v>na</v>
      </c>
      <c r="BW182" s="18" t="str">
        <f t="shared" si="237"/>
        <v>NA</v>
      </c>
      <c r="BX182" s="18" t="str">
        <f t="shared" si="238"/>
        <v>NA</v>
      </c>
      <c r="BY182" s="18"/>
      <c r="BZ182" s="18"/>
      <c r="CA182" s="18"/>
      <c r="CB182" s="18"/>
      <c r="CC182" s="18"/>
      <c r="CD182" s="18"/>
      <c r="CE182" s="18" t="s">
        <v>425</v>
      </c>
      <c r="CF182" s="18" t="s">
        <v>425</v>
      </c>
      <c r="CG182" s="18" t="s">
        <v>425</v>
      </c>
      <c r="CH182" s="18" t="str">
        <f t="shared" si="239"/>
        <v>AC</v>
      </c>
      <c r="CI182" s="18" t="str">
        <f t="shared" si="240"/>
        <v>AC</v>
      </c>
      <c r="CJ182" s="18" t="str">
        <f t="shared" si="241"/>
        <v>AC</v>
      </c>
      <c r="CK182" s="18"/>
      <c r="CL182" s="18"/>
      <c r="CM182" s="18"/>
      <c r="CN182" s="18"/>
      <c r="CO182" s="18"/>
      <c r="CP182" s="18"/>
      <c r="CQ182" s="18">
        <v>2001</v>
      </c>
      <c r="CR182" s="18">
        <v>2001</v>
      </c>
      <c r="CS182" s="18">
        <v>2001</v>
      </c>
      <c r="CT182" s="18"/>
      <c r="CU182" s="18">
        <f t="shared" si="235"/>
        <v>2001</v>
      </c>
      <c r="CV182" s="18">
        <f t="shared" si="236"/>
        <v>2001</v>
      </c>
      <c r="CW182" s="18"/>
      <c r="CX182" s="18"/>
      <c r="CY182" s="18"/>
      <c r="CZ182" s="18"/>
      <c r="DA182" s="18"/>
      <c r="DB182" s="18"/>
      <c r="DC182" s="18">
        <v>0</v>
      </c>
      <c r="DD182" s="18" t="s">
        <v>431</v>
      </c>
      <c r="DE182" s="18" t="s">
        <v>431</v>
      </c>
      <c r="DF182" s="18">
        <f t="shared" si="223"/>
        <v>0</v>
      </c>
      <c r="DG182" s="18" t="str">
        <f t="shared" si="224"/>
        <v>MFSM 2000</v>
      </c>
      <c r="DH182" s="18" t="str">
        <f t="shared" si="225"/>
        <v>MFSM 2000</v>
      </c>
      <c r="DI182" s="18"/>
      <c r="DJ182" s="18"/>
      <c r="DK182" s="18"/>
      <c r="DL182" s="18"/>
      <c r="DM182" s="18"/>
      <c r="DN182" s="18"/>
      <c r="DO182" s="18" t="str">
        <f>+VLOOKUP(B182,'[17]2016 data'!$B:$D,3,)</f>
        <v>e-GDDS</v>
      </c>
      <c r="DP182" s="18" t="str">
        <f>+VLOOKUP(B182,'[18]2017 data'!$B:$D,3,)</f>
        <v>e-GDDS</v>
      </c>
      <c r="DQ182" s="18" t="str">
        <f>+VLOOKUP(B182,'[19]2018 data'!$B:$D,3,)</f>
        <v>e-GDDS</v>
      </c>
      <c r="DR182" s="18"/>
      <c r="DS182" s="18"/>
      <c r="DT182" s="18"/>
      <c r="DU182" s="18">
        <f>+VLOOKUP(B182,'[20]2016 data'!$B:$D,3,)</f>
        <v>0</v>
      </c>
      <c r="DV182" s="18">
        <f>+VLOOKUP(B182,'[21]2017 data'!$B:$D,3,)</f>
        <v>0</v>
      </c>
      <c r="DW182" s="18">
        <f>+VLOOKUP(B182,'[22]2018 data'!$B:$D,3,)</f>
        <v>0</v>
      </c>
      <c r="DX182" s="18"/>
      <c r="DY182" s="18"/>
      <c r="DZ182" s="18"/>
      <c r="EA182" s="18">
        <f>+VLOOKUP(B182,'[23]2016 data'!$B:$D,3,)</f>
        <v>0</v>
      </c>
      <c r="EB182" s="18">
        <f>+VLOOKUP(B182,'[24]2017 data'!$B:$D,3,)</f>
        <v>0</v>
      </c>
      <c r="EC182" s="18">
        <f>+VLOOKUP(B182,'[25]2018 data'!$B:$D,3,)</f>
        <v>0</v>
      </c>
      <c r="ED182" s="18"/>
      <c r="EE182" s="18"/>
      <c r="EF182" s="18"/>
    </row>
    <row r="183" spans="1:136" x14ac:dyDescent="0.25">
      <c r="A183" s="6">
        <f t="shared" si="246"/>
        <v>180</v>
      </c>
      <c r="B183" s="8" t="s">
        <v>23</v>
      </c>
      <c r="C183" s="29" t="s">
        <v>22</v>
      </c>
      <c r="D183" s="4" t="str">
        <f>+VLOOKUP(C183,'[1]OECD &amp; EU Countries'!$B:$F,5,)</f>
        <v>OECD/EU</v>
      </c>
      <c r="E183" s="18" t="str">
        <f>+VLOOKUP(B183,'[2]2016 data'!$B:$D,3,)</f>
        <v>ESA 2010</v>
      </c>
      <c r="F183" s="18" t="str">
        <f>+VLOOKUP(B183,'[3]2017 data'!$B:$D,3,)</f>
        <v>SNA 2008</v>
      </c>
      <c r="G183" s="18" t="str">
        <f>+VLOOKUP(B183,'[4]2018 data'!$B:$D,3,)</f>
        <v>SNA 2008</v>
      </c>
      <c r="H183" s="18" t="str">
        <f t="shared" si="254"/>
        <v>ESA 2010</v>
      </c>
      <c r="I183" s="18"/>
      <c r="J183" s="18"/>
      <c r="K183" s="18"/>
      <c r="L183" s="18"/>
      <c r="M183" s="18"/>
      <c r="N183" s="18"/>
      <c r="O183" s="18"/>
      <c r="P183" s="18"/>
      <c r="Q183" s="18" t="str">
        <f>+VLOOKUP(B183,'[5]2016 data'!$B:$D,3,)</f>
        <v>Original chained constant price data are rescaled.</v>
      </c>
      <c r="R183" s="18">
        <f>+VLOOKUP(B183,'[6]2017 data'!$B:$D,3,)</f>
        <v>2008</v>
      </c>
      <c r="S183" s="18" t="str">
        <f>+VLOOKUP(B183,'[7]2018 data'!$B:$D,3,)</f>
        <v>Original chained constant price data are rescaled.</v>
      </c>
      <c r="T183" s="18" t="str">
        <f t="shared" si="252"/>
        <v>Original chained constant price data are rescaled.</v>
      </c>
      <c r="U183" s="18">
        <f t="shared" si="253"/>
        <v>2008</v>
      </c>
      <c r="V183" s="18" t="str">
        <f t="shared" si="245"/>
        <v>Original chained constant price data are rescaled.</v>
      </c>
      <c r="W183" s="37" t="str">
        <f>+VLOOKUP(B183,'[5]2016 data'!$B:$AR,43,)</f>
        <v>Original chained constant price data are rescaled.</v>
      </c>
      <c r="X183" s="37" t="str">
        <f>+VLOOKUP(B183,'[6]2017 data'!$B:$AR,43,)</f>
        <v>Original chained constant price data are rescaled.</v>
      </c>
      <c r="Y183" s="37" t="str">
        <f>+VLOOKUP(B183,'[7]2018 data'!$B:$AR,43,)</f>
        <v>Original chained constant price data are rescaled.</v>
      </c>
      <c r="Z183" s="18"/>
      <c r="AA183" s="18"/>
      <c r="AB183" s="18"/>
      <c r="AC183" s="18"/>
      <c r="AD183" s="18" t="b">
        <f t="shared" si="207"/>
        <v>0</v>
      </c>
      <c r="AE183" s="18" t="b">
        <f t="shared" si="208"/>
        <v>0</v>
      </c>
      <c r="AF183" s="18" t="str">
        <f>+VLOOKUP(B183,'[8]2018 data'!$B:$D,3,)</f>
        <v>rev4</v>
      </c>
      <c r="AG183" s="18" t="str">
        <f>+VLOOKUP(B183,'[9]2017 data'!$B:$D,3,)</f>
        <v>Rev4</v>
      </c>
      <c r="AH183" s="18" t="str">
        <f>+VLOOKUP(B183,'[10]2018 data'!$B:$D,3,)</f>
        <v>Rev4</v>
      </c>
      <c r="AI183" s="18"/>
      <c r="AJ183" s="18" t="str">
        <f t="shared" si="250"/>
        <v>Rev4</v>
      </c>
      <c r="AK183" s="18" t="str">
        <f t="shared" si="251"/>
        <v>Rev4</v>
      </c>
      <c r="AL183" s="18"/>
      <c r="AM183" s="18"/>
      <c r="AN183" s="18"/>
      <c r="AO183" s="18"/>
      <c r="AP183" s="18"/>
      <c r="AQ183" s="18"/>
      <c r="AR183" s="18" t="str">
        <f>+VLOOKUP(B183,'[11]2016 data'!$B:$D,3,)</f>
        <v>annual chained</v>
      </c>
      <c r="AS183" s="18" t="str">
        <f>+VLOOKUP(B183,'[12]2017 data'!$B:$D,3,)</f>
        <v>annual chained</v>
      </c>
      <c r="AT183" s="18" t="str">
        <f>+VLOOKUP(B183,'[13]2018 data'!$B:$D,3,)</f>
        <v>annual chained</v>
      </c>
      <c r="AU183" s="46" t="str">
        <f t="shared" si="255"/>
        <v>annual chained</v>
      </c>
      <c r="AV183" s="46" t="str">
        <f t="shared" si="256"/>
        <v>annual chained</v>
      </c>
      <c r="AW183" s="46" t="str">
        <f t="shared" si="257"/>
        <v>annual chained</v>
      </c>
      <c r="AX183" s="18"/>
      <c r="AY183" s="18"/>
      <c r="AZ183" s="18"/>
      <c r="BA183" s="18"/>
      <c r="BB183" s="18"/>
      <c r="BC183" s="18"/>
      <c r="BD183" s="18"/>
      <c r="BE183" s="18"/>
      <c r="BF183" s="18"/>
      <c r="BG183" s="18" t="str">
        <f>+VLOOKUP(B183,'[14]2016 data'!$B:$D,3,)</f>
        <v>na</v>
      </c>
      <c r="BH183" s="18" t="str">
        <f>+VLOOKUP(B183,'[15]2017 data'!$B:$D,3,)</f>
        <v>COICOP</v>
      </c>
      <c r="BI183" s="18" t="str">
        <f>+VLOOKUP(B183,'[16]2018 data'!$B:$D,3,)</f>
        <v>COICOP</v>
      </c>
      <c r="BJ183" s="18"/>
      <c r="BK183" s="18" t="str">
        <f t="shared" si="228"/>
        <v>COICOP</v>
      </c>
      <c r="BL183" s="18" t="str">
        <f t="shared" si="229"/>
        <v>COICOP</v>
      </c>
      <c r="BM183" s="18"/>
      <c r="BN183" s="18"/>
      <c r="BO183" s="18"/>
      <c r="BP183" s="18"/>
      <c r="BQ183" s="18"/>
      <c r="BR183" s="18"/>
      <c r="BS183" s="18" t="s">
        <v>447</v>
      </c>
      <c r="BT183" s="18" t="s">
        <v>476</v>
      </c>
      <c r="BU183" s="18" t="s">
        <v>476</v>
      </c>
      <c r="BV183" s="18" t="str">
        <f t="shared" si="230"/>
        <v>na</v>
      </c>
      <c r="BW183" s="18" t="str">
        <f t="shared" si="237"/>
        <v>SOC-10</v>
      </c>
      <c r="BX183" s="18" t="str">
        <f t="shared" si="238"/>
        <v>SOC-10</v>
      </c>
      <c r="BY183" s="18"/>
      <c r="BZ183" s="18"/>
      <c r="CA183" s="18"/>
      <c r="CB183" s="18"/>
      <c r="CC183" s="18"/>
      <c r="CD183" s="18"/>
      <c r="CE183" s="18">
        <v>0</v>
      </c>
      <c r="CF183" s="18">
        <v>0</v>
      </c>
      <c r="CG183" s="18">
        <v>0</v>
      </c>
      <c r="CH183" s="30" t="s">
        <v>425</v>
      </c>
      <c r="CI183" s="30" t="s">
        <v>425</v>
      </c>
      <c r="CJ183" s="30" t="s">
        <v>425</v>
      </c>
      <c r="CK183" s="30" t="s">
        <v>434</v>
      </c>
      <c r="CL183" s="30" t="s">
        <v>426</v>
      </c>
      <c r="CM183" s="30" t="s">
        <v>426</v>
      </c>
      <c r="CN183" s="18"/>
      <c r="CO183" s="18"/>
      <c r="CP183" s="18"/>
      <c r="CQ183" s="18">
        <v>2001</v>
      </c>
      <c r="CR183" s="18" t="s">
        <v>429</v>
      </c>
      <c r="CS183" s="18" t="s">
        <v>429</v>
      </c>
      <c r="CT183" s="18"/>
      <c r="CU183" s="18" t="str">
        <f t="shared" si="235"/>
        <v>NM</v>
      </c>
      <c r="CV183" s="18" t="str">
        <f t="shared" si="236"/>
        <v>NM</v>
      </c>
      <c r="CW183" s="18"/>
      <c r="CX183" s="18"/>
      <c r="CY183" s="18"/>
      <c r="CZ183" s="18"/>
      <c r="DA183" s="18"/>
      <c r="DB183" s="18"/>
      <c r="DC183" s="18">
        <v>0</v>
      </c>
      <c r="DD183" s="18" t="s">
        <v>429</v>
      </c>
      <c r="DE183" s="18" t="s">
        <v>429</v>
      </c>
      <c r="DF183" s="18">
        <f t="shared" si="223"/>
        <v>0</v>
      </c>
      <c r="DG183" s="18" t="str">
        <f t="shared" si="224"/>
        <v>NM</v>
      </c>
      <c r="DH183" s="18" t="str">
        <f t="shared" si="225"/>
        <v>NM</v>
      </c>
      <c r="DI183" s="18"/>
      <c r="DJ183" s="18"/>
      <c r="DK183" s="18"/>
      <c r="DL183" s="18"/>
      <c r="DM183" s="18"/>
      <c r="DN183" s="18"/>
      <c r="DO183" s="18" t="str">
        <f>+VLOOKUP(B183,'[17]2016 data'!$B:$D,3,)</f>
        <v>SDDS</v>
      </c>
      <c r="DP183" s="18" t="str">
        <f>+VLOOKUP(B183,'[18]2017 data'!$B:$D,3,)</f>
        <v>SDDS</v>
      </c>
      <c r="DQ183" s="18" t="str">
        <f>+VLOOKUP(B183,'[19]2018 data'!$B:$D,3,)</f>
        <v>SDDS</v>
      </c>
      <c r="DR183" s="18"/>
      <c r="DS183" s="18"/>
      <c r="DT183" s="18"/>
      <c r="DU183" s="18" t="str">
        <f>+VLOOKUP(B183,'[20]2016 data'!$B:$D,3,)</f>
        <v>Yes</v>
      </c>
      <c r="DV183" s="18" t="str">
        <f>+VLOOKUP(B183,'[21]2017 data'!$B:$D,3,)</f>
        <v>Yes</v>
      </c>
      <c r="DW183" s="18" t="str">
        <f>+VLOOKUP(B183,'[22]2018 data'!$B:$D,3,)</f>
        <v>Yes</v>
      </c>
      <c r="DX183" s="18"/>
      <c r="DY183" s="18"/>
      <c r="DZ183" s="18"/>
      <c r="EA183" s="18">
        <f>+VLOOKUP(B183,'[23]2016 data'!$B:$D,3,)</f>
        <v>0</v>
      </c>
      <c r="EB183" s="18">
        <f>+VLOOKUP(B183,'[24]2017 data'!$B:$D,3,)</f>
        <v>0</v>
      </c>
      <c r="EC183" s="18">
        <f>+VLOOKUP(B183,'[25]2018 data'!$B:$D,3,)</f>
        <v>0</v>
      </c>
      <c r="ED183" s="18"/>
      <c r="EE183" s="18"/>
      <c r="EF183" s="18"/>
    </row>
    <row r="184" spans="1:136" x14ac:dyDescent="0.25">
      <c r="A184" s="6">
        <f t="shared" si="246"/>
        <v>181</v>
      </c>
      <c r="B184" s="7" t="s">
        <v>21</v>
      </c>
      <c r="C184" s="4" t="s">
        <v>20</v>
      </c>
      <c r="D184" s="4" t="str">
        <f>+VLOOKUP(C184,'[1]OECD &amp; EU Countries'!$B:$F,5,)</f>
        <v>OECD/EU</v>
      </c>
      <c r="E184" s="18" t="str">
        <f>+VLOOKUP(B184,'[2]2016 data'!$B:$D,3,)</f>
        <v>other</v>
      </c>
      <c r="F184" s="18" t="str">
        <f>+VLOOKUP(B184,'[3]2017 data'!$B:$D,3,)</f>
        <v>SNA 2008</v>
      </c>
      <c r="G184" s="18" t="str">
        <f>+VLOOKUP(B184,'[4]2018 data'!$B:$D,3,)</f>
        <v>SNA 2008</v>
      </c>
      <c r="H184" s="18" t="str">
        <f t="shared" si="254"/>
        <v>other</v>
      </c>
      <c r="I184" s="18"/>
      <c r="J184" s="18"/>
      <c r="K184" s="18"/>
      <c r="L184" s="18"/>
      <c r="M184" s="18"/>
      <c r="N184" s="18"/>
      <c r="O184" s="18"/>
      <c r="P184" s="18"/>
      <c r="Q184" s="18" t="str">
        <f>+VLOOKUP(B184,'[5]2016 data'!$B:$D,3,)</f>
        <v>Original chained constant price data are rescaled.</v>
      </c>
      <c r="R184" s="18">
        <f>+VLOOKUP(B184,'[6]2017 data'!$B:$D,3,)</f>
        <v>2008</v>
      </c>
      <c r="S184" s="18" t="str">
        <f>+VLOOKUP(B184,'[7]2018 data'!$B:$D,3,)</f>
        <v>Original chained constant price data are rescaled.</v>
      </c>
      <c r="T184" s="18" t="str">
        <f t="shared" si="252"/>
        <v>Original chained constant price data are rescaled.</v>
      </c>
      <c r="U184" s="18">
        <f t="shared" si="253"/>
        <v>2008</v>
      </c>
      <c r="V184" s="18" t="str">
        <f t="shared" si="245"/>
        <v>Original chained constant price data are rescaled.</v>
      </c>
      <c r="W184" s="37" t="str">
        <f>+VLOOKUP(B184,'[5]2016 data'!$B:$AR,43,)</f>
        <v>Original chained constant price data are rescaled.</v>
      </c>
      <c r="X184" s="37" t="str">
        <f>+VLOOKUP(B184,'[6]2017 data'!$B:$AR,43,)</f>
        <v>Original chained constant price data are rescaled.</v>
      </c>
      <c r="Y184" s="37" t="str">
        <f>+VLOOKUP(B184,'[7]2018 data'!$B:$AR,43,)</f>
        <v>Original chained constant price data are rescaled.</v>
      </c>
      <c r="Z184" s="18"/>
      <c r="AA184" s="18"/>
      <c r="AB184" s="18"/>
      <c r="AC184" s="18"/>
      <c r="AD184" s="18" t="b">
        <f t="shared" si="207"/>
        <v>0</v>
      </c>
      <c r="AE184" s="18" t="b">
        <f t="shared" si="208"/>
        <v>0</v>
      </c>
      <c r="AF184" s="18" t="str">
        <f>+VLOOKUP(B184,'[8]2018 data'!$B:$D,3,)</f>
        <v>rev4</v>
      </c>
      <c r="AG184" s="18" t="str">
        <f>+VLOOKUP(B184,'[9]2017 data'!$B:$D,3,)</f>
        <v>Rev4</v>
      </c>
      <c r="AH184" s="18" t="str">
        <f>+VLOOKUP(B184,'[10]2018 data'!$B:$D,3,)</f>
        <v>Rev4</v>
      </c>
      <c r="AI184" s="18"/>
      <c r="AJ184" s="18" t="str">
        <f t="shared" si="250"/>
        <v>Rev4</v>
      </c>
      <c r="AK184" s="18" t="str">
        <f t="shared" si="251"/>
        <v>Rev4</v>
      </c>
      <c r="AL184" s="18"/>
      <c r="AM184" s="18"/>
      <c r="AN184" s="18"/>
      <c r="AO184" s="18"/>
      <c r="AP184" s="18"/>
      <c r="AQ184" s="18"/>
      <c r="AR184" s="18" t="str">
        <f>+VLOOKUP(B184,'[11]2016 data'!$B:$D,3,)</f>
        <v>annual chained</v>
      </c>
      <c r="AS184" s="18" t="str">
        <f>+VLOOKUP(B184,'[12]2017 data'!$B:$D,3,)</f>
        <v>annual chained</v>
      </c>
      <c r="AT184" s="18" t="str">
        <f>+VLOOKUP(B184,'[13]2018 data'!$B:$D,3,)</f>
        <v>annual chained</v>
      </c>
      <c r="AU184" s="46" t="str">
        <f t="shared" si="255"/>
        <v>annual chained</v>
      </c>
      <c r="AV184" s="34" t="s">
        <v>499</v>
      </c>
      <c r="AW184" s="34" t="s">
        <v>499</v>
      </c>
      <c r="AX184" s="34"/>
      <c r="AY184" s="34"/>
      <c r="AZ184" s="34"/>
      <c r="BA184" s="18"/>
      <c r="BB184" s="18"/>
      <c r="BC184" s="18"/>
      <c r="BD184" s="18"/>
      <c r="BE184" s="18"/>
      <c r="BF184" s="18"/>
      <c r="BG184" s="18" t="str">
        <f>+VLOOKUP(B184,'[14]2016 data'!$B:$D,3,)</f>
        <v>na</v>
      </c>
      <c r="BH184" s="18" t="str">
        <f>+VLOOKUP(B184,'[15]2017 data'!$B:$D,3,)</f>
        <v>NA</v>
      </c>
      <c r="BI184" s="18" t="str">
        <f>+VLOOKUP(B184,'[16]2018 data'!$B:$D,3,)</f>
        <v>NA</v>
      </c>
      <c r="BJ184" s="18"/>
      <c r="BK184" s="18" t="str">
        <f t="shared" si="228"/>
        <v>NA</v>
      </c>
      <c r="BL184" s="18" t="str">
        <f t="shared" si="229"/>
        <v>NA</v>
      </c>
      <c r="BM184" s="18"/>
      <c r="BN184" s="18"/>
      <c r="BO184" s="18"/>
      <c r="BP184" s="18"/>
      <c r="BQ184" s="18"/>
      <c r="BR184" s="18"/>
      <c r="BS184" s="18" t="s">
        <v>458</v>
      </c>
      <c r="BT184" s="18" t="s">
        <v>458</v>
      </c>
      <c r="BU184" s="18" t="s">
        <v>458</v>
      </c>
      <c r="BV184" s="18" t="str">
        <f t="shared" si="230"/>
        <v>NAICS</v>
      </c>
      <c r="BW184" s="18" t="str">
        <f t="shared" si="237"/>
        <v>NAICS</v>
      </c>
      <c r="BX184" s="18" t="str">
        <f t="shared" si="238"/>
        <v>NAICS</v>
      </c>
      <c r="BY184" s="18"/>
      <c r="BZ184" s="18"/>
      <c r="CA184" s="18"/>
      <c r="CB184" s="18"/>
      <c r="CC184" s="18"/>
      <c r="CD184" s="18"/>
      <c r="CE184" s="18" t="s">
        <v>425</v>
      </c>
      <c r="CF184" s="18" t="s">
        <v>425</v>
      </c>
      <c r="CG184" s="18" t="s">
        <v>425</v>
      </c>
      <c r="CH184" s="18" t="str">
        <f t="shared" ref="CH184:CH193" si="258">+CE184</f>
        <v>AC</v>
      </c>
      <c r="CI184" s="18" t="str">
        <f t="shared" ref="CI184:CI193" si="259">+CF184</f>
        <v>AC</v>
      </c>
      <c r="CJ184" s="18" t="str">
        <f t="shared" ref="CJ184:CJ193" si="260">+CG184</f>
        <v>AC</v>
      </c>
      <c r="CK184" s="18"/>
      <c r="CL184" s="18"/>
      <c r="CM184" s="18"/>
      <c r="CN184" s="18"/>
      <c r="CO184" s="18"/>
      <c r="CP184" s="18"/>
      <c r="CQ184" s="18">
        <v>2001</v>
      </c>
      <c r="CR184" s="18">
        <v>2014</v>
      </c>
      <c r="CS184" s="18">
        <v>2014</v>
      </c>
      <c r="CT184" s="18"/>
      <c r="CU184" s="18">
        <f t="shared" si="235"/>
        <v>2014</v>
      </c>
      <c r="CV184" s="18">
        <f t="shared" si="236"/>
        <v>2014</v>
      </c>
      <c r="CW184" s="18"/>
      <c r="CX184" s="18"/>
      <c r="CY184" s="18"/>
      <c r="CZ184" s="18"/>
      <c r="DA184" s="18"/>
      <c r="DB184" s="18"/>
      <c r="DC184" s="18" t="s">
        <v>431</v>
      </c>
      <c r="DD184" s="18" t="s">
        <v>431</v>
      </c>
      <c r="DE184" s="18" t="s">
        <v>431</v>
      </c>
      <c r="DF184" s="18" t="str">
        <f t="shared" si="223"/>
        <v>MFSM 2000</v>
      </c>
      <c r="DG184" s="18" t="str">
        <f t="shared" si="224"/>
        <v>MFSM 2000</v>
      </c>
      <c r="DH184" s="18" t="str">
        <f t="shared" si="225"/>
        <v>MFSM 2000</v>
      </c>
      <c r="DI184" s="18"/>
      <c r="DJ184" s="18"/>
      <c r="DK184" s="18"/>
      <c r="DL184" s="18"/>
      <c r="DM184" s="18"/>
      <c r="DN184" s="18"/>
      <c r="DO184" s="18" t="str">
        <f>+VLOOKUP(B184,'[17]2016 data'!$B:$D,3,)</f>
        <v>SDDS Plus</v>
      </c>
      <c r="DP184" s="18" t="str">
        <f>+VLOOKUP(B184,'[18]2017 data'!$B:$D,3,)</f>
        <v>SSDS Plus</v>
      </c>
      <c r="DQ184" s="18" t="str">
        <f>+VLOOKUP(B184,'[19]2018 data'!$B:$D,3,)</f>
        <v>SSDS Plus</v>
      </c>
      <c r="DR184" s="18"/>
      <c r="DS184" s="18"/>
      <c r="DT184" s="18"/>
      <c r="DU184" s="18" t="str">
        <f>+VLOOKUP(B184,'[20]2016 data'!$B:$D,3,)</f>
        <v>Yes</v>
      </c>
      <c r="DV184" s="18" t="str">
        <f>+VLOOKUP(B184,'[21]2017 data'!$B:$D,3,)</f>
        <v>Yes</v>
      </c>
      <c r="DW184" s="18" t="str">
        <f>+VLOOKUP(B184,'[22]2018 data'!$B:$D,3,)</f>
        <v>Yes</v>
      </c>
      <c r="DX184" s="18"/>
      <c r="DY184" s="18"/>
      <c r="DZ184" s="18"/>
      <c r="EA184" s="18">
        <f>+VLOOKUP(B184,'[23]2016 data'!$B:$D,3,)</f>
        <v>0</v>
      </c>
      <c r="EB184" s="18">
        <f>+VLOOKUP(B184,'[24]2017 data'!$B:$D,3,)</f>
        <v>0</v>
      </c>
      <c r="EC184" s="18">
        <f>+VLOOKUP(B184,'[25]2018 data'!$B:$D,3,)</f>
        <v>0</v>
      </c>
      <c r="ED184" s="18"/>
      <c r="EE184" s="18"/>
      <c r="EF184" s="18"/>
    </row>
    <row r="185" spans="1:136" x14ac:dyDescent="0.25">
      <c r="A185" s="6">
        <f t="shared" si="246"/>
        <v>182</v>
      </c>
      <c r="B185" s="5" t="s">
        <v>19</v>
      </c>
      <c r="C185" s="29" t="s">
        <v>18</v>
      </c>
      <c r="D185" s="4" t="str">
        <f>+VLOOKUP(C185,'[1]OECD &amp; EU Countries'!$B:$F,5,)</f>
        <v>NA</v>
      </c>
      <c r="E185" s="18" t="str">
        <f>+VLOOKUP(B185,'[2]2016 data'!$B:$D,3,)</f>
        <v>Sna 1993</v>
      </c>
      <c r="F185" s="18" t="str">
        <f>+VLOOKUP(B185,'[3]2017 data'!$B:$D,3,)</f>
        <v>SNA 1993</v>
      </c>
      <c r="G185" s="18" t="str">
        <f>+VLOOKUP(B185,'[4]2018 data'!$B:$D,3,)</f>
        <v>SNA 1993</v>
      </c>
      <c r="H185" s="18" t="str">
        <f t="shared" si="254"/>
        <v>Sna 1993</v>
      </c>
      <c r="I185" s="18"/>
      <c r="J185" s="18"/>
      <c r="K185" s="18"/>
      <c r="L185" s="18"/>
      <c r="M185" s="18"/>
      <c r="N185" s="18"/>
      <c r="O185" s="18"/>
      <c r="P185" s="18"/>
      <c r="Q185" s="18">
        <f>+VLOOKUP(B185,'[5]2016 data'!$B:$D,3,)</f>
        <v>2005</v>
      </c>
      <c r="R185" s="18">
        <f>+VLOOKUP(B185,'[6]2017 data'!$B:$D,3,)</f>
        <v>1993</v>
      </c>
      <c r="S185" s="18">
        <f>+VLOOKUP(B185,'[7]2018 data'!$B:$D,3,)</f>
        <v>2005</v>
      </c>
      <c r="T185" s="18">
        <f t="shared" si="252"/>
        <v>2005</v>
      </c>
      <c r="U185" s="18">
        <f t="shared" si="253"/>
        <v>1993</v>
      </c>
      <c r="V185" s="18">
        <f t="shared" si="245"/>
        <v>2005</v>
      </c>
      <c r="W185" s="37">
        <f>+VLOOKUP(B185,'[5]2016 data'!$B:$AR,43,)</f>
        <v>2005</v>
      </c>
      <c r="X185" s="37">
        <f>+VLOOKUP(B185,'[6]2017 data'!$B:$AR,43,)</f>
        <v>2005</v>
      </c>
      <c r="Y185" s="37">
        <f>+VLOOKUP(B185,'[7]2018 data'!$B:$AR,43,)</f>
        <v>2005</v>
      </c>
      <c r="Z185" s="18"/>
      <c r="AA185" s="18"/>
      <c r="AB185" s="18"/>
      <c r="AC185" s="18"/>
      <c r="AD185" s="18" t="b">
        <f t="shared" si="207"/>
        <v>0</v>
      </c>
      <c r="AE185" s="18" t="b">
        <f t="shared" si="208"/>
        <v>0</v>
      </c>
      <c r="AF185" s="18" t="str">
        <f>+VLOOKUP(B185,'[8]2018 data'!$B:$D,3,)</f>
        <v>ISIC rev2</v>
      </c>
      <c r="AG185" s="18" t="str">
        <f>+VLOOKUP(B185,'[9]2017 data'!$B:$D,3,)</f>
        <v>rev3</v>
      </c>
      <c r="AH185" s="18" t="str">
        <f>+VLOOKUP(B185,'[10]2018 data'!$B:$D,3,)</f>
        <v>rev3</v>
      </c>
      <c r="AI185" s="18"/>
      <c r="AJ185" s="30" t="s">
        <v>446</v>
      </c>
      <c r="AK185" s="30" t="s">
        <v>446</v>
      </c>
      <c r="AL185" s="18"/>
      <c r="AM185" s="30" t="s">
        <v>416</v>
      </c>
      <c r="AN185" s="30" t="s">
        <v>416</v>
      </c>
      <c r="AO185" s="18"/>
      <c r="AP185" s="18"/>
      <c r="AQ185" s="18"/>
      <c r="AR185" s="18">
        <f>+VLOOKUP(B185,'[11]2016 data'!$B:$D,3,)</f>
        <v>2006</v>
      </c>
      <c r="AS185" s="18">
        <f>+VLOOKUP(B185,'[12]2017 data'!$B:$D,3,)</f>
        <v>2006</v>
      </c>
      <c r="AT185" s="18">
        <f>+VLOOKUP(B185,'[13]2018 data'!$B:$D,3,)</f>
        <v>2006</v>
      </c>
      <c r="AU185" s="46">
        <f t="shared" si="255"/>
        <v>2006</v>
      </c>
      <c r="AV185" s="46">
        <f t="shared" si="256"/>
        <v>2006</v>
      </c>
      <c r="AW185" s="46">
        <f t="shared" si="257"/>
        <v>2006</v>
      </c>
      <c r="AX185" s="18"/>
      <c r="AY185" s="18"/>
      <c r="AZ185" s="18"/>
      <c r="BA185" s="18"/>
      <c r="BB185" s="18"/>
      <c r="BC185" s="18"/>
      <c r="BD185" s="18"/>
      <c r="BE185" s="18"/>
      <c r="BF185" s="18"/>
      <c r="BG185" s="18" t="str">
        <f>+VLOOKUP(B185,'[14]2016 data'!$B:$D,3,)</f>
        <v>na</v>
      </c>
      <c r="BH185" s="18" t="str">
        <f>+VLOOKUP(B185,'[15]2017 data'!$B:$D,3,)</f>
        <v>NA</v>
      </c>
      <c r="BI185" s="18" t="str">
        <f>+VLOOKUP(B185,'[16]2018 data'!$B:$D,3,)</f>
        <v>NA</v>
      </c>
      <c r="BJ185" s="18"/>
      <c r="BK185" s="18" t="str">
        <f t="shared" si="228"/>
        <v>NA</v>
      </c>
      <c r="BL185" s="18" t="str">
        <f t="shared" si="229"/>
        <v>NA</v>
      </c>
      <c r="BM185" s="18"/>
      <c r="BN185" s="18"/>
      <c r="BO185" s="18"/>
      <c r="BP185" s="18"/>
      <c r="BQ185" s="18"/>
      <c r="BR185" s="18"/>
      <c r="BS185" s="18" t="s">
        <v>447</v>
      </c>
      <c r="BT185" s="18" t="s">
        <v>460</v>
      </c>
      <c r="BU185" s="18" t="s">
        <v>460</v>
      </c>
      <c r="BV185" s="18" t="str">
        <f t="shared" si="230"/>
        <v>na</v>
      </c>
      <c r="BW185" s="18" t="str">
        <f t="shared" si="237"/>
        <v>ISCO-08</v>
      </c>
      <c r="BX185" s="18" t="str">
        <f t="shared" si="238"/>
        <v>ISCO-08</v>
      </c>
      <c r="BY185" s="18"/>
      <c r="BZ185" s="18"/>
      <c r="CA185" s="18"/>
      <c r="CB185" s="18"/>
      <c r="CC185" s="18"/>
      <c r="CD185" s="18"/>
      <c r="CE185" s="18" t="s">
        <v>478</v>
      </c>
      <c r="CF185" s="18" t="s">
        <v>478</v>
      </c>
      <c r="CG185" s="18" t="s">
        <v>478</v>
      </c>
      <c r="CH185" s="18" t="str">
        <f t="shared" si="258"/>
        <v>CA</v>
      </c>
      <c r="CI185" s="18" t="str">
        <f t="shared" si="259"/>
        <v>CA</v>
      </c>
      <c r="CJ185" s="18" t="str">
        <f t="shared" si="260"/>
        <v>CA</v>
      </c>
      <c r="CK185" s="18"/>
      <c r="CL185" s="18"/>
      <c r="CM185" s="18"/>
      <c r="CN185" s="18"/>
      <c r="CO185" s="18"/>
      <c r="CP185" s="18"/>
      <c r="CQ185" s="18">
        <v>1986</v>
      </c>
      <c r="CR185" s="18" t="s">
        <v>429</v>
      </c>
      <c r="CS185" s="18" t="s">
        <v>429</v>
      </c>
      <c r="CT185" s="18"/>
      <c r="CU185" s="18" t="str">
        <f t="shared" si="235"/>
        <v>NM</v>
      </c>
      <c r="CV185" s="18" t="str">
        <f t="shared" si="236"/>
        <v>NM</v>
      </c>
      <c r="CW185" s="18"/>
      <c r="CX185" s="18"/>
      <c r="CY185" s="18"/>
      <c r="CZ185" s="18"/>
      <c r="DA185" s="18"/>
      <c r="DB185" s="18"/>
      <c r="DC185" s="18" t="s">
        <v>431</v>
      </c>
      <c r="DD185" s="18" t="s">
        <v>431</v>
      </c>
      <c r="DE185" s="18" t="s">
        <v>431</v>
      </c>
      <c r="DF185" s="18" t="str">
        <f t="shared" si="223"/>
        <v>MFSM 2000</v>
      </c>
      <c r="DG185" s="18" t="str">
        <f t="shared" si="224"/>
        <v>MFSM 2000</v>
      </c>
      <c r="DH185" s="18" t="str">
        <f t="shared" si="225"/>
        <v>MFSM 2000</v>
      </c>
      <c r="DI185" s="18"/>
      <c r="DJ185" s="18"/>
      <c r="DK185" s="18"/>
      <c r="DL185" s="18"/>
      <c r="DM185" s="18"/>
      <c r="DN185" s="18"/>
      <c r="DO185" s="18" t="str">
        <f>+VLOOKUP(B185,'[17]2016 data'!$B:$D,3,)</f>
        <v>SDDS</v>
      </c>
      <c r="DP185" s="18" t="str">
        <f>+VLOOKUP(B185,'[18]2017 data'!$B:$D,3,)</f>
        <v>SDDS</v>
      </c>
      <c r="DQ185" s="18" t="str">
        <f>+VLOOKUP(B185,'[19]2018 data'!$B:$D,3,)</f>
        <v>SDDS</v>
      </c>
      <c r="DR185" s="18"/>
      <c r="DS185" s="18"/>
      <c r="DT185" s="18"/>
      <c r="DU185" s="18" t="str">
        <f>+VLOOKUP(B185,'[20]2016 data'!$B:$D,3,)</f>
        <v>Yes</v>
      </c>
      <c r="DV185" s="18" t="str">
        <f>+VLOOKUP(B185,'[21]2017 data'!$B:$D,3,)</f>
        <v>Yes</v>
      </c>
      <c r="DW185" s="18" t="str">
        <f>+VLOOKUP(B185,'[22]2018 data'!$B:$D,3,)</f>
        <v>Yes</v>
      </c>
      <c r="DX185" s="18"/>
      <c r="DY185" s="18"/>
      <c r="DZ185" s="18"/>
      <c r="EA185" s="18">
        <f>+VLOOKUP(B185,'[23]2016 data'!$B:$D,3,)</f>
        <v>0</v>
      </c>
      <c r="EB185" s="18">
        <f>+VLOOKUP(B185,'[24]2017 data'!$B:$D,3,)</f>
        <v>0</v>
      </c>
      <c r="EC185" s="18">
        <f>+VLOOKUP(B185,'[25]2018 data'!$B:$D,3,)</f>
        <v>0</v>
      </c>
      <c r="ED185" s="18"/>
      <c r="EE185" s="18"/>
      <c r="EF185" s="18"/>
    </row>
    <row r="186" spans="1:136" x14ac:dyDescent="0.25">
      <c r="A186" s="6">
        <f t="shared" si="246"/>
        <v>183</v>
      </c>
      <c r="B186" s="7" t="s">
        <v>17</v>
      </c>
      <c r="C186" s="4" t="s">
        <v>16</v>
      </c>
      <c r="D186" s="4" t="str">
        <f>+VLOOKUP(C186,'[1]OECD &amp; EU Countries'!$B:$F,5,)</f>
        <v>NA</v>
      </c>
      <c r="E186" s="18" t="str">
        <f>+VLOOKUP(B186,'[2]2016 data'!$B:$D,3,)</f>
        <v>Sna 1993</v>
      </c>
      <c r="F186" s="18" t="str">
        <f>+VLOOKUP(B186,'[3]2017 data'!$B:$D,3,)</f>
        <v>SNA 1993</v>
      </c>
      <c r="G186" s="18" t="str">
        <f>+VLOOKUP(B186,'[4]2018 data'!$B:$D,3,)</f>
        <v>SNA 1993</v>
      </c>
      <c r="H186" s="18" t="str">
        <f t="shared" si="254"/>
        <v>Sna 1993</v>
      </c>
      <c r="I186" s="18"/>
      <c r="J186" s="18"/>
      <c r="K186" s="18"/>
      <c r="L186" s="18"/>
      <c r="M186" s="18"/>
      <c r="N186" s="18"/>
      <c r="O186" s="18"/>
      <c r="P186" s="18"/>
      <c r="Q186" s="18" t="str">
        <f>+VLOOKUP(B186,'[5]2016 data'!$B:$D,3,)</f>
        <v>Original chained constant price data are rescaled.</v>
      </c>
      <c r="R186" s="18">
        <f>+VLOOKUP(B186,'[6]2017 data'!$B:$D,3,)</f>
        <v>1993</v>
      </c>
      <c r="S186" s="18" t="str">
        <f>+VLOOKUP(B186,'[7]2018 data'!$B:$D,3,)</f>
        <v>Original chained constant price data are rescaled.</v>
      </c>
      <c r="T186" s="18" t="str">
        <f t="shared" si="252"/>
        <v>Original chained constant price data are rescaled.</v>
      </c>
      <c r="U186" s="18">
        <f t="shared" si="253"/>
        <v>1993</v>
      </c>
      <c r="V186" s="18" t="str">
        <f t="shared" si="245"/>
        <v>Original chained constant price data are rescaled.</v>
      </c>
      <c r="W186" s="37" t="str">
        <f>+VLOOKUP(B186,'[5]2016 data'!$B:$AR,43,)</f>
        <v>Original chained constant price data are rescaled.</v>
      </c>
      <c r="X186" s="37" t="str">
        <f>+VLOOKUP(B186,'[6]2017 data'!$B:$AR,43,)</f>
        <v>Original chained constant price data are rescaled.</v>
      </c>
      <c r="Y186" s="37" t="str">
        <f>+VLOOKUP(B186,'[7]2018 data'!$B:$AR,43,)</f>
        <v>Original chained constant price data are rescaled.</v>
      </c>
      <c r="Z186" s="18"/>
      <c r="AA186" s="18"/>
      <c r="AB186" s="18"/>
      <c r="AC186" s="18"/>
      <c r="AD186" s="18" t="b">
        <f t="shared" si="207"/>
        <v>0</v>
      </c>
      <c r="AE186" s="18" t="b">
        <f t="shared" si="208"/>
        <v>0</v>
      </c>
      <c r="AF186" s="18" t="str">
        <f>+VLOOKUP(B186,'[8]2018 data'!$B:$D,3,)</f>
        <v>nace rev2</v>
      </c>
      <c r="AG186" s="18" t="str">
        <f>+VLOOKUP(B186,'[9]2017 data'!$B:$D,3,)</f>
        <v>nace rev2</v>
      </c>
      <c r="AH186" s="18" t="str">
        <f>+VLOOKUP(B186,'[10]2018 data'!$B:$D,3,)</f>
        <v>nace rev2</v>
      </c>
      <c r="AI186" s="18"/>
      <c r="AJ186" s="18" t="str">
        <f t="shared" ref="AJ186:AJ193" si="261">+AG186</f>
        <v>nace rev2</v>
      </c>
      <c r="AK186" s="18" t="str">
        <f t="shared" ref="AK186:AK193" si="262">+AH186</f>
        <v>nace rev2</v>
      </c>
      <c r="AL186" s="18"/>
      <c r="AM186" s="18"/>
      <c r="AN186" s="18"/>
      <c r="AO186" s="18"/>
      <c r="AP186" s="18"/>
      <c r="AQ186" s="18"/>
      <c r="AR186" s="18">
        <f>+VLOOKUP(B186,'[11]2016 data'!$B:$D,3,)</f>
        <v>0</v>
      </c>
      <c r="AS186" s="18" t="str">
        <f>+VLOOKUP(B186,'[12]2017 data'!$B:$D,3,)</f>
        <v>NA</v>
      </c>
      <c r="AT186" s="18" t="str">
        <f>+VLOOKUP(B186,'[13]2018 data'!$B:$D,3,)</f>
        <v>NA</v>
      </c>
      <c r="AU186" s="46">
        <f t="shared" si="255"/>
        <v>0</v>
      </c>
      <c r="AV186" s="46" t="str">
        <f t="shared" si="256"/>
        <v>NA</v>
      </c>
      <c r="AW186" s="46" t="str">
        <f t="shared" si="257"/>
        <v>NA</v>
      </c>
      <c r="AX186" s="18"/>
      <c r="AY186" s="18"/>
      <c r="AZ186" s="18"/>
      <c r="BA186" s="18"/>
      <c r="BB186" s="18"/>
      <c r="BC186" s="18"/>
      <c r="BD186" s="18"/>
      <c r="BE186" s="18"/>
      <c r="BF186" s="18"/>
      <c r="BG186" s="18" t="str">
        <f>+VLOOKUP(B186,'[14]2016 data'!$B:$D,3,)</f>
        <v>na</v>
      </c>
      <c r="BH186" s="18" t="str">
        <f>+VLOOKUP(B186,'[15]2017 data'!$B:$D,3,)</f>
        <v>COICOP</v>
      </c>
      <c r="BI186" s="18" t="str">
        <f>+VLOOKUP(B186,'[16]2018 data'!$B:$D,3,)</f>
        <v>COICOP</v>
      </c>
      <c r="BJ186" s="18"/>
      <c r="BK186" s="18" t="str">
        <f t="shared" si="228"/>
        <v>COICOP</v>
      </c>
      <c r="BL186" s="18" t="str">
        <f t="shared" si="229"/>
        <v>COICOP</v>
      </c>
      <c r="BM186" s="18"/>
      <c r="BN186" s="18"/>
      <c r="BO186" s="18"/>
      <c r="BP186" s="18"/>
      <c r="BQ186" s="18"/>
      <c r="BR186" s="18"/>
      <c r="BS186" s="18" t="s">
        <v>447</v>
      </c>
      <c r="BT186" s="18" t="s">
        <v>448</v>
      </c>
      <c r="BU186" s="18" t="s">
        <v>448</v>
      </c>
      <c r="BV186" s="18" t="str">
        <f t="shared" si="230"/>
        <v>na</v>
      </c>
      <c r="BW186" s="18" t="str">
        <f t="shared" si="237"/>
        <v>NA</v>
      </c>
      <c r="BX186" s="18" t="str">
        <f t="shared" si="238"/>
        <v>NA</v>
      </c>
      <c r="BY186" s="18"/>
      <c r="BZ186" s="18"/>
      <c r="CA186" s="18"/>
      <c r="CB186" s="18"/>
      <c r="CC186" s="18"/>
      <c r="CD186" s="18"/>
      <c r="CE186" s="18" t="s">
        <v>478</v>
      </c>
      <c r="CF186" s="18" t="s">
        <v>478</v>
      </c>
      <c r="CG186" s="18" t="s">
        <v>478</v>
      </c>
      <c r="CH186" s="18" t="str">
        <f t="shared" si="258"/>
        <v>CA</v>
      </c>
      <c r="CI186" s="18" t="str">
        <f t="shared" si="259"/>
        <v>CA</v>
      </c>
      <c r="CJ186" s="18" t="str">
        <f t="shared" si="260"/>
        <v>CA</v>
      </c>
      <c r="CK186" s="18"/>
      <c r="CL186" s="18"/>
      <c r="CM186" s="18"/>
      <c r="CN186" s="18"/>
      <c r="CO186" s="18"/>
      <c r="CP186" s="18"/>
      <c r="CQ186" s="18" t="s">
        <v>480</v>
      </c>
      <c r="CR186" s="18">
        <v>2001</v>
      </c>
      <c r="CS186" s="18">
        <v>2001</v>
      </c>
      <c r="CT186" s="18"/>
      <c r="CU186" s="18">
        <f t="shared" si="235"/>
        <v>2001</v>
      </c>
      <c r="CV186" s="18">
        <f t="shared" si="236"/>
        <v>2001</v>
      </c>
      <c r="CW186" s="18"/>
      <c r="CX186" s="18"/>
      <c r="CY186" s="18"/>
      <c r="CZ186" s="18"/>
      <c r="DA186" s="18"/>
      <c r="DB186" s="18"/>
      <c r="DC186" s="18" t="s">
        <v>447</v>
      </c>
      <c r="DD186" s="18" t="s">
        <v>448</v>
      </c>
      <c r="DE186" s="18" t="s">
        <v>448</v>
      </c>
      <c r="DF186" s="18" t="str">
        <f t="shared" si="223"/>
        <v>na</v>
      </c>
      <c r="DG186" s="49" t="s">
        <v>431</v>
      </c>
      <c r="DH186" s="49" t="s">
        <v>431</v>
      </c>
      <c r="DI186" s="18"/>
      <c r="DJ186" s="18"/>
      <c r="DK186" s="18"/>
      <c r="DL186" s="18"/>
      <c r="DM186" s="18"/>
      <c r="DN186" s="18"/>
      <c r="DO186" s="18" t="str">
        <f>+VLOOKUP(B186,'[17]2016 data'!$B:$D,3,)</f>
        <v>na</v>
      </c>
      <c r="DP186" s="18" t="str">
        <f>+VLOOKUP(B186,'[18]2017 data'!$B:$D,3,)</f>
        <v>e-GDDS</v>
      </c>
      <c r="DQ186" s="18" t="str">
        <f>+VLOOKUP(B186,'[19]2018 data'!$B:$D,3,)</f>
        <v>e-GDDS</v>
      </c>
      <c r="DR186" s="18"/>
      <c r="DS186" s="18"/>
      <c r="DT186" s="18"/>
      <c r="DU186" s="18" t="str">
        <f>+VLOOKUP(B186,'[20]2016 data'!$B:$D,3,)</f>
        <v>Yes</v>
      </c>
      <c r="DV186" s="18" t="str">
        <f>+VLOOKUP(B186,'[21]2017 data'!$B:$D,3,)</f>
        <v>Yes</v>
      </c>
      <c r="DW186" s="18" t="str">
        <f>+VLOOKUP(B186,'[22]2018 data'!$B:$D,3,)</f>
        <v>Yes</v>
      </c>
      <c r="DX186" s="18"/>
      <c r="DY186" s="18"/>
      <c r="DZ186" s="18"/>
      <c r="EA186" s="18">
        <f>+VLOOKUP(B186,'[23]2016 data'!$B:$D,3,)</f>
        <v>0</v>
      </c>
      <c r="EB186" s="18">
        <f>+VLOOKUP(B186,'[24]2017 data'!$B:$D,3,)</f>
        <v>0</v>
      </c>
      <c r="EC186" s="18">
        <f>+VLOOKUP(B186,'[25]2018 data'!$B:$D,3,)</f>
        <v>0</v>
      </c>
      <c r="ED186" s="18"/>
      <c r="EE186" s="18"/>
      <c r="EF186" s="18"/>
    </row>
    <row r="187" spans="1:136" x14ac:dyDescent="0.25">
      <c r="A187" s="6">
        <f t="shared" si="246"/>
        <v>184</v>
      </c>
      <c r="B187" s="5" t="s">
        <v>15</v>
      </c>
      <c r="C187" s="4" t="s">
        <v>14</v>
      </c>
      <c r="D187" s="4" t="str">
        <f>+VLOOKUP(C187,'[1]OECD &amp; EU Countries'!$B:$F,5,)</f>
        <v>NA</v>
      </c>
      <c r="E187" s="18" t="str">
        <f>+VLOOKUP(B187,'[2]2016 data'!$B:$D,3,)</f>
        <v>Sna 1993</v>
      </c>
      <c r="F187" s="18" t="str">
        <f>+VLOOKUP(B187,'[3]2017 data'!$B:$D,3,)</f>
        <v>SNA 1993</v>
      </c>
      <c r="G187" s="18" t="str">
        <f>+VLOOKUP(B187,'[4]2018 data'!$B:$D,3,)</f>
        <v>SNA 1993</v>
      </c>
      <c r="H187" s="18" t="str">
        <f t="shared" si="254"/>
        <v>Sna 1993</v>
      </c>
      <c r="I187" s="18"/>
      <c r="J187" s="18"/>
      <c r="K187" s="18"/>
      <c r="L187" s="18"/>
      <c r="M187" s="18"/>
      <c r="N187" s="18"/>
      <c r="O187" s="18"/>
      <c r="P187" s="18"/>
      <c r="Q187" s="18">
        <f>+VLOOKUP(B187,'[5]2016 data'!$B:$D,3,)</f>
        <v>2006</v>
      </c>
      <c r="R187" s="18">
        <f>+VLOOKUP(B187,'[6]2017 data'!$B:$D,3,)</f>
        <v>1993</v>
      </c>
      <c r="S187" s="18">
        <f>+VLOOKUP(B187,'[7]2018 data'!$B:$D,3,)</f>
        <v>2006</v>
      </c>
      <c r="T187" s="18">
        <f t="shared" si="252"/>
        <v>2006</v>
      </c>
      <c r="U187" s="18">
        <f t="shared" si="253"/>
        <v>1993</v>
      </c>
      <c r="V187" s="18">
        <f t="shared" si="245"/>
        <v>2006</v>
      </c>
      <c r="W187" s="37">
        <f>+VLOOKUP(B187,'[5]2016 data'!$B:$AR,43,)</f>
        <v>2006</v>
      </c>
      <c r="X187" s="37">
        <f>+VLOOKUP(B187,'[6]2017 data'!$B:$AR,43,)</f>
        <v>2006</v>
      </c>
      <c r="Y187" s="37">
        <f>+VLOOKUP(B187,'[7]2018 data'!$B:$AR,43,)</f>
        <v>2006</v>
      </c>
      <c r="Z187" s="18"/>
      <c r="AA187" s="18"/>
      <c r="AB187" s="18"/>
      <c r="AC187" s="18"/>
      <c r="AD187" s="18" t="b">
        <f t="shared" si="207"/>
        <v>0</v>
      </c>
      <c r="AE187" s="18" t="b">
        <f t="shared" si="208"/>
        <v>0</v>
      </c>
      <c r="AF187" s="18" t="str">
        <f>+VLOOKUP(B187,'[8]2018 data'!$B:$D,3,)</f>
        <v>na</v>
      </c>
      <c r="AG187" s="18" t="str">
        <f>+VLOOKUP(B187,'[9]2017 data'!$B:$D,3,)</f>
        <v>NA</v>
      </c>
      <c r="AH187" s="18" t="str">
        <f>+VLOOKUP(B187,'[10]2018 data'!$B:$D,3,)</f>
        <v>NA</v>
      </c>
      <c r="AI187" s="18"/>
      <c r="AJ187" s="18" t="str">
        <f t="shared" si="261"/>
        <v>NA</v>
      </c>
      <c r="AK187" s="18" t="str">
        <f t="shared" si="262"/>
        <v>NA</v>
      </c>
      <c r="AL187" s="18"/>
      <c r="AM187" s="18"/>
      <c r="AN187" s="18"/>
      <c r="AO187" s="18"/>
      <c r="AP187" s="18"/>
      <c r="AQ187" s="18"/>
      <c r="AR187" s="18">
        <f>+VLOOKUP(B187,'[11]2016 data'!$B:$D,3,)</f>
        <v>1998</v>
      </c>
      <c r="AS187" s="18">
        <f>+VLOOKUP(B187,'[12]2017 data'!$B:$D,3,)</f>
        <v>1998</v>
      </c>
      <c r="AT187" s="18">
        <f>+VLOOKUP(B187,'[13]2018 data'!$B:$D,3,)</f>
        <v>1998</v>
      </c>
      <c r="AU187" s="46">
        <f t="shared" si="255"/>
        <v>1998</v>
      </c>
      <c r="AV187" s="46">
        <f t="shared" si="256"/>
        <v>1998</v>
      </c>
      <c r="AW187" s="46">
        <f t="shared" si="257"/>
        <v>1998</v>
      </c>
      <c r="AX187" s="18"/>
      <c r="AY187" s="18"/>
      <c r="AZ187" s="18"/>
      <c r="BA187" s="18"/>
      <c r="BB187" s="18"/>
      <c r="BC187" s="18"/>
      <c r="BD187" s="18"/>
      <c r="BE187" s="18"/>
      <c r="BF187" s="18"/>
      <c r="BG187" s="18" t="str">
        <f>+VLOOKUP(B187,'[14]2016 data'!$B:$D,3,)</f>
        <v>na</v>
      </c>
      <c r="BH187" s="18" t="str">
        <f>+VLOOKUP(B187,'[15]2017 data'!$B:$D,3,)</f>
        <v>NA</v>
      </c>
      <c r="BI187" s="18" t="str">
        <f>+VLOOKUP(B187,'[16]2018 data'!$B:$D,3,)</f>
        <v>NA</v>
      </c>
      <c r="BJ187" s="18"/>
      <c r="BK187" s="18" t="str">
        <f t="shared" si="228"/>
        <v>NA</v>
      </c>
      <c r="BL187" s="18" t="str">
        <f t="shared" si="229"/>
        <v>NA</v>
      </c>
      <c r="BM187" s="18"/>
      <c r="BN187" s="18"/>
      <c r="BO187" s="18"/>
      <c r="BP187" s="18"/>
      <c r="BQ187" s="18"/>
      <c r="BR187" s="18"/>
      <c r="BS187" s="18" t="s">
        <v>447</v>
      </c>
      <c r="BT187" s="18" t="s">
        <v>448</v>
      </c>
      <c r="BU187" s="18" t="s">
        <v>448</v>
      </c>
      <c r="BV187" s="18" t="str">
        <f t="shared" si="230"/>
        <v>na</v>
      </c>
      <c r="BW187" s="18" t="str">
        <f t="shared" si="237"/>
        <v>NA</v>
      </c>
      <c r="BX187" s="18" t="str">
        <f t="shared" si="238"/>
        <v>NA</v>
      </c>
      <c r="BY187" s="18"/>
      <c r="BZ187" s="18"/>
      <c r="CA187" s="18"/>
      <c r="CB187" s="18"/>
      <c r="CC187" s="18"/>
      <c r="CD187" s="18"/>
      <c r="CE187" s="18" t="s">
        <v>448</v>
      </c>
      <c r="CF187" s="18" t="s">
        <v>448</v>
      </c>
      <c r="CG187" s="18" t="s">
        <v>448</v>
      </c>
      <c r="CH187" s="18" t="str">
        <f t="shared" si="258"/>
        <v>NA</v>
      </c>
      <c r="CI187" s="18" t="str">
        <f t="shared" si="259"/>
        <v>NA</v>
      </c>
      <c r="CJ187" s="18" t="str">
        <f t="shared" si="260"/>
        <v>NA</v>
      </c>
      <c r="CK187" s="18"/>
      <c r="CL187" s="18"/>
      <c r="CM187" s="18"/>
      <c r="CN187" s="18"/>
      <c r="CO187" s="18"/>
      <c r="CP187" s="18"/>
      <c r="CQ187" s="18">
        <v>2001</v>
      </c>
      <c r="CR187" s="18" t="s">
        <v>429</v>
      </c>
      <c r="CS187" s="18" t="s">
        <v>429</v>
      </c>
      <c r="CT187" s="18"/>
      <c r="CU187" s="18" t="str">
        <f t="shared" si="235"/>
        <v>NM</v>
      </c>
      <c r="CV187" s="18" t="str">
        <f t="shared" si="236"/>
        <v>NM</v>
      </c>
      <c r="CW187" s="18"/>
      <c r="CX187" s="18"/>
      <c r="CY187" s="18"/>
      <c r="CZ187" s="18"/>
      <c r="DA187" s="18"/>
      <c r="DB187" s="18"/>
      <c r="DC187" s="18" t="s">
        <v>431</v>
      </c>
      <c r="DD187" s="18" t="s">
        <v>431</v>
      </c>
      <c r="DE187" s="18" t="s">
        <v>431</v>
      </c>
      <c r="DF187" s="18" t="str">
        <f t="shared" si="223"/>
        <v>MFSM 2000</v>
      </c>
      <c r="DG187" s="18" t="str">
        <f t="shared" si="224"/>
        <v>MFSM 2000</v>
      </c>
      <c r="DH187" s="18" t="str">
        <f t="shared" si="225"/>
        <v>MFSM 2000</v>
      </c>
      <c r="DI187" s="18"/>
      <c r="DJ187" s="18"/>
      <c r="DK187" s="18"/>
      <c r="DL187" s="18"/>
      <c r="DM187" s="18"/>
      <c r="DN187" s="18"/>
      <c r="DO187" s="18" t="str">
        <f>+VLOOKUP(B187,'[17]2016 data'!$B:$D,3,)</f>
        <v>e-GDDS</v>
      </c>
      <c r="DP187" s="18" t="str">
        <f>+VLOOKUP(B187,'[18]2017 data'!$B:$D,3,)</f>
        <v>e-GDDS</v>
      </c>
      <c r="DQ187" s="18" t="str">
        <f>+VLOOKUP(B187,'[19]2018 data'!$B:$D,3,)</f>
        <v>e-GDDS</v>
      </c>
      <c r="DR187" s="18"/>
      <c r="DS187" s="18"/>
      <c r="DT187" s="18"/>
      <c r="DU187" s="18">
        <f>+VLOOKUP(B187,'[20]2016 data'!$B:$D,3,)</f>
        <v>0</v>
      </c>
      <c r="DV187" s="18">
        <f>+VLOOKUP(B187,'[21]2017 data'!$B:$D,3,)</f>
        <v>0</v>
      </c>
      <c r="DW187" s="18">
        <f>+VLOOKUP(B187,'[22]2018 data'!$B:$D,3,)</f>
        <v>0</v>
      </c>
      <c r="DX187" s="18"/>
      <c r="DY187" s="18"/>
      <c r="DZ187" s="18"/>
      <c r="EA187" s="18">
        <f>+VLOOKUP(B187,'[23]2016 data'!$B:$D,3,)</f>
        <v>0</v>
      </c>
      <c r="EB187" s="18">
        <f>+VLOOKUP(B187,'[24]2017 data'!$B:$D,3,)</f>
        <v>0</v>
      </c>
      <c r="EC187" s="18">
        <f>+VLOOKUP(B187,'[25]2018 data'!$B:$D,3,)</f>
        <v>0</v>
      </c>
      <c r="ED187" s="18"/>
      <c r="EE187" s="18"/>
      <c r="EF187" s="18"/>
    </row>
    <row r="188" spans="1:136" x14ac:dyDescent="0.25">
      <c r="A188" s="6">
        <f t="shared" si="246"/>
        <v>185</v>
      </c>
      <c r="B188" s="5" t="s">
        <v>13</v>
      </c>
      <c r="C188" s="29" t="s">
        <v>12</v>
      </c>
      <c r="D188" s="4" t="str">
        <f>+VLOOKUP(C188,'[1]OECD &amp; EU Countries'!$B:$F,5,)</f>
        <v>NA</v>
      </c>
      <c r="E188" s="10" t="str">
        <f>+VLOOKUP(B188,'[2]2016 data'!$B:$D,3,)</f>
        <v>SNA 1993</v>
      </c>
      <c r="F188" s="10" t="str">
        <f>+VLOOKUP(B188,'[3]2017 data'!$B:$D,3,)</f>
        <v>SNA 1993</v>
      </c>
      <c r="G188" s="10" t="str">
        <f>+VLOOKUP(B188,'[4]2018 data'!$B:$D,3,)</f>
        <v>SNA 1993</v>
      </c>
      <c r="H188" s="30" t="s">
        <v>437</v>
      </c>
      <c r="I188" s="18"/>
      <c r="J188" s="18"/>
      <c r="K188" s="30" t="s">
        <v>439</v>
      </c>
      <c r="L188" s="10"/>
      <c r="M188" s="10"/>
      <c r="N188" s="18"/>
      <c r="O188" s="18"/>
      <c r="P188" s="18"/>
      <c r="Q188" s="18">
        <f>+VLOOKUP(B188,'[5]2016 data'!$B:$D,3,)</f>
        <v>1997</v>
      </c>
      <c r="R188" s="18">
        <f>+VLOOKUP(B188,'[6]2017 data'!$B:$D,3,)</f>
        <v>1993</v>
      </c>
      <c r="S188" s="18">
        <f>+VLOOKUP(B188,'[7]2018 data'!$B:$D,3,)</f>
        <v>1997</v>
      </c>
      <c r="T188" s="18">
        <f t="shared" si="252"/>
        <v>1997</v>
      </c>
      <c r="U188" s="18">
        <f t="shared" si="253"/>
        <v>1993</v>
      </c>
      <c r="V188" s="18">
        <f t="shared" si="245"/>
        <v>1997</v>
      </c>
      <c r="W188" s="37">
        <f>+VLOOKUP(B188,'[5]2016 data'!$B:$AR,43,)</f>
        <v>1997</v>
      </c>
      <c r="X188" s="37">
        <f>+VLOOKUP(B188,'[6]2017 data'!$B:$AR,43,)</f>
        <v>1997</v>
      </c>
      <c r="Y188" s="37">
        <f>+VLOOKUP(B188,'[7]2018 data'!$B:$AR,43,)</f>
        <v>1997</v>
      </c>
      <c r="Z188" s="18"/>
      <c r="AA188" s="18"/>
      <c r="AB188" s="18"/>
      <c r="AC188" s="18"/>
      <c r="AD188" s="18" t="b">
        <f t="shared" si="207"/>
        <v>0</v>
      </c>
      <c r="AE188" s="18" t="b">
        <f t="shared" si="208"/>
        <v>0</v>
      </c>
      <c r="AF188" s="18" t="str">
        <f>+VLOOKUP(B188,'[8]2018 data'!$B:$D,3,)</f>
        <v>ISIC rev2</v>
      </c>
      <c r="AG188" s="18" t="str">
        <f>+VLOOKUP(B188,'[9]2017 data'!$B:$D,3,)</f>
        <v>ISIC rev2</v>
      </c>
      <c r="AH188" s="18" t="str">
        <f>+VLOOKUP(B188,'[10]2018 data'!$B:$D,3,)</f>
        <v>ISIC rev2</v>
      </c>
      <c r="AI188" s="18"/>
      <c r="AJ188" s="18" t="str">
        <f t="shared" si="261"/>
        <v>ISIC rev2</v>
      </c>
      <c r="AK188" s="18" t="str">
        <f t="shared" si="262"/>
        <v>ISIC rev2</v>
      </c>
      <c r="AL188" s="18"/>
      <c r="AM188" s="18"/>
      <c r="AN188" s="18"/>
      <c r="AO188" s="18"/>
      <c r="AP188" s="18"/>
      <c r="AQ188" s="18"/>
      <c r="AR188" s="18">
        <f>+VLOOKUP(B188,'[11]2016 data'!$B:$D,3,)</f>
        <v>2005</v>
      </c>
      <c r="AS188" s="18">
        <f>+VLOOKUP(B188,'[12]2017 data'!$B:$D,3,)</f>
        <v>2005</v>
      </c>
      <c r="AT188" s="18">
        <f>+VLOOKUP(B188,'[13]2018 data'!$B:$D,3,)</f>
        <v>2005</v>
      </c>
      <c r="AU188" s="46">
        <f t="shared" si="255"/>
        <v>2005</v>
      </c>
      <c r="AV188" s="46">
        <f t="shared" si="256"/>
        <v>2005</v>
      </c>
      <c r="AW188" s="46">
        <f t="shared" si="257"/>
        <v>2005</v>
      </c>
      <c r="AX188" s="18"/>
      <c r="AY188" s="18"/>
      <c r="AZ188" s="18"/>
      <c r="BA188" s="18"/>
      <c r="BB188" s="18"/>
      <c r="BC188" s="18"/>
      <c r="BD188" s="18"/>
      <c r="BE188" s="18"/>
      <c r="BF188" s="18"/>
      <c r="BG188" s="18" t="str">
        <f>+VLOOKUP(B188,'[14]2016 data'!$B:$D,3,)</f>
        <v>COICOP</v>
      </c>
      <c r="BH188" s="18" t="str">
        <f>+VLOOKUP(B188,'[15]2017 data'!$B:$D,3,)</f>
        <v>COICOP</v>
      </c>
      <c r="BI188" s="18" t="str">
        <f>+VLOOKUP(B188,'[16]2018 data'!$B:$D,3,)</f>
        <v>COICOP</v>
      </c>
      <c r="BJ188" s="18"/>
      <c r="BK188" s="18" t="str">
        <f t="shared" si="228"/>
        <v>COICOP</v>
      </c>
      <c r="BL188" s="18" t="str">
        <f t="shared" si="229"/>
        <v>COICOP</v>
      </c>
      <c r="BM188" s="18"/>
      <c r="BN188" s="18"/>
      <c r="BO188" s="18"/>
      <c r="BP188" s="18"/>
      <c r="BQ188" s="18"/>
      <c r="BR188" s="18"/>
      <c r="BS188" s="18" t="s">
        <v>447</v>
      </c>
      <c r="BT188" s="18" t="s">
        <v>450</v>
      </c>
      <c r="BU188" s="18" t="s">
        <v>450</v>
      </c>
      <c r="BV188" s="18" t="str">
        <f t="shared" si="230"/>
        <v>na</v>
      </c>
      <c r="BW188" s="18" t="str">
        <f t="shared" si="237"/>
        <v>ISCO-88</v>
      </c>
      <c r="BX188" s="18" t="str">
        <f t="shared" si="238"/>
        <v>ISCO-88</v>
      </c>
      <c r="BY188" s="18"/>
      <c r="BZ188" s="18"/>
      <c r="CA188" s="18"/>
      <c r="CB188" s="18"/>
      <c r="CC188" s="18"/>
      <c r="CD188" s="18"/>
      <c r="CE188" s="18">
        <v>0</v>
      </c>
      <c r="CF188" s="18">
        <v>0</v>
      </c>
      <c r="CG188" s="18">
        <v>0</v>
      </c>
      <c r="CH188" s="18">
        <f t="shared" si="258"/>
        <v>0</v>
      </c>
      <c r="CI188" s="18">
        <f t="shared" si="259"/>
        <v>0</v>
      </c>
      <c r="CJ188" s="18">
        <f t="shared" si="260"/>
        <v>0</v>
      </c>
      <c r="CK188" s="18"/>
      <c r="CL188" s="18"/>
      <c r="CM188" s="18"/>
      <c r="CN188" s="18"/>
      <c r="CO188" s="18"/>
      <c r="CP188" s="18"/>
      <c r="CQ188" s="18">
        <v>2001</v>
      </c>
      <c r="CR188" s="18" t="s">
        <v>448</v>
      </c>
      <c r="CS188" s="18" t="s">
        <v>448</v>
      </c>
      <c r="CT188" s="18"/>
      <c r="CU188" s="18" t="str">
        <f t="shared" si="235"/>
        <v>NA</v>
      </c>
      <c r="CV188" s="18" t="str">
        <f t="shared" si="236"/>
        <v>NA</v>
      </c>
      <c r="CW188" s="18"/>
      <c r="CX188" s="18"/>
      <c r="CY188" s="18"/>
      <c r="CZ188" s="18"/>
      <c r="DA188" s="18"/>
      <c r="DB188" s="18"/>
      <c r="DC188" s="18" t="s">
        <v>431</v>
      </c>
      <c r="DD188" s="18" t="s">
        <v>431</v>
      </c>
      <c r="DE188" s="18" t="s">
        <v>431</v>
      </c>
      <c r="DF188" s="18" t="str">
        <f t="shared" si="223"/>
        <v>MFSM 2000</v>
      </c>
      <c r="DG188" s="18" t="str">
        <f t="shared" si="224"/>
        <v>MFSM 2000</v>
      </c>
      <c r="DH188" s="18" t="str">
        <f t="shared" si="225"/>
        <v>MFSM 2000</v>
      </c>
      <c r="DI188" s="18"/>
      <c r="DJ188" s="18"/>
      <c r="DK188" s="18"/>
      <c r="DL188" s="18"/>
      <c r="DM188" s="18"/>
      <c r="DN188" s="18"/>
      <c r="DO188" s="18" t="str">
        <f>+VLOOKUP(B188,'[17]2016 data'!$B:$D,3,)</f>
        <v>e-GDDS</v>
      </c>
      <c r="DP188" s="18" t="str">
        <f>+VLOOKUP(B188,'[18]2017 data'!$B:$D,3,)</f>
        <v>e-GDDS</v>
      </c>
      <c r="DQ188" s="18" t="str">
        <f>+VLOOKUP(B188,'[19]2018 data'!$B:$D,3,)</f>
        <v>e-GDDS</v>
      </c>
      <c r="DR188" s="18"/>
      <c r="DS188" s="18"/>
      <c r="DT188" s="18"/>
      <c r="DU188" s="18">
        <f>+VLOOKUP(B188,'[20]2016 data'!$B:$D,3,)</f>
        <v>0</v>
      </c>
      <c r="DV188" s="18">
        <f>+VLOOKUP(B188,'[21]2017 data'!$B:$D,3,)</f>
        <v>0</v>
      </c>
      <c r="DW188" s="18">
        <f>+VLOOKUP(B188,'[22]2018 data'!$B:$D,3,)</f>
        <v>0</v>
      </c>
      <c r="DX188" s="18"/>
      <c r="DY188" s="18"/>
      <c r="DZ188" s="18"/>
      <c r="EA188" s="18">
        <f>+VLOOKUP(B188,'[23]2016 data'!$B:$D,3,)</f>
        <v>0</v>
      </c>
      <c r="EB188" s="18">
        <f>+VLOOKUP(B188,'[24]2017 data'!$B:$D,3,)</f>
        <v>0</v>
      </c>
      <c r="EC188" s="18">
        <f>+VLOOKUP(B188,'[25]2018 data'!$B:$D,3,)</f>
        <v>0</v>
      </c>
      <c r="ED188" s="18"/>
      <c r="EE188" s="18"/>
      <c r="EF188" s="18"/>
    </row>
    <row r="189" spans="1:136" x14ac:dyDescent="0.25">
      <c r="A189" s="6">
        <f t="shared" si="246"/>
        <v>186</v>
      </c>
      <c r="B189" s="5" t="s">
        <v>11</v>
      </c>
      <c r="C189" s="4" t="s">
        <v>10</v>
      </c>
      <c r="D189" s="4" t="str">
        <f>+VLOOKUP(C189,'[1]OECD &amp; EU Countries'!$B:$F,5,)</f>
        <v>NA</v>
      </c>
      <c r="E189" s="18" t="str">
        <f>+VLOOKUP(B189,'[2]2016 data'!$B:$D,3,)</f>
        <v>Sna 1993</v>
      </c>
      <c r="F189" s="18" t="str">
        <f>+VLOOKUP(B189,'[3]2017 data'!$B:$D,3,)</f>
        <v>SNA 1993</v>
      </c>
      <c r="G189" s="18" t="str">
        <f>+VLOOKUP(B189,'[4]2018 data'!$B:$D,3,)</f>
        <v>SNA 1993</v>
      </c>
      <c r="H189" s="18" t="str">
        <f t="shared" ref="H189:H193" si="263">+E189</f>
        <v>Sna 1993</v>
      </c>
      <c r="I189" s="18"/>
      <c r="J189" s="18"/>
      <c r="K189" s="18"/>
      <c r="L189" s="18"/>
      <c r="M189" s="18"/>
      <c r="N189" s="18"/>
      <c r="O189" s="18"/>
      <c r="P189" s="18"/>
      <c r="Q189" s="18">
        <f>+VLOOKUP(B189,'[5]2016 data'!$B:$D,3,)</f>
        <v>2010</v>
      </c>
      <c r="R189" s="18">
        <f>+VLOOKUP(B189,'[6]2017 data'!$B:$D,3,)</f>
        <v>1993</v>
      </c>
      <c r="S189" s="18">
        <f>+VLOOKUP(B189,'[7]2018 data'!$B:$D,3,)</f>
        <v>2010</v>
      </c>
      <c r="T189" s="18">
        <f t="shared" si="252"/>
        <v>2010</v>
      </c>
      <c r="U189" s="18">
        <f t="shared" si="253"/>
        <v>1993</v>
      </c>
      <c r="V189" s="18">
        <f t="shared" si="245"/>
        <v>2010</v>
      </c>
      <c r="W189" s="37">
        <f>+VLOOKUP(B189,'[5]2016 data'!$B:$AR,43,)</f>
        <v>2010</v>
      </c>
      <c r="X189" s="37">
        <f>+VLOOKUP(B189,'[6]2017 data'!$B:$AR,43,)</f>
        <v>2010</v>
      </c>
      <c r="Y189" s="37">
        <f>+VLOOKUP(B189,'[7]2018 data'!$B:$AR,43,)</f>
        <v>2010</v>
      </c>
      <c r="Z189" s="18"/>
      <c r="AA189" s="18"/>
      <c r="AB189" s="18"/>
      <c r="AC189" s="18"/>
      <c r="AD189" s="18" t="b">
        <f t="shared" si="207"/>
        <v>0</v>
      </c>
      <c r="AE189" s="18" t="b">
        <f t="shared" si="208"/>
        <v>0</v>
      </c>
      <c r="AF189" s="18" t="str">
        <f>+VLOOKUP(B189,'[8]2018 data'!$B:$D,3,)</f>
        <v>rev4</v>
      </c>
      <c r="AG189" s="18" t="str">
        <f>+VLOOKUP(B189,'[9]2017 data'!$B:$D,3,)</f>
        <v>rev4</v>
      </c>
      <c r="AH189" s="18" t="str">
        <f>+VLOOKUP(B189,'[10]2018 data'!$B:$D,3,)</f>
        <v>rev4</v>
      </c>
      <c r="AI189" s="18"/>
      <c r="AJ189" s="18" t="str">
        <f t="shared" si="261"/>
        <v>rev4</v>
      </c>
      <c r="AK189" s="18" t="str">
        <f t="shared" si="262"/>
        <v>rev4</v>
      </c>
      <c r="AL189" s="18"/>
      <c r="AM189" s="18"/>
      <c r="AN189" s="18"/>
      <c r="AO189" s="18"/>
      <c r="AP189" s="18"/>
      <c r="AQ189" s="18"/>
      <c r="AR189" s="18">
        <f>+VLOOKUP(B189,'[11]2016 data'!$B:$D,3,)</f>
        <v>2014</v>
      </c>
      <c r="AS189" s="18">
        <f>+VLOOKUP(B189,'[12]2017 data'!$B:$D,3,)</f>
        <v>2014</v>
      </c>
      <c r="AT189" s="18">
        <f>+VLOOKUP(B189,'[13]2018 data'!$B:$D,3,)</f>
        <v>2014</v>
      </c>
      <c r="AU189" s="46">
        <f t="shared" si="255"/>
        <v>2014</v>
      </c>
      <c r="AV189" s="46">
        <f t="shared" si="256"/>
        <v>2014</v>
      </c>
      <c r="AW189" s="46">
        <f t="shared" si="257"/>
        <v>2014</v>
      </c>
      <c r="AX189" s="18"/>
      <c r="AY189" s="18"/>
      <c r="AZ189" s="18"/>
      <c r="BA189" s="18"/>
      <c r="BB189" s="18"/>
      <c r="BC189" s="18"/>
      <c r="BD189" s="18"/>
      <c r="BE189" s="18"/>
      <c r="BF189" s="18"/>
      <c r="BG189" s="18" t="str">
        <f>+VLOOKUP(B189,'[14]2016 data'!$B:$D,3,)</f>
        <v>na</v>
      </c>
      <c r="BH189" s="18" t="str">
        <f>+VLOOKUP(B189,'[15]2017 data'!$B:$D,3,)</f>
        <v>COICOP</v>
      </c>
      <c r="BI189" s="18" t="str">
        <f>+VLOOKUP(B189,'[16]2018 data'!$B:$D,3,)</f>
        <v>COICOP</v>
      </c>
      <c r="BJ189" s="18"/>
      <c r="BK189" s="18" t="str">
        <f t="shared" si="228"/>
        <v>COICOP</v>
      </c>
      <c r="BL189" s="18" t="str">
        <f t="shared" si="229"/>
        <v>COICOP</v>
      </c>
      <c r="BM189" s="18"/>
      <c r="BN189" s="18"/>
      <c r="BO189" s="18"/>
      <c r="BP189" s="18"/>
      <c r="BQ189" s="18"/>
      <c r="BR189" s="18"/>
      <c r="BS189" s="18" t="s">
        <v>447</v>
      </c>
      <c r="BT189" s="18" t="s">
        <v>448</v>
      </c>
      <c r="BU189" s="18" t="s">
        <v>448</v>
      </c>
      <c r="BV189" s="18" t="str">
        <f t="shared" si="230"/>
        <v>na</v>
      </c>
      <c r="BW189" s="18" t="str">
        <f t="shared" si="237"/>
        <v>NA</v>
      </c>
      <c r="BX189" s="18" t="str">
        <f t="shared" si="238"/>
        <v>NA</v>
      </c>
      <c r="BY189" s="18"/>
      <c r="BZ189" s="18"/>
      <c r="CA189" s="18"/>
      <c r="CB189" s="18"/>
      <c r="CC189" s="18"/>
      <c r="CD189" s="18"/>
      <c r="CE189" s="18">
        <v>0</v>
      </c>
      <c r="CF189" s="18">
        <v>0</v>
      </c>
      <c r="CG189" s="18">
        <v>0</v>
      </c>
      <c r="CH189" s="18">
        <f t="shared" si="258"/>
        <v>0</v>
      </c>
      <c r="CI189" s="18">
        <f t="shared" si="259"/>
        <v>0</v>
      </c>
      <c r="CJ189" s="18">
        <f t="shared" si="260"/>
        <v>0</v>
      </c>
      <c r="CK189" s="18"/>
      <c r="CL189" s="18"/>
      <c r="CM189" s="18"/>
      <c r="CN189" s="18"/>
      <c r="CO189" s="18"/>
      <c r="CP189" s="18"/>
      <c r="CQ189" s="18">
        <v>2001</v>
      </c>
      <c r="CR189" s="18" t="s">
        <v>429</v>
      </c>
      <c r="CS189" s="18" t="s">
        <v>429</v>
      </c>
      <c r="CT189" s="18"/>
      <c r="CU189" s="18" t="str">
        <f t="shared" si="235"/>
        <v>NM</v>
      </c>
      <c r="CV189" s="18" t="str">
        <f t="shared" si="236"/>
        <v>NM</v>
      </c>
      <c r="CW189" s="18"/>
      <c r="CX189" s="18"/>
      <c r="CY189" s="18"/>
      <c r="CZ189" s="18"/>
      <c r="DA189" s="18"/>
      <c r="DB189" s="18"/>
      <c r="DC189" s="18">
        <v>0</v>
      </c>
      <c r="DD189" s="18" t="s">
        <v>429</v>
      </c>
      <c r="DE189" s="18" t="s">
        <v>429</v>
      </c>
      <c r="DF189" s="18">
        <f t="shared" si="223"/>
        <v>0</v>
      </c>
      <c r="DG189" s="18" t="str">
        <f t="shared" si="224"/>
        <v>NM</v>
      </c>
      <c r="DH189" s="18" t="str">
        <f t="shared" si="225"/>
        <v>NM</v>
      </c>
      <c r="DI189" s="18"/>
      <c r="DJ189" s="18"/>
      <c r="DK189" s="18"/>
      <c r="DL189" s="18"/>
      <c r="DM189" s="18"/>
      <c r="DN189" s="18"/>
      <c r="DO189" s="18" t="str">
        <f>+VLOOKUP(B189,'[17]2016 data'!$B:$D,3,)</f>
        <v>e-GDDS</v>
      </c>
      <c r="DP189" s="18" t="str">
        <f>+VLOOKUP(B189,'[18]2017 data'!$B:$D,3,)</f>
        <v>e-GDDS</v>
      </c>
      <c r="DQ189" s="18" t="str">
        <f>+VLOOKUP(B189,'[19]2018 data'!$B:$D,3,)</f>
        <v>e-GDDS</v>
      </c>
      <c r="DR189" s="18"/>
      <c r="DS189" s="18"/>
      <c r="DT189" s="18"/>
      <c r="DU189" s="18" t="str">
        <f>+VLOOKUP(B189,'[20]2016 data'!$B:$D,3,)</f>
        <v>Yes</v>
      </c>
      <c r="DV189" s="18" t="str">
        <f>+VLOOKUP(B189,'[21]2017 data'!$B:$D,3,)</f>
        <v>Yes</v>
      </c>
      <c r="DW189" s="18" t="str">
        <f>+VLOOKUP(B189,'[22]2018 data'!$B:$D,3,)</f>
        <v>Yes</v>
      </c>
      <c r="DX189" s="18"/>
      <c r="DY189" s="18"/>
      <c r="DZ189" s="18"/>
      <c r="EA189" s="18">
        <f>+VLOOKUP(B189,'[23]2016 data'!$B:$D,3,)</f>
        <v>0</v>
      </c>
      <c r="EB189" s="18">
        <f>+VLOOKUP(B189,'[24]2017 data'!$B:$D,3,)</f>
        <v>0</v>
      </c>
      <c r="EC189" s="18">
        <f>+VLOOKUP(B189,'[25]2018 data'!$B:$D,3,)</f>
        <v>0</v>
      </c>
      <c r="ED189" s="18"/>
      <c r="EE189" s="18"/>
      <c r="EF189" s="18"/>
    </row>
    <row r="190" spans="1:136" x14ac:dyDescent="0.25">
      <c r="A190" s="6">
        <f t="shared" si="246"/>
        <v>187</v>
      </c>
      <c r="B190" s="5" t="s">
        <v>9</v>
      </c>
      <c r="C190" s="4" t="s">
        <v>8</v>
      </c>
      <c r="D190" s="4" t="str">
        <f>+VLOOKUP(C190,'[1]OECD &amp; EU Countries'!$B:$F,5,)</f>
        <v>NA</v>
      </c>
      <c r="E190" s="18" t="str">
        <f>+VLOOKUP(B190,'[2]2016 data'!$B:$D,3,)</f>
        <v>Sna 1993</v>
      </c>
      <c r="F190" s="18" t="str">
        <f>+VLOOKUP(B190,'[3]2017 data'!$B:$D,3,)</f>
        <v xml:space="preserve">SNA </v>
      </c>
      <c r="G190" s="18" t="str">
        <f>+VLOOKUP(B190,'[4]2018 data'!$B:$D,3,)</f>
        <v xml:space="preserve">SNA </v>
      </c>
      <c r="H190" s="18" t="str">
        <f t="shared" si="263"/>
        <v>Sna 1993</v>
      </c>
      <c r="I190" s="18"/>
      <c r="J190" s="18"/>
      <c r="K190" s="18"/>
      <c r="L190" s="18"/>
      <c r="M190" s="18"/>
      <c r="N190" s="18"/>
      <c r="O190" s="18"/>
      <c r="P190" s="18"/>
      <c r="Q190" s="18">
        <f>+VLOOKUP(B190,'[5]2016 data'!$B:$D,3,)</f>
        <v>2004</v>
      </c>
      <c r="R190" s="18">
        <f>+VLOOKUP(B190,'[6]2017 data'!$B:$D,3,)</f>
        <v>0</v>
      </c>
      <c r="S190" s="18">
        <f>+VLOOKUP(B190,'[7]2018 data'!$B:$D,3,)</f>
        <v>2004</v>
      </c>
      <c r="T190" s="18">
        <f t="shared" si="252"/>
        <v>2004</v>
      </c>
      <c r="U190" s="18">
        <f t="shared" si="253"/>
        <v>0</v>
      </c>
      <c r="V190" s="18">
        <f t="shared" si="245"/>
        <v>2004</v>
      </c>
      <c r="W190" s="37">
        <f>+VLOOKUP(B190,'[5]2016 data'!$B:$AR,43,)</f>
        <v>2004</v>
      </c>
      <c r="X190" s="37">
        <f>+VLOOKUP(B190,'[6]2017 data'!$B:$AR,43,)</f>
        <v>2004</v>
      </c>
      <c r="Y190" s="37">
        <f>+VLOOKUP(B190,'[7]2018 data'!$B:$AR,43,)</f>
        <v>2015</v>
      </c>
      <c r="Z190" s="18"/>
      <c r="AA190" s="18"/>
      <c r="AB190" s="18"/>
      <c r="AC190" s="18"/>
      <c r="AD190" s="18" t="b">
        <f t="shared" si="207"/>
        <v>0</v>
      </c>
      <c r="AE190" s="18" t="b">
        <f t="shared" si="208"/>
        <v>0</v>
      </c>
      <c r="AF190" s="18" t="str">
        <f>+VLOOKUP(B190,'[8]2018 data'!$B:$D,3,)</f>
        <v>rev4</v>
      </c>
      <c r="AG190" s="18" t="str">
        <f>+VLOOKUP(B190,'[9]2017 data'!$B:$D,3,)</f>
        <v>rev4</v>
      </c>
      <c r="AH190" s="18" t="str">
        <f>+VLOOKUP(B190,'[10]2018 data'!$B:$D,3,)</f>
        <v>rev4</v>
      </c>
      <c r="AI190" s="18"/>
      <c r="AJ190" s="18" t="str">
        <f t="shared" si="261"/>
        <v>rev4</v>
      </c>
      <c r="AK190" s="18" t="str">
        <f t="shared" si="262"/>
        <v>rev4</v>
      </c>
      <c r="AL190" s="18"/>
      <c r="AM190" s="18"/>
      <c r="AN190" s="18"/>
      <c r="AO190" s="18"/>
      <c r="AP190" s="18"/>
      <c r="AQ190" s="18"/>
      <c r="AR190" s="18">
        <f>+VLOOKUP(B190,'[11]2016 data'!$B:$D,3,)</f>
        <v>2010</v>
      </c>
      <c r="AS190" s="18">
        <f>+VLOOKUP(B190,'[12]2017 data'!$B:$D,3,)</f>
        <v>2010</v>
      </c>
      <c r="AT190" s="18">
        <f>+VLOOKUP(B190,'[13]2018 data'!$B:$D,3,)</f>
        <v>2010</v>
      </c>
      <c r="AU190" s="46">
        <f t="shared" si="255"/>
        <v>2010</v>
      </c>
      <c r="AV190" s="46">
        <f t="shared" si="256"/>
        <v>2010</v>
      </c>
      <c r="AW190" s="46">
        <f t="shared" si="257"/>
        <v>2010</v>
      </c>
      <c r="AX190" s="18"/>
      <c r="AY190" s="18"/>
      <c r="AZ190" s="18"/>
      <c r="BA190" s="18"/>
      <c r="BB190" s="18"/>
      <c r="BC190" s="18"/>
      <c r="BD190" s="18"/>
      <c r="BE190" s="18"/>
      <c r="BF190" s="18"/>
      <c r="BG190" s="18" t="str">
        <f>+VLOOKUP(B190,'[14]2016 data'!$B:$D,3,)</f>
        <v>COICOP</v>
      </c>
      <c r="BH190" s="18" t="str">
        <f>+VLOOKUP(B190,'[15]2017 data'!$B:$D,3,)</f>
        <v>COICOP</v>
      </c>
      <c r="BI190" s="18" t="str">
        <f>+VLOOKUP(B190,'[16]2018 data'!$B:$D,3,)</f>
        <v>COICOP</v>
      </c>
      <c r="BJ190" s="18"/>
      <c r="BK190" s="18" t="str">
        <f t="shared" si="228"/>
        <v>COICOP</v>
      </c>
      <c r="BL190" s="18" t="str">
        <f t="shared" si="229"/>
        <v>COICOP</v>
      </c>
      <c r="BM190" s="18"/>
      <c r="BN190" s="18"/>
      <c r="BO190" s="18"/>
      <c r="BP190" s="18"/>
      <c r="BQ190" s="18"/>
      <c r="BR190" s="18"/>
      <c r="BS190" s="18" t="s">
        <v>447</v>
      </c>
      <c r="BT190" s="18" t="s">
        <v>460</v>
      </c>
      <c r="BU190" s="18" t="s">
        <v>460</v>
      </c>
      <c r="BV190" s="18" t="str">
        <f t="shared" si="230"/>
        <v>na</v>
      </c>
      <c r="BW190" s="18" t="str">
        <f t="shared" si="237"/>
        <v>ISCO-08</v>
      </c>
      <c r="BX190" s="18" t="str">
        <f t="shared" si="238"/>
        <v>ISCO-08</v>
      </c>
      <c r="BY190" s="18"/>
      <c r="BZ190" s="18"/>
      <c r="CA190" s="18"/>
      <c r="CB190" s="18"/>
      <c r="CC190" s="18"/>
      <c r="CD190" s="18"/>
      <c r="CE190" s="18" t="s">
        <v>425</v>
      </c>
      <c r="CF190" s="18" t="s">
        <v>425</v>
      </c>
      <c r="CG190" s="18" t="s">
        <v>425</v>
      </c>
      <c r="CH190" s="18" t="str">
        <f t="shared" si="258"/>
        <v>AC</v>
      </c>
      <c r="CI190" s="18" t="str">
        <f t="shared" si="259"/>
        <v>AC</v>
      </c>
      <c r="CJ190" s="18" t="str">
        <f t="shared" si="260"/>
        <v>AC</v>
      </c>
      <c r="CK190" s="18"/>
      <c r="CL190" s="18"/>
      <c r="CM190" s="18"/>
      <c r="CN190" s="18"/>
      <c r="CO190" s="18"/>
      <c r="CP190" s="18"/>
      <c r="CQ190" s="18">
        <v>0</v>
      </c>
      <c r="CR190" s="18" t="s">
        <v>429</v>
      </c>
      <c r="CS190" s="18" t="s">
        <v>429</v>
      </c>
      <c r="CT190" s="18"/>
      <c r="CU190" s="18" t="str">
        <f t="shared" si="235"/>
        <v>NM</v>
      </c>
      <c r="CV190" s="18" t="str">
        <f t="shared" si="236"/>
        <v>NM</v>
      </c>
      <c r="CW190" s="18"/>
      <c r="CX190" s="18"/>
      <c r="CY190" s="18"/>
      <c r="CZ190" s="18"/>
      <c r="DA190" s="18"/>
      <c r="DB190" s="18"/>
      <c r="DC190" s="18" t="s">
        <v>431</v>
      </c>
      <c r="DD190" s="18" t="s">
        <v>431</v>
      </c>
      <c r="DE190" s="18" t="s">
        <v>431</v>
      </c>
      <c r="DF190" s="18" t="str">
        <f t="shared" si="223"/>
        <v>MFSM 2000</v>
      </c>
      <c r="DG190" s="18" t="str">
        <f t="shared" si="224"/>
        <v>MFSM 2000</v>
      </c>
      <c r="DH190" s="18" t="str">
        <f t="shared" si="225"/>
        <v>MFSM 2000</v>
      </c>
      <c r="DI190" s="18"/>
      <c r="DJ190" s="18"/>
      <c r="DK190" s="18"/>
      <c r="DL190" s="18"/>
      <c r="DM190" s="18"/>
      <c r="DN190" s="18"/>
      <c r="DO190" s="18" t="str">
        <f>+VLOOKUP(B190,'[17]2016 data'!$B:$D,3,)</f>
        <v>SDDS</v>
      </c>
      <c r="DP190" s="18" t="str">
        <f>+VLOOKUP(B190,'[18]2017 data'!$B:$D,3,)</f>
        <v>SDDS</v>
      </c>
      <c r="DQ190" s="18" t="str">
        <f>+VLOOKUP(B190,'[19]2018 data'!$B:$D,3,)</f>
        <v>SDDS</v>
      </c>
      <c r="DR190" s="18"/>
      <c r="DS190" s="18"/>
      <c r="DT190" s="18"/>
      <c r="DU190" s="18">
        <f>+VLOOKUP(B190,'[20]2016 data'!$B:$D,3,)</f>
        <v>0</v>
      </c>
      <c r="DV190" s="18">
        <f>+VLOOKUP(B190,'[21]2017 data'!$B:$D,3,)</f>
        <v>0</v>
      </c>
      <c r="DW190" s="18">
        <f>+VLOOKUP(B190,'[22]2018 data'!$B:$D,3,)</f>
        <v>0</v>
      </c>
      <c r="DX190" s="18"/>
      <c r="DY190" s="18"/>
      <c r="DZ190" s="18"/>
      <c r="EA190" s="18">
        <f>+VLOOKUP(B190,'[23]2016 data'!$B:$D,3,)</f>
        <v>0</v>
      </c>
      <c r="EB190" s="18">
        <f>+VLOOKUP(B190,'[24]2017 data'!$B:$D,3,)</f>
        <v>0</v>
      </c>
      <c r="EC190" s="18">
        <f>+VLOOKUP(B190,'[25]2018 data'!$B:$D,3,)</f>
        <v>0</v>
      </c>
      <c r="ED190" s="18"/>
      <c r="EE190" s="18"/>
      <c r="EF190" s="18"/>
    </row>
    <row r="191" spans="1:136" x14ac:dyDescent="0.25">
      <c r="A191" s="6">
        <f t="shared" si="246"/>
        <v>188</v>
      </c>
      <c r="B191" s="5" t="s">
        <v>7</v>
      </c>
      <c r="C191" s="4" t="s">
        <v>6</v>
      </c>
      <c r="D191" s="4" t="str">
        <f>+VLOOKUP(C191,'[1]OECD &amp; EU Countries'!$B:$F,5,)</f>
        <v>NA</v>
      </c>
      <c r="E191" s="18" t="str">
        <f>+VLOOKUP(B191,'[2]2016 data'!$B:$D,3,)</f>
        <v>Sna 1993</v>
      </c>
      <c r="F191" s="18" t="str">
        <f>+VLOOKUP(B191,'[3]2017 data'!$B:$D,3,)</f>
        <v>SNA 1993</v>
      </c>
      <c r="G191" s="18" t="str">
        <f>+VLOOKUP(B191,'[4]2018 data'!$B:$D,3,)</f>
        <v>SNA 1993</v>
      </c>
      <c r="H191" s="18" t="str">
        <f t="shared" si="263"/>
        <v>Sna 1993</v>
      </c>
      <c r="I191" s="18"/>
      <c r="J191" s="18"/>
      <c r="K191" s="18"/>
      <c r="L191" s="18"/>
      <c r="M191" s="18"/>
      <c r="N191" s="18"/>
      <c r="O191" s="18"/>
      <c r="P191" s="18"/>
      <c r="Q191" s="30">
        <f>+VLOOKUP(B191,'[5]2016 data'!$B:$D,3,)</f>
        <v>2007</v>
      </c>
      <c r="R191" s="30">
        <f>+VLOOKUP(B191,'[6]2017 data'!$B:$D,3,)</f>
        <v>1993</v>
      </c>
      <c r="S191" s="30">
        <f>+VLOOKUP(B191,'[7]2018 data'!$B:$D,3,)</f>
        <v>1990</v>
      </c>
      <c r="T191" s="18">
        <f t="shared" si="252"/>
        <v>2007</v>
      </c>
      <c r="U191" s="18">
        <f t="shared" si="253"/>
        <v>1993</v>
      </c>
      <c r="V191" s="18">
        <f t="shared" si="245"/>
        <v>1990</v>
      </c>
      <c r="W191" s="37">
        <f>+VLOOKUP(B191,'[5]2016 data'!$B:$AR,43,)</f>
        <v>2007</v>
      </c>
      <c r="X191" s="38">
        <f>+VLOOKUP(B191,'[6]2017 data'!$B:$AR,43,)</f>
        <v>1990</v>
      </c>
      <c r="Y191" s="38">
        <f>+VLOOKUP(B191,'[7]2018 data'!$B:$AR,43,)</f>
        <v>1990</v>
      </c>
      <c r="Z191" s="10"/>
      <c r="AA191" s="10"/>
      <c r="AB191" s="10"/>
      <c r="AC191" s="18"/>
      <c r="AD191" s="18" t="b">
        <f t="shared" si="207"/>
        <v>0</v>
      </c>
      <c r="AE191" s="18" t="b">
        <f t="shared" si="208"/>
        <v>0</v>
      </c>
      <c r="AF191" s="18" t="str">
        <f>+VLOOKUP(B191,'[8]2018 data'!$B:$D,3,)</f>
        <v>rev3</v>
      </c>
      <c r="AG191" s="18" t="str">
        <f>+VLOOKUP(B191,'[9]2017 data'!$B:$D,3,)</f>
        <v>rev3</v>
      </c>
      <c r="AH191" s="18" t="str">
        <f>+VLOOKUP(B191,'[10]2018 data'!$B:$D,3,)</f>
        <v>rev3</v>
      </c>
      <c r="AI191" s="18"/>
      <c r="AJ191" s="18" t="str">
        <f t="shared" si="261"/>
        <v>rev3</v>
      </c>
      <c r="AK191" s="18" t="str">
        <f t="shared" si="262"/>
        <v>rev3</v>
      </c>
      <c r="AL191" s="18"/>
      <c r="AM191" s="18"/>
      <c r="AN191" s="18"/>
      <c r="AO191" s="18"/>
      <c r="AP191" s="18"/>
      <c r="AQ191" s="18"/>
      <c r="AR191" s="18">
        <f>+VLOOKUP(B191,'[11]2016 data'!$B:$D,3,)</f>
        <v>2008</v>
      </c>
      <c r="AS191" s="18">
        <f>+VLOOKUP(B191,'[12]2017 data'!$B:$D,3,)</f>
        <v>2008</v>
      </c>
      <c r="AT191" s="18">
        <f>+VLOOKUP(B191,'[13]2018 data'!$B:$D,3,)</f>
        <v>2008</v>
      </c>
      <c r="AU191" s="46">
        <f t="shared" si="255"/>
        <v>2008</v>
      </c>
      <c r="AV191" s="46">
        <f t="shared" si="256"/>
        <v>2008</v>
      </c>
      <c r="AW191" s="46">
        <f t="shared" si="257"/>
        <v>2008</v>
      </c>
      <c r="AX191" s="18"/>
      <c r="AY191" s="18"/>
      <c r="AZ191" s="18"/>
      <c r="BA191" s="18"/>
      <c r="BB191" s="18"/>
      <c r="BC191" s="18"/>
      <c r="BD191" s="18"/>
      <c r="BE191" s="18"/>
      <c r="BF191" s="18"/>
      <c r="BG191" s="18" t="str">
        <f>+VLOOKUP(B191,'[14]2016 data'!$B:$D,3,)</f>
        <v>COICOP</v>
      </c>
      <c r="BH191" s="18" t="str">
        <f>+VLOOKUP(B191,'[15]2017 data'!$B:$D,3,)</f>
        <v>COICOP</v>
      </c>
      <c r="BI191" s="18" t="str">
        <f>+VLOOKUP(B191,'[16]2018 data'!$B:$D,3,)</f>
        <v>COICOP</v>
      </c>
      <c r="BJ191" s="18"/>
      <c r="BK191" s="18" t="str">
        <f t="shared" si="228"/>
        <v>COICOP</v>
      </c>
      <c r="BL191" s="18" t="str">
        <f t="shared" si="229"/>
        <v>COICOP</v>
      </c>
      <c r="BM191" s="18"/>
      <c r="BN191" s="18"/>
      <c r="BO191" s="18"/>
      <c r="BP191" s="18"/>
      <c r="BQ191" s="18"/>
      <c r="BR191" s="18"/>
      <c r="BS191" s="18" t="s">
        <v>447</v>
      </c>
      <c r="BT191" s="18" t="s">
        <v>448</v>
      </c>
      <c r="BU191" s="18" t="s">
        <v>448</v>
      </c>
      <c r="BV191" s="18" t="str">
        <f t="shared" si="230"/>
        <v>na</v>
      </c>
      <c r="BW191" s="18" t="str">
        <f t="shared" si="237"/>
        <v>NA</v>
      </c>
      <c r="BX191" s="18" t="str">
        <f t="shared" si="238"/>
        <v>NA</v>
      </c>
      <c r="BY191" s="18"/>
      <c r="BZ191" s="18"/>
      <c r="CA191" s="18"/>
      <c r="CB191" s="18"/>
      <c r="CC191" s="18"/>
      <c r="CD191" s="18"/>
      <c r="CE191" s="18">
        <v>0</v>
      </c>
      <c r="CF191" s="18">
        <v>0</v>
      </c>
      <c r="CG191" s="18">
        <v>0</v>
      </c>
      <c r="CH191" s="18">
        <f t="shared" si="258"/>
        <v>0</v>
      </c>
      <c r="CI191" s="18">
        <f t="shared" si="259"/>
        <v>0</v>
      </c>
      <c r="CJ191" s="18">
        <f t="shared" si="260"/>
        <v>0</v>
      </c>
      <c r="CK191" s="18"/>
      <c r="CL191" s="18"/>
      <c r="CM191" s="18"/>
      <c r="CN191" s="18"/>
      <c r="CO191" s="18"/>
      <c r="CP191" s="18"/>
      <c r="CQ191" s="18">
        <v>2001</v>
      </c>
      <c r="CR191" s="18" t="s">
        <v>429</v>
      </c>
      <c r="CS191" s="18" t="s">
        <v>429</v>
      </c>
      <c r="CT191" s="18"/>
      <c r="CU191" s="18" t="str">
        <f t="shared" si="235"/>
        <v>NM</v>
      </c>
      <c r="CV191" s="18" t="str">
        <f t="shared" si="236"/>
        <v>NM</v>
      </c>
      <c r="CW191" s="18"/>
      <c r="CX191" s="18"/>
      <c r="CY191" s="18"/>
      <c r="CZ191" s="18"/>
      <c r="DA191" s="18"/>
      <c r="DB191" s="18"/>
      <c r="DC191" s="18">
        <v>0</v>
      </c>
      <c r="DD191" s="18" t="s">
        <v>429</v>
      </c>
      <c r="DE191" s="18" t="s">
        <v>429</v>
      </c>
      <c r="DF191" s="18">
        <f t="shared" si="223"/>
        <v>0</v>
      </c>
      <c r="DG191" s="18" t="str">
        <f t="shared" si="224"/>
        <v>NM</v>
      </c>
      <c r="DH191" s="18" t="str">
        <f t="shared" si="225"/>
        <v>NM</v>
      </c>
      <c r="DI191" s="18"/>
      <c r="DJ191" s="18"/>
      <c r="DK191" s="18"/>
      <c r="DL191" s="18"/>
      <c r="DM191" s="18"/>
      <c r="DN191" s="18"/>
      <c r="DO191" s="18" t="str">
        <f>+VLOOKUP(B191,'[17]2016 data'!$B:$D,3,)</f>
        <v>e-GDDS</v>
      </c>
      <c r="DP191" s="18" t="str">
        <f>+VLOOKUP(B191,'[18]2017 data'!$B:$D,3,)</f>
        <v>e-GDDS</v>
      </c>
      <c r="DQ191" s="18" t="str">
        <f>+VLOOKUP(B191,'[19]2018 data'!$B:$D,3,)</f>
        <v>e-GDDS</v>
      </c>
      <c r="DR191" s="18"/>
      <c r="DS191" s="18"/>
      <c r="DT191" s="18"/>
      <c r="DU191" s="18">
        <f>+VLOOKUP(B191,'[20]2016 data'!$B:$D,3,)</f>
        <v>0</v>
      </c>
      <c r="DV191" s="18">
        <f>+VLOOKUP(B191,'[21]2017 data'!$B:$D,3,)</f>
        <v>0</v>
      </c>
      <c r="DW191" s="18">
        <f>+VLOOKUP(B191,'[22]2018 data'!$B:$D,3,)</f>
        <v>0</v>
      </c>
      <c r="DX191" s="18"/>
      <c r="DY191" s="18"/>
      <c r="DZ191" s="18"/>
      <c r="EA191" s="18">
        <f>+VLOOKUP(B191,'[23]2016 data'!$B:$D,3,)</f>
        <v>0</v>
      </c>
      <c r="EB191" s="18">
        <f>+VLOOKUP(B191,'[24]2017 data'!$B:$D,3,)</f>
        <v>0</v>
      </c>
      <c r="EC191" s="18">
        <f>+VLOOKUP(B191,'[25]2018 data'!$B:$D,3,)</f>
        <v>0</v>
      </c>
      <c r="ED191" s="18"/>
      <c r="EE191" s="18"/>
      <c r="EF191" s="18"/>
    </row>
    <row r="192" spans="1:136" x14ac:dyDescent="0.25">
      <c r="A192" s="6">
        <f t="shared" si="246"/>
        <v>189</v>
      </c>
      <c r="B192" s="5" t="s">
        <v>5</v>
      </c>
      <c r="C192" s="4" t="s">
        <v>4</v>
      </c>
      <c r="D192" s="4" t="str">
        <f>+VLOOKUP(C192,'[1]OECD &amp; EU Countries'!$B:$F,5,)</f>
        <v>NA</v>
      </c>
      <c r="E192" s="18" t="str">
        <f>+VLOOKUP(B192,'[2]2016 data'!$B:$D,3,)</f>
        <v>Sna 2008</v>
      </c>
      <c r="F192" s="18" t="str">
        <f>+VLOOKUP(B192,'[3]2017 data'!$B:$D,3,)</f>
        <v>SNA 2008</v>
      </c>
      <c r="G192" s="18" t="str">
        <f>+VLOOKUP(B192,'[4]2018 data'!$B:$D,3,)</f>
        <v>SNA 2008</v>
      </c>
      <c r="H192" s="18" t="str">
        <f t="shared" si="263"/>
        <v>Sna 2008</v>
      </c>
      <c r="I192" s="18"/>
      <c r="J192" s="18"/>
      <c r="K192" s="18"/>
      <c r="L192" s="18"/>
      <c r="M192" s="18"/>
      <c r="N192" s="18"/>
      <c r="O192" s="18"/>
      <c r="P192" s="18"/>
      <c r="Q192" s="18">
        <f>+VLOOKUP(B192,'[5]2016 data'!$B:$D,3,)</f>
        <v>2010</v>
      </c>
      <c r="R192" s="18">
        <f>+VLOOKUP(B192,'[6]2017 data'!$B:$D,3,)</f>
        <v>2008</v>
      </c>
      <c r="S192" s="18">
        <f>+VLOOKUP(B192,'[7]2018 data'!$B:$D,3,)</f>
        <v>2010</v>
      </c>
      <c r="T192" s="18">
        <f t="shared" si="252"/>
        <v>2010</v>
      </c>
      <c r="U192" s="18">
        <f t="shared" si="253"/>
        <v>2008</v>
      </c>
      <c r="V192" s="18">
        <f t="shared" si="245"/>
        <v>2010</v>
      </c>
      <c r="W192" s="37">
        <f>+VLOOKUP(B192,'[5]2016 data'!$B:$AR,43,)</f>
        <v>2010</v>
      </c>
      <c r="X192" s="37">
        <f>+VLOOKUP(B192,'[6]2017 data'!$B:$AR,43,)</f>
        <v>2010</v>
      </c>
      <c r="Y192" s="37">
        <f>+VLOOKUP(B192,'[7]2018 data'!$B:$AR,43,)</f>
        <v>2010</v>
      </c>
      <c r="Z192" s="18"/>
      <c r="AA192" s="18"/>
      <c r="AB192" s="18"/>
      <c r="AC192" s="18"/>
      <c r="AD192" s="18" t="b">
        <f t="shared" si="207"/>
        <v>0</v>
      </c>
      <c r="AE192" s="18" t="b">
        <f t="shared" si="208"/>
        <v>0</v>
      </c>
      <c r="AF192" s="18" t="str">
        <f>+VLOOKUP(B192,'[8]2018 data'!$B:$D,3,)</f>
        <v>rev3</v>
      </c>
      <c r="AG192" s="18" t="str">
        <f>+VLOOKUP(B192,'[9]2017 data'!$B:$D,3,)</f>
        <v>Rev3</v>
      </c>
      <c r="AH192" s="18" t="str">
        <f>+VLOOKUP(B192,'[10]2018 data'!$B:$D,3,)</f>
        <v>Rev3</v>
      </c>
      <c r="AI192" s="18"/>
      <c r="AJ192" s="18" t="str">
        <f t="shared" si="261"/>
        <v>Rev3</v>
      </c>
      <c r="AK192" s="18" t="str">
        <f t="shared" si="262"/>
        <v>Rev3</v>
      </c>
      <c r="AL192" s="18"/>
      <c r="AM192" s="18"/>
      <c r="AN192" s="18"/>
      <c r="AO192" s="18"/>
      <c r="AP192" s="18"/>
      <c r="AQ192" s="18"/>
      <c r="AR192" s="18">
        <f>+VLOOKUP(B192,'[11]2016 data'!$B:$D,3,)</f>
        <v>2003</v>
      </c>
      <c r="AS192" s="18">
        <f>+VLOOKUP(B192,'[12]2017 data'!$B:$D,3,)</f>
        <v>2003</v>
      </c>
      <c r="AT192" s="18">
        <f>+VLOOKUP(B192,'[13]2018 data'!$B:$D,3,)</f>
        <v>2003</v>
      </c>
      <c r="AU192" s="46">
        <f t="shared" si="255"/>
        <v>2003</v>
      </c>
      <c r="AV192" s="46">
        <f t="shared" si="256"/>
        <v>2003</v>
      </c>
      <c r="AW192" s="46">
        <f t="shared" si="257"/>
        <v>2003</v>
      </c>
      <c r="AX192" s="18"/>
      <c r="AY192" s="18"/>
      <c r="AZ192" s="18"/>
      <c r="BA192" s="18"/>
      <c r="BB192" s="18"/>
      <c r="BC192" s="18"/>
      <c r="BD192" s="18"/>
      <c r="BE192" s="18"/>
      <c r="BF192" s="18"/>
      <c r="BG192" s="18" t="str">
        <f>+VLOOKUP(B192,'[14]2016 data'!$B:$D,3,)</f>
        <v>COICOP</v>
      </c>
      <c r="BH192" s="18" t="str">
        <f>+VLOOKUP(B192,'[15]2017 data'!$B:$D,3,)</f>
        <v>COICOP</v>
      </c>
      <c r="BI192" s="18" t="str">
        <f>+VLOOKUP(B192,'[16]2018 data'!$B:$D,3,)</f>
        <v>COICOP</v>
      </c>
      <c r="BJ192" s="18"/>
      <c r="BK192" s="18" t="str">
        <f t="shared" si="228"/>
        <v>COICOP</v>
      </c>
      <c r="BL192" s="18" t="str">
        <f t="shared" si="229"/>
        <v>COICOP</v>
      </c>
      <c r="BM192" s="18"/>
      <c r="BN192" s="18"/>
      <c r="BO192" s="18"/>
      <c r="BP192" s="18"/>
      <c r="BQ192" s="18"/>
      <c r="BR192" s="18"/>
      <c r="BS192" s="18" t="s">
        <v>477</v>
      </c>
      <c r="BT192" s="18" t="s">
        <v>448</v>
      </c>
      <c r="BU192" s="18" t="s">
        <v>448</v>
      </c>
      <c r="BV192" s="18" t="str">
        <f t="shared" si="230"/>
        <v>yes</v>
      </c>
      <c r="BW192" s="18" t="str">
        <f t="shared" si="237"/>
        <v>NA</v>
      </c>
      <c r="BX192" s="18" t="str">
        <f t="shared" si="238"/>
        <v>NA</v>
      </c>
      <c r="BY192" s="18"/>
      <c r="BZ192" s="18"/>
      <c r="CA192" s="18"/>
      <c r="CB192" s="18"/>
      <c r="CC192" s="18"/>
      <c r="CD192" s="18"/>
      <c r="CE192" s="18" t="s">
        <v>448</v>
      </c>
      <c r="CF192" s="18" t="s">
        <v>448</v>
      </c>
      <c r="CG192" s="18" t="s">
        <v>448</v>
      </c>
      <c r="CH192" s="18" t="str">
        <f t="shared" si="258"/>
        <v>NA</v>
      </c>
      <c r="CI192" s="18" t="str">
        <f t="shared" si="259"/>
        <v>NA</v>
      </c>
      <c r="CJ192" s="18" t="str">
        <f t="shared" si="260"/>
        <v>NA</v>
      </c>
      <c r="CK192" s="18"/>
      <c r="CL192" s="18"/>
      <c r="CM192" s="18"/>
      <c r="CN192" s="18"/>
      <c r="CO192" s="18"/>
      <c r="CP192" s="18"/>
      <c r="CQ192" s="18">
        <v>1986</v>
      </c>
      <c r="CR192" s="18" t="s">
        <v>429</v>
      </c>
      <c r="CS192" s="18" t="s">
        <v>429</v>
      </c>
      <c r="CT192" s="18"/>
      <c r="CU192" s="18" t="str">
        <f t="shared" si="235"/>
        <v>NM</v>
      </c>
      <c r="CV192" s="18" t="str">
        <f t="shared" si="236"/>
        <v>NM</v>
      </c>
      <c r="CW192" s="18"/>
      <c r="CX192" s="18"/>
      <c r="CY192" s="18"/>
      <c r="CZ192" s="18"/>
      <c r="DA192" s="18"/>
      <c r="DB192" s="18"/>
      <c r="DC192" s="18" t="s">
        <v>431</v>
      </c>
      <c r="DD192" s="18" t="s">
        <v>431</v>
      </c>
      <c r="DE192" s="18" t="s">
        <v>431</v>
      </c>
      <c r="DF192" s="18" t="str">
        <f t="shared" si="223"/>
        <v>MFSM 2000</v>
      </c>
      <c r="DG192" s="18" t="str">
        <f t="shared" si="224"/>
        <v>MFSM 2000</v>
      </c>
      <c r="DH192" s="18" t="str">
        <f t="shared" si="225"/>
        <v>MFSM 2000</v>
      </c>
      <c r="DI192" s="18"/>
      <c r="DJ192" s="18"/>
      <c r="DK192" s="18"/>
      <c r="DL192" s="18"/>
      <c r="DM192" s="18"/>
      <c r="DN192" s="18"/>
      <c r="DO192" s="18" t="str">
        <f>+VLOOKUP(B192,'[17]2016 data'!$B:$D,3,)</f>
        <v>e-GDDS</v>
      </c>
      <c r="DP192" s="18" t="str">
        <f>+VLOOKUP(B192,'[18]2017 data'!$B:$D,3,)</f>
        <v>e-GDDS</v>
      </c>
      <c r="DQ192" s="18" t="str">
        <f>+VLOOKUP(B192,'[19]2018 data'!$B:$D,3,)</f>
        <v>e-GDDS</v>
      </c>
      <c r="DR192" s="18"/>
      <c r="DS192" s="18"/>
      <c r="DT192" s="18"/>
      <c r="DU192" s="18">
        <f>+VLOOKUP(B192,'[20]2016 data'!$B:$D,3,)</f>
        <v>0</v>
      </c>
      <c r="DV192" s="18">
        <f>+VLOOKUP(B192,'[21]2017 data'!$B:$D,3,)</f>
        <v>0</v>
      </c>
      <c r="DW192" s="18">
        <f>+VLOOKUP(B192,'[22]2018 data'!$B:$D,3,)</f>
        <v>0</v>
      </c>
      <c r="DX192" s="18"/>
      <c r="DY192" s="18"/>
      <c r="DZ192" s="18"/>
      <c r="EA192" s="18">
        <f>+VLOOKUP(B192,'[23]2016 data'!$B:$D,3,)</f>
        <v>0</v>
      </c>
      <c r="EB192" s="18">
        <f>+VLOOKUP(B192,'[24]2017 data'!$B:$D,3,)</f>
        <v>0</v>
      </c>
      <c r="EC192" s="18">
        <f>+VLOOKUP(B192,'[25]2018 data'!$B:$D,3,)</f>
        <v>0</v>
      </c>
      <c r="ED192" s="18"/>
      <c r="EE192" s="18"/>
      <c r="EF192" s="18"/>
    </row>
    <row r="193" spans="1:136" x14ac:dyDescent="0.25">
      <c r="A193" s="6">
        <f t="shared" si="246"/>
        <v>190</v>
      </c>
      <c r="B193" s="5" t="s">
        <v>3</v>
      </c>
      <c r="C193" s="4" t="s">
        <v>2</v>
      </c>
      <c r="D193" s="4" t="str">
        <f>+VLOOKUP(C193,'[1]OECD &amp; EU Countries'!$B:$F,5,)</f>
        <v>NA</v>
      </c>
      <c r="E193" s="18" t="str">
        <f>+VLOOKUP(B193,'[2]2016 data'!$B:$D,3,)</f>
        <v>other</v>
      </c>
      <c r="F193" s="18" t="str">
        <f>+VLOOKUP(B193,'[3]2017 data'!$B:$D,3,)</f>
        <v>SNA 1993</v>
      </c>
      <c r="G193" s="18" t="str">
        <f>+VLOOKUP(B193,'[4]2018 data'!$B:$D,3,)</f>
        <v>SNA 1993</v>
      </c>
      <c r="H193" s="18" t="str">
        <f t="shared" si="263"/>
        <v>other</v>
      </c>
      <c r="I193" s="18"/>
      <c r="J193" s="18"/>
      <c r="K193" s="18"/>
      <c r="L193" s="18"/>
      <c r="M193" s="18"/>
      <c r="N193" s="18"/>
      <c r="O193" s="18"/>
      <c r="P193" s="18"/>
      <c r="Q193" s="18">
        <f>+VLOOKUP(B193,'[5]2016 data'!$B:$D,3,)</f>
        <v>2009</v>
      </c>
      <c r="R193" s="18">
        <f>+VLOOKUP(B193,'[6]2017 data'!$B:$D,3,)</f>
        <v>1993</v>
      </c>
      <c r="S193" s="18">
        <f>+VLOOKUP(B193,'[7]2018 data'!$B:$D,3,)</f>
        <v>2012</v>
      </c>
      <c r="T193" s="18">
        <f t="shared" si="252"/>
        <v>2009</v>
      </c>
      <c r="U193" s="18">
        <f t="shared" si="253"/>
        <v>1993</v>
      </c>
      <c r="V193" s="18">
        <f t="shared" si="245"/>
        <v>2012</v>
      </c>
      <c r="W193" s="37">
        <f>+VLOOKUP(B193,'[5]2016 data'!$B:$AR,43,)</f>
        <v>2009</v>
      </c>
      <c r="X193" s="37">
        <f>+VLOOKUP(B193,'[6]2017 data'!$B:$AR,43,)</f>
        <v>2009</v>
      </c>
      <c r="Y193" s="37">
        <f>+VLOOKUP(B193,'[7]2018 data'!$B:$AR,43,)</f>
        <v>2009</v>
      </c>
      <c r="Z193" s="18"/>
      <c r="AA193" s="18"/>
      <c r="AB193" s="18"/>
      <c r="AC193" s="18"/>
      <c r="AD193" s="18" t="b">
        <f>+Q193=R193</f>
        <v>0</v>
      </c>
      <c r="AE193" s="18" t="b">
        <f>+R193=S193</f>
        <v>0</v>
      </c>
      <c r="AF193" s="18" t="str">
        <f>+VLOOKUP(B193,'[8]2018 data'!$B:$D,3,)</f>
        <v>rev3</v>
      </c>
      <c r="AG193" s="18" t="str">
        <f>+VLOOKUP(B193,'[9]2017 data'!$B:$D,3,)</f>
        <v>rev3</v>
      </c>
      <c r="AH193" s="18" t="str">
        <f>+VLOOKUP(B193,'[10]2018 data'!$B:$D,3,)</f>
        <v>rev3</v>
      </c>
      <c r="AI193" s="18"/>
      <c r="AJ193" s="18" t="str">
        <f t="shared" si="261"/>
        <v>rev3</v>
      </c>
      <c r="AK193" s="18" t="str">
        <f t="shared" si="262"/>
        <v>rev3</v>
      </c>
      <c r="AL193" s="18"/>
      <c r="AM193" s="18"/>
      <c r="AN193" s="18"/>
      <c r="AO193" s="18"/>
      <c r="AP193" s="18"/>
      <c r="AQ193" s="18"/>
      <c r="AR193" s="18">
        <f>+VLOOKUP(B193,'[11]2016 data'!$B:$D,3,)</f>
        <v>2012</v>
      </c>
      <c r="AS193" s="18">
        <f>+VLOOKUP(B193,'[12]2017 data'!$B:$D,3,)</f>
        <v>2012</v>
      </c>
      <c r="AT193" s="18">
        <f>+VLOOKUP(B193,'[13]2018 data'!$B:$D,3,)</f>
        <v>2012</v>
      </c>
      <c r="AU193" s="46">
        <f t="shared" si="255"/>
        <v>2012</v>
      </c>
      <c r="AV193" s="46">
        <f t="shared" si="256"/>
        <v>2012</v>
      </c>
      <c r="AW193" s="46">
        <f t="shared" si="257"/>
        <v>2012</v>
      </c>
      <c r="AX193" s="18"/>
      <c r="AY193" s="18"/>
      <c r="AZ193" s="18"/>
      <c r="BA193" s="18"/>
      <c r="BB193" s="18"/>
      <c r="BC193" s="18"/>
      <c r="BD193" s="18"/>
      <c r="BE193" s="18"/>
      <c r="BF193" s="18"/>
      <c r="BG193" s="18" t="str">
        <f>+VLOOKUP(B193,'[14]2016 data'!$B:$D,3,)</f>
        <v>COICOP</v>
      </c>
      <c r="BH193" s="18" t="str">
        <f>+VLOOKUP(B193,'[15]2017 data'!$B:$D,3,)</f>
        <v>COICOP</v>
      </c>
      <c r="BI193" s="18" t="str">
        <f>+VLOOKUP(B193,'[16]2018 data'!$B:$D,3,)</f>
        <v>COICOP</v>
      </c>
      <c r="BJ193" s="18"/>
      <c r="BK193" s="18" t="str">
        <f t="shared" si="228"/>
        <v>COICOP</v>
      </c>
      <c r="BL193" s="18" t="str">
        <f t="shared" si="229"/>
        <v>COICOP</v>
      </c>
      <c r="BM193" s="18"/>
      <c r="BN193" s="18"/>
      <c r="BO193" s="18"/>
      <c r="BP193" s="18"/>
      <c r="BQ193" s="18"/>
      <c r="BR193" s="18"/>
      <c r="BS193" s="18" t="s">
        <v>447</v>
      </c>
      <c r="BT193" s="18" t="s">
        <v>448</v>
      </c>
      <c r="BU193" s="18" t="s">
        <v>448</v>
      </c>
      <c r="BV193" s="18" t="str">
        <f t="shared" si="230"/>
        <v>na</v>
      </c>
      <c r="BW193" s="18" t="str">
        <f t="shared" si="237"/>
        <v>NA</v>
      </c>
      <c r="BX193" s="18" t="str">
        <f t="shared" si="238"/>
        <v>NA</v>
      </c>
      <c r="BY193" s="18"/>
      <c r="BZ193" s="18"/>
      <c r="CA193" s="18"/>
      <c r="CB193" s="18"/>
      <c r="CC193" s="18"/>
      <c r="CD193" s="18"/>
      <c r="CE193" s="18" t="s">
        <v>448</v>
      </c>
      <c r="CF193" s="18" t="s">
        <v>448</v>
      </c>
      <c r="CG193" s="18" t="s">
        <v>448</v>
      </c>
      <c r="CH193" s="18" t="str">
        <f t="shared" si="258"/>
        <v>NA</v>
      </c>
      <c r="CI193" s="18" t="str">
        <f t="shared" si="259"/>
        <v>NA</v>
      </c>
      <c r="CJ193" s="18" t="str">
        <f t="shared" si="260"/>
        <v>NA</v>
      </c>
      <c r="CK193" s="18"/>
      <c r="CL193" s="18"/>
      <c r="CM193" s="18"/>
      <c r="CN193" s="18"/>
      <c r="CO193" s="18"/>
      <c r="CP193" s="18"/>
      <c r="CQ193" s="18">
        <v>1986</v>
      </c>
      <c r="CR193" s="18" t="s">
        <v>429</v>
      </c>
      <c r="CS193" s="18" t="s">
        <v>429</v>
      </c>
      <c r="CT193" s="18"/>
      <c r="CU193" s="18" t="str">
        <f t="shared" si="235"/>
        <v>NM</v>
      </c>
      <c r="CV193" s="18" t="str">
        <f t="shared" si="236"/>
        <v>NM</v>
      </c>
      <c r="CW193" s="18"/>
      <c r="CX193" s="18"/>
      <c r="CY193" s="18"/>
      <c r="CZ193" s="18"/>
      <c r="DA193" s="18"/>
      <c r="DB193" s="18"/>
      <c r="DC193" s="18">
        <v>0</v>
      </c>
      <c r="DD193" s="18" t="s">
        <v>429</v>
      </c>
      <c r="DE193" s="18" t="s">
        <v>483</v>
      </c>
      <c r="DF193" s="18">
        <f t="shared" si="223"/>
        <v>0</v>
      </c>
      <c r="DG193" s="18" t="str">
        <f t="shared" si="224"/>
        <v>NM</v>
      </c>
      <c r="DH193" s="18" t="str">
        <f t="shared" si="225"/>
        <v>MFSMCG 2016</v>
      </c>
      <c r="DI193" s="18"/>
      <c r="DJ193" s="18"/>
      <c r="DK193" s="18"/>
      <c r="DL193" s="18"/>
      <c r="DM193" s="18"/>
      <c r="DN193" s="18"/>
      <c r="DO193" s="18" t="str">
        <f>+VLOOKUP(B193,'[17]2016 data'!$B:$D,3,)</f>
        <v>e-GDDS</v>
      </c>
      <c r="DP193" s="18" t="str">
        <f>+VLOOKUP(B193,'[18]2017 data'!$B:$D,3,)</f>
        <v>NM</v>
      </c>
      <c r="DQ193" s="18" t="str">
        <f>+VLOOKUP(B193,'[19]2018 data'!$B:$D,3,)</f>
        <v>e-GDDS</v>
      </c>
      <c r="DR193" s="18"/>
      <c r="DS193" s="18"/>
      <c r="DT193" s="18"/>
      <c r="DU193" s="18">
        <f>+VLOOKUP(B193,'[20]2016 data'!$B:$D,3,)</f>
        <v>0</v>
      </c>
      <c r="DV193" s="18">
        <f>+VLOOKUP(B193,'[21]2017 data'!$B:$D,3,)</f>
        <v>0</v>
      </c>
      <c r="DW193" s="18">
        <f>+VLOOKUP(B193,'[22]2018 data'!$B:$D,3,)</f>
        <v>0</v>
      </c>
      <c r="DX193" s="18"/>
      <c r="DY193" s="18"/>
      <c r="DZ193" s="18"/>
      <c r="EA193" s="18">
        <f>+VLOOKUP(B193,'[23]2016 data'!$B:$D,3,)</f>
        <v>0</v>
      </c>
      <c r="EB193" s="18">
        <f>+VLOOKUP(B193,'[24]2017 data'!$B:$D,3,)</f>
        <v>0</v>
      </c>
      <c r="EC193" s="18">
        <f>+VLOOKUP(B193,'[25]2018 data'!$B:$D,3,)</f>
        <v>0</v>
      </c>
      <c r="ED193" s="18"/>
      <c r="EE193" s="18"/>
      <c r="EF193" s="18"/>
    </row>
    <row r="195" spans="1:136" x14ac:dyDescent="0.25">
      <c r="C195" s="3" t="s">
        <v>1</v>
      </c>
      <c r="D195" s="3"/>
    </row>
    <row r="196" spans="1:136" x14ac:dyDescent="0.25">
      <c r="C196" s="3"/>
      <c r="D196" s="3"/>
    </row>
    <row r="197" spans="1:136" x14ac:dyDescent="0.25">
      <c r="C197" s="3"/>
      <c r="D197" s="3"/>
    </row>
    <row r="198" spans="1:136" x14ac:dyDescent="0.25">
      <c r="C198" s="2" t="s">
        <v>0</v>
      </c>
      <c r="D198" s="2"/>
    </row>
  </sheetData>
  <autoFilter ref="A3:EF193" xr:uid="{1C99DCF5-6466-455D-B10A-171D3130CB76}"/>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02C0-E60D-4A26-ABF0-281F0824E2BA}">
  <dimension ref="A3:D19"/>
  <sheetViews>
    <sheetView showGridLines="0" workbookViewId="0">
      <selection activeCell="A3" sqref="A3:D19"/>
    </sheetView>
  </sheetViews>
  <sheetFormatPr defaultRowHeight="15" x14ac:dyDescent="0.25"/>
  <cols>
    <col min="1" max="1" width="18.7109375" customWidth="1"/>
    <col min="2" max="4" width="45.42578125" bestFit="1" customWidth="1"/>
  </cols>
  <sheetData>
    <row r="3" spans="1:4" x14ac:dyDescent="0.25">
      <c r="A3" s="40" t="s">
        <v>381</v>
      </c>
      <c r="B3" s="40">
        <v>2016</v>
      </c>
      <c r="C3" s="40">
        <v>2017</v>
      </c>
      <c r="D3" s="40">
        <v>2018</v>
      </c>
    </row>
    <row r="4" spans="1:4" x14ac:dyDescent="0.25">
      <c r="A4" s="39" t="s">
        <v>301</v>
      </c>
      <c r="B4" s="39">
        <v>1991</v>
      </c>
      <c r="C4" s="39" t="s">
        <v>491</v>
      </c>
      <c r="D4" s="39">
        <v>1991</v>
      </c>
    </row>
    <row r="5" spans="1:4" x14ac:dyDescent="0.25">
      <c r="A5" s="39" t="s">
        <v>259</v>
      </c>
      <c r="B5" s="39" t="s">
        <v>491</v>
      </c>
      <c r="C5" s="39" t="s">
        <v>491</v>
      </c>
      <c r="D5" s="39">
        <v>1996</v>
      </c>
    </row>
    <row r="6" spans="1:4" x14ac:dyDescent="0.25">
      <c r="A6" s="44" t="s">
        <v>201</v>
      </c>
      <c r="B6" s="39" t="s">
        <v>491</v>
      </c>
      <c r="C6" s="39" t="s">
        <v>491</v>
      </c>
      <c r="D6" s="39">
        <v>1995</v>
      </c>
    </row>
    <row r="7" spans="1:4" x14ac:dyDescent="0.25">
      <c r="A7" s="44" t="s">
        <v>195</v>
      </c>
      <c r="B7" s="39">
        <v>1997</v>
      </c>
      <c r="C7" s="39">
        <v>0</v>
      </c>
      <c r="D7" s="39">
        <v>2010</v>
      </c>
    </row>
    <row r="8" spans="1:4" x14ac:dyDescent="0.25">
      <c r="A8" s="44" t="s">
        <v>171</v>
      </c>
      <c r="B8" s="39" t="s">
        <v>491</v>
      </c>
      <c r="C8" s="39" t="s">
        <v>491</v>
      </c>
      <c r="D8" s="39">
        <v>2010</v>
      </c>
    </row>
    <row r="9" spans="1:4" x14ac:dyDescent="0.25">
      <c r="A9" s="44" t="s">
        <v>159</v>
      </c>
      <c r="B9" s="39" t="s">
        <v>491</v>
      </c>
      <c r="C9" s="39">
        <v>2000</v>
      </c>
      <c r="D9" s="39">
        <v>2000</v>
      </c>
    </row>
    <row r="10" spans="1:4" x14ac:dyDescent="0.25">
      <c r="A10" s="44" t="s">
        <v>149</v>
      </c>
      <c r="B10" s="39">
        <v>2006</v>
      </c>
      <c r="C10" s="39">
        <v>2011</v>
      </c>
      <c r="D10" s="39">
        <v>2010</v>
      </c>
    </row>
    <row r="11" spans="1:4" x14ac:dyDescent="0.25">
      <c r="A11" s="44" t="s">
        <v>138</v>
      </c>
      <c r="B11" s="39">
        <v>2006</v>
      </c>
      <c r="C11" s="39">
        <v>2006</v>
      </c>
      <c r="D11" s="39">
        <v>1994</v>
      </c>
    </row>
    <row r="12" spans="1:4" x14ac:dyDescent="0.25">
      <c r="A12" s="44" t="s">
        <v>114</v>
      </c>
      <c r="B12" s="39" t="s">
        <v>491</v>
      </c>
      <c r="C12" s="39" t="s">
        <v>491</v>
      </c>
      <c r="D12" s="39">
        <v>2010</v>
      </c>
    </row>
    <row r="13" spans="1:4" x14ac:dyDescent="0.25">
      <c r="A13" s="44" t="s">
        <v>92</v>
      </c>
      <c r="B13" s="39" t="s">
        <v>491</v>
      </c>
      <c r="C13" s="39" t="s">
        <v>491</v>
      </c>
      <c r="D13" s="39">
        <v>2010</v>
      </c>
    </row>
    <row r="14" spans="1:4" x14ac:dyDescent="0.25">
      <c r="A14" s="44" t="s">
        <v>34</v>
      </c>
      <c r="B14" s="39">
        <v>1998</v>
      </c>
      <c r="C14" s="39">
        <v>2010</v>
      </c>
      <c r="D14" s="39">
        <v>2009</v>
      </c>
    </row>
    <row r="15" spans="1:4" x14ac:dyDescent="0.25">
      <c r="A15" s="44" t="s">
        <v>26</v>
      </c>
      <c r="B15" s="39" t="s">
        <v>491</v>
      </c>
      <c r="C15" s="39">
        <v>2010</v>
      </c>
      <c r="D15" s="39" t="s">
        <v>491</v>
      </c>
    </row>
    <row r="16" spans="1:4" x14ac:dyDescent="0.25">
      <c r="A16" s="39" t="s">
        <v>505</v>
      </c>
      <c r="B16" s="39">
        <v>2007</v>
      </c>
      <c r="C16" s="39">
        <v>1990</v>
      </c>
      <c r="D16" s="39">
        <v>1990</v>
      </c>
    </row>
    <row r="17" spans="1:1" x14ac:dyDescent="0.25">
      <c r="A17" s="41" t="s">
        <v>502</v>
      </c>
    </row>
    <row r="18" spans="1:1" x14ac:dyDescent="0.25">
      <c r="A18" s="42" t="s">
        <v>503</v>
      </c>
    </row>
    <row r="19" spans="1:1" x14ac:dyDescent="0.25">
      <c r="A19" s="43" t="s">
        <v>504</v>
      </c>
    </row>
  </sheetData>
  <hyperlinks>
    <hyperlink ref="A18" r:id="rId1" xr:uid="{745897F6-58F3-4831-B0B4-D2946C3EB9C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BD29-E8FF-4358-8382-68CEC3087025}">
  <dimension ref="A1:BX198"/>
  <sheetViews>
    <sheetView showGridLines="0" workbookViewId="0">
      <pane xSplit="4" ySplit="3" topLeftCell="E4" activePane="bottomRight" state="frozen"/>
      <selection pane="topRight" activeCell="E1" sqref="E1"/>
      <selection pane="bottomLeft" activeCell="A4" sqref="A4"/>
      <selection pane="bottomRight" activeCell="A27" sqref="A27:XFD27"/>
    </sheetView>
  </sheetViews>
  <sheetFormatPr defaultRowHeight="15" x14ac:dyDescent="0.25"/>
  <cols>
    <col min="1" max="1" width="3.5703125" style="1" bestFit="1" customWidth="1"/>
    <col min="2" max="2" width="9.140625" style="1"/>
    <col min="3" max="3" width="23" style="1" bestFit="1" customWidth="1"/>
    <col min="4" max="4" width="8.42578125" style="1" customWidth="1"/>
    <col min="25" max="25" width="10" customWidth="1"/>
  </cols>
  <sheetData>
    <row r="1" spans="1:76" x14ac:dyDescent="0.25">
      <c r="B1" s="31">
        <v>1</v>
      </c>
      <c r="C1" s="31">
        <f>1+B1</f>
        <v>2</v>
      </c>
      <c r="D1" s="31">
        <f t="shared" ref="D1:BO1" si="0">1+C1</f>
        <v>3</v>
      </c>
      <c r="E1" s="31">
        <f t="shared" si="0"/>
        <v>4</v>
      </c>
      <c r="F1" s="31">
        <f t="shared" si="0"/>
        <v>5</v>
      </c>
      <c r="G1" s="31">
        <f t="shared" si="0"/>
        <v>6</v>
      </c>
      <c r="H1" s="31">
        <f t="shared" si="0"/>
        <v>7</v>
      </c>
      <c r="I1" s="31">
        <f t="shared" si="0"/>
        <v>8</v>
      </c>
      <c r="J1" s="31">
        <f t="shared" si="0"/>
        <v>9</v>
      </c>
      <c r="K1" s="31">
        <f t="shared" si="0"/>
        <v>10</v>
      </c>
      <c r="L1" s="31">
        <f t="shared" si="0"/>
        <v>11</v>
      </c>
      <c r="M1" s="31">
        <f t="shared" si="0"/>
        <v>12</v>
      </c>
      <c r="N1" s="31">
        <f t="shared" si="0"/>
        <v>13</v>
      </c>
      <c r="O1" s="31">
        <f t="shared" si="0"/>
        <v>14</v>
      </c>
      <c r="P1" s="31">
        <f t="shared" si="0"/>
        <v>15</v>
      </c>
      <c r="Q1" s="31">
        <f t="shared" si="0"/>
        <v>16</v>
      </c>
      <c r="R1" s="31">
        <f t="shared" si="0"/>
        <v>17</v>
      </c>
      <c r="S1" s="31">
        <f t="shared" si="0"/>
        <v>18</v>
      </c>
      <c r="T1" s="31">
        <f t="shared" si="0"/>
        <v>19</v>
      </c>
      <c r="U1" s="31">
        <f t="shared" si="0"/>
        <v>20</v>
      </c>
      <c r="V1" s="31">
        <f t="shared" si="0"/>
        <v>21</v>
      </c>
      <c r="W1" s="31">
        <f t="shared" si="0"/>
        <v>22</v>
      </c>
      <c r="X1" s="31">
        <f t="shared" si="0"/>
        <v>23</v>
      </c>
      <c r="Y1" s="31">
        <f t="shared" si="0"/>
        <v>24</v>
      </c>
      <c r="Z1" s="31">
        <f t="shared" si="0"/>
        <v>25</v>
      </c>
      <c r="AA1" s="31">
        <f t="shared" si="0"/>
        <v>26</v>
      </c>
      <c r="AB1" s="31">
        <f t="shared" si="0"/>
        <v>27</v>
      </c>
      <c r="AC1" s="31">
        <f t="shared" si="0"/>
        <v>28</v>
      </c>
      <c r="AD1" s="31">
        <f t="shared" si="0"/>
        <v>29</v>
      </c>
      <c r="AE1" s="31">
        <f t="shared" si="0"/>
        <v>30</v>
      </c>
      <c r="AF1" s="31">
        <f t="shared" si="0"/>
        <v>31</v>
      </c>
      <c r="AG1" s="31">
        <f t="shared" si="0"/>
        <v>32</v>
      </c>
      <c r="AH1" s="31">
        <f t="shared" si="0"/>
        <v>33</v>
      </c>
      <c r="AI1" s="31">
        <f t="shared" si="0"/>
        <v>34</v>
      </c>
      <c r="AJ1" s="31">
        <f t="shared" si="0"/>
        <v>35</v>
      </c>
      <c r="AK1" s="31">
        <f t="shared" si="0"/>
        <v>36</v>
      </c>
      <c r="AL1" s="31">
        <f t="shared" si="0"/>
        <v>37</v>
      </c>
      <c r="AM1" s="31">
        <f t="shared" si="0"/>
        <v>38</v>
      </c>
      <c r="AN1" s="31">
        <f t="shared" si="0"/>
        <v>39</v>
      </c>
      <c r="AO1" s="31">
        <f t="shared" si="0"/>
        <v>40</v>
      </c>
      <c r="AP1" s="31">
        <f t="shared" si="0"/>
        <v>41</v>
      </c>
      <c r="AQ1" s="31">
        <f t="shared" si="0"/>
        <v>42</v>
      </c>
      <c r="AR1" s="31">
        <f t="shared" si="0"/>
        <v>43</v>
      </c>
      <c r="AS1" s="31">
        <f t="shared" si="0"/>
        <v>44</v>
      </c>
      <c r="AT1" s="31">
        <f t="shared" si="0"/>
        <v>45</v>
      </c>
      <c r="AU1" s="31">
        <f t="shared" si="0"/>
        <v>46</v>
      </c>
      <c r="AV1" s="31">
        <f t="shared" si="0"/>
        <v>47</v>
      </c>
      <c r="AW1" s="31">
        <f t="shared" si="0"/>
        <v>48</v>
      </c>
      <c r="AX1" s="31">
        <f t="shared" si="0"/>
        <v>49</v>
      </c>
      <c r="AY1" s="31">
        <f t="shared" si="0"/>
        <v>50</v>
      </c>
      <c r="AZ1" s="31">
        <f t="shared" si="0"/>
        <v>51</v>
      </c>
      <c r="BA1" s="31">
        <f t="shared" si="0"/>
        <v>52</v>
      </c>
      <c r="BB1" s="31">
        <f t="shared" si="0"/>
        <v>53</v>
      </c>
      <c r="BC1" s="31">
        <f t="shared" si="0"/>
        <v>54</v>
      </c>
      <c r="BD1" s="31">
        <f t="shared" si="0"/>
        <v>55</v>
      </c>
      <c r="BE1" s="31">
        <f t="shared" si="0"/>
        <v>56</v>
      </c>
      <c r="BF1" s="31">
        <f t="shared" si="0"/>
        <v>57</v>
      </c>
      <c r="BG1" s="31">
        <f t="shared" si="0"/>
        <v>58</v>
      </c>
      <c r="BH1" s="31">
        <f t="shared" si="0"/>
        <v>59</v>
      </c>
      <c r="BI1" s="31">
        <f t="shared" si="0"/>
        <v>60</v>
      </c>
      <c r="BJ1" s="31">
        <f t="shared" si="0"/>
        <v>61</v>
      </c>
      <c r="BK1" s="31">
        <f t="shared" si="0"/>
        <v>62</v>
      </c>
      <c r="BL1" s="31">
        <f t="shared" si="0"/>
        <v>63</v>
      </c>
      <c r="BM1" s="31">
        <f t="shared" si="0"/>
        <v>64</v>
      </c>
      <c r="BN1" s="31">
        <f t="shared" si="0"/>
        <v>65</v>
      </c>
      <c r="BO1" s="31">
        <f t="shared" si="0"/>
        <v>66</v>
      </c>
      <c r="BP1" s="31">
        <f t="shared" ref="BP1:BX1" si="1">1+BO1</f>
        <v>67</v>
      </c>
      <c r="BQ1" s="31">
        <f t="shared" si="1"/>
        <v>68</v>
      </c>
      <c r="BR1" s="31">
        <f t="shared" si="1"/>
        <v>69</v>
      </c>
      <c r="BS1" s="31">
        <f t="shared" si="1"/>
        <v>70</v>
      </c>
      <c r="BT1" s="31">
        <f t="shared" si="1"/>
        <v>71</v>
      </c>
      <c r="BU1" s="31">
        <f t="shared" si="1"/>
        <v>72</v>
      </c>
      <c r="BV1" s="31">
        <f t="shared" si="1"/>
        <v>73</v>
      </c>
      <c r="BW1" s="31">
        <f t="shared" si="1"/>
        <v>74</v>
      </c>
      <c r="BX1" s="31">
        <f t="shared" si="1"/>
        <v>75</v>
      </c>
    </row>
    <row r="2" spans="1:76" s="16" customFormat="1" x14ac:dyDescent="0.25">
      <c r="A2" s="17"/>
      <c r="B2" s="17"/>
      <c r="C2" s="17"/>
      <c r="D2" s="17"/>
      <c r="E2" s="19"/>
      <c r="F2" s="20" t="s">
        <v>406</v>
      </c>
      <c r="G2" s="21"/>
      <c r="H2" s="23"/>
      <c r="I2" s="24" t="s">
        <v>405</v>
      </c>
      <c r="J2" s="25"/>
      <c r="K2" s="19"/>
      <c r="L2" s="20" t="s">
        <v>404</v>
      </c>
      <c r="M2" s="21"/>
      <c r="N2" s="23"/>
      <c r="O2" s="24" t="s">
        <v>403</v>
      </c>
      <c r="P2" s="25"/>
      <c r="Q2" s="19"/>
      <c r="R2" s="20" t="s">
        <v>402</v>
      </c>
      <c r="S2" s="21"/>
      <c r="T2" s="23"/>
      <c r="U2" s="24" t="s">
        <v>401</v>
      </c>
      <c r="V2" s="25"/>
      <c r="W2" s="19"/>
      <c r="X2" s="20" t="s">
        <v>400</v>
      </c>
      <c r="Y2" s="21"/>
      <c r="Z2" s="23"/>
      <c r="AA2" s="24" t="s">
        <v>399</v>
      </c>
      <c r="AB2" s="25"/>
      <c r="AC2" s="19"/>
      <c r="AD2" s="20" t="s">
        <v>398</v>
      </c>
      <c r="AE2" s="21"/>
      <c r="AF2" s="23"/>
      <c r="AG2" s="24" t="s">
        <v>397</v>
      </c>
      <c r="AH2" s="25"/>
      <c r="AI2" s="19"/>
      <c r="AJ2" s="20" t="s">
        <v>396</v>
      </c>
      <c r="AK2" s="21"/>
      <c r="AL2" s="23"/>
      <c r="AM2" s="24" t="s">
        <v>395</v>
      </c>
      <c r="AN2" s="25"/>
      <c r="AO2" s="19"/>
      <c r="AP2" s="20" t="s">
        <v>394</v>
      </c>
      <c r="AQ2" s="21"/>
      <c r="AR2" s="23"/>
      <c r="AS2" s="24" t="s">
        <v>393</v>
      </c>
      <c r="AT2" s="25"/>
      <c r="AU2" s="19"/>
      <c r="AV2" s="20" t="s">
        <v>392</v>
      </c>
      <c r="AW2" s="21"/>
      <c r="AX2" s="23"/>
      <c r="AY2" s="24" t="s">
        <v>391</v>
      </c>
      <c r="AZ2" s="25"/>
      <c r="BA2" s="19"/>
      <c r="BB2" s="20" t="s">
        <v>390</v>
      </c>
      <c r="BC2" s="21"/>
      <c r="BD2" s="23"/>
      <c r="BE2" s="24" t="s">
        <v>389</v>
      </c>
      <c r="BF2" s="25"/>
      <c r="BG2" s="19"/>
      <c r="BH2" s="20" t="s">
        <v>388</v>
      </c>
      <c r="BI2" s="21"/>
      <c r="BJ2" s="23"/>
      <c r="BK2" s="24" t="s">
        <v>387</v>
      </c>
      <c r="BL2" s="25"/>
      <c r="BM2" s="19"/>
      <c r="BN2" s="20" t="s">
        <v>386</v>
      </c>
      <c r="BO2" s="21"/>
      <c r="BP2" s="23"/>
      <c r="BQ2" s="24" t="s">
        <v>385</v>
      </c>
      <c r="BR2" s="25"/>
      <c r="BS2" s="19"/>
      <c r="BT2" s="20" t="s">
        <v>384</v>
      </c>
      <c r="BU2" s="21"/>
      <c r="BV2" s="23"/>
      <c r="BW2" s="24" t="s">
        <v>384</v>
      </c>
      <c r="BX2" s="25"/>
    </row>
    <row r="3" spans="1:76" ht="24" x14ac:dyDescent="0.25">
      <c r="A3" s="15" t="s">
        <v>383</v>
      </c>
      <c r="B3" s="14" t="s">
        <v>382</v>
      </c>
      <c r="C3" s="14" t="s">
        <v>381</v>
      </c>
      <c r="D3" s="14" t="s">
        <v>380</v>
      </c>
      <c r="E3" s="22">
        <v>2016</v>
      </c>
      <c r="F3" s="22">
        <v>2017</v>
      </c>
      <c r="G3" s="22">
        <v>2018</v>
      </c>
      <c r="H3" s="26">
        <v>2016</v>
      </c>
      <c r="I3" s="26">
        <v>2017</v>
      </c>
      <c r="J3" s="26">
        <v>2018</v>
      </c>
      <c r="K3" s="22">
        <v>2016</v>
      </c>
      <c r="L3" s="22">
        <v>2017</v>
      </c>
      <c r="M3" s="22">
        <v>2018</v>
      </c>
      <c r="N3" s="26">
        <v>2016</v>
      </c>
      <c r="O3" s="26">
        <v>2017</v>
      </c>
      <c r="P3" s="26">
        <v>2018</v>
      </c>
      <c r="Q3" s="22">
        <v>2016</v>
      </c>
      <c r="R3" s="22">
        <v>2017</v>
      </c>
      <c r="S3" s="22">
        <v>2018</v>
      </c>
      <c r="T3" s="26">
        <v>2016</v>
      </c>
      <c r="U3" s="26">
        <v>2017</v>
      </c>
      <c r="V3" s="26">
        <v>2018</v>
      </c>
      <c r="W3" s="22">
        <v>2016</v>
      </c>
      <c r="X3" s="22">
        <v>2017</v>
      </c>
      <c r="Y3" s="22">
        <v>2018</v>
      </c>
      <c r="Z3" s="26">
        <v>2016</v>
      </c>
      <c r="AA3" s="26">
        <v>2017</v>
      </c>
      <c r="AB3" s="26">
        <v>2018</v>
      </c>
      <c r="AC3" s="22">
        <v>2016</v>
      </c>
      <c r="AD3" s="22">
        <v>2017</v>
      </c>
      <c r="AE3" s="22">
        <v>2018</v>
      </c>
      <c r="AF3" s="26">
        <v>2016</v>
      </c>
      <c r="AG3" s="26">
        <v>2017</v>
      </c>
      <c r="AH3" s="26">
        <v>2018</v>
      </c>
      <c r="AI3" s="22">
        <v>2016</v>
      </c>
      <c r="AJ3" s="22">
        <v>2017</v>
      </c>
      <c r="AK3" s="22">
        <v>2018</v>
      </c>
      <c r="AL3" s="26">
        <v>2016</v>
      </c>
      <c r="AM3" s="26">
        <v>2017</v>
      </c>
      <c r="AN3" s="26">
        <v>2018</v>
      </c>
      <c r="AO3" s="22">
        <v>2016</v>
      </c>
      <c r="AP3" s="22">
        <v>2017</v>
      </c>
      <c r="AQ3" s="22">
        <v>2018</v>
      </c>
      <c r="AR3" s="26">
        <v>2016</v>
      </c>
      <c r="AS3" s="26">
        <v>2017</v>
      </c>
      <c r="AT3" s="26">
        <v>2018</v>
      </c>
      <c r="AU3" s="22">
        <v>2016</v>
      </c>
      <c r="AV3" s="22">
        <v>2017</v>
      </c>
      <c r="AW3" s="22">
        <v>2018</v>
      </c>
      <c r="AX3" s="26">
        <v>2016</v>
      </c>
      <c r="AY3" s="26">
        <v>2017</v>
      </c>
      <c r="AZ3" s="26">
        <v>2018</v>
      </c>
      <c r="BA3" s="22">
        <v>2016</v>
      </c>
      <c r="BB3" s="22">
        <v>2017</v>
      </c>
      <c r="BC3" s="22">
        <v>2018</v>
      </c>
      <c r="BD3" s="26">
        <v>2016</v>
      </c>
      <c r="BE3" s="26">
        <v>2017</v>
      </c>
      <c r="BF3" s="26">
        <v>2018</v>
      </c>
      <c r="BG3" s="22">
        <v>2016</v>
      </c>
      <c r="BH3" s="22">
        <v>2017</v>
      </c>
      <c r="BI3" s="22">
        <v>2018</v>
      </c>
      <c r="BJ3" s="26">
        <v>2016</v>
      </c>
      <c r="BK3" s="26">
        <v>2017</v>
      </c>
      <c r="BL3" s="26">
        <v>2018</v>
      </c>
      <c r="BM3" s="22">
        <v>2016</v>
      </c>
      <c r="BN3" s="22">
        <v>2017</v>
      </c>
      <c r="BO3" s="22">
        <v>2018</v>
      </c>
      <c r="BP3" s="26">
        <v>2016</v>
      </c>
      <c r="BQ3" s="26">
        <v>2017</v>
      </c>
      <c r="BR3" s="26">
        <v>2018</v>
      </c>
      <c r="BS3" s="22">
        <v>2016</v>
      </c>
      <c r="BT3" s="22">
        <v>2017</v>
      </c>
      <c r="BU3" s="22">
        <v>2018</v>
      </c>
      <c r="BV3" s="26">
        <v>2016</v>
      </c>
      <c r="BW3" s="26">
        <v>2017</v>
      </c>
      <c r="BX3" s="26">
        <v>2018</v>
      </c>
    </row>
    <row r="4" spans="1:76" s="32" customFormat="1" x14ac:dyDescent="0.25">
      <c r="A4" s="13">
        <v>1</v>
      </c>
      <c r="B4" s="9" t="s">
        <v>379</v>
      </c>
      <c r="C4" s="4" t="s">
        <v>378</v>
      </c>
      <c r="D4" s="4" t="str">
        <f>+VLOOKUP(C4,'[1]OECD &amp; EU Countries'!$B:$F,5,)</f>
        <v>NA</v>
      </c>
      <c r="E4" s="10" t="s">
        <v>437</v>
      </c>
      <c r="F4" s="10" t="s">
        <v>437</v>
      </c>
      <c r="G4" s="10" t="s">
        <v>437</v>
      </c>
      <c r="H4" s="33">
        <f>IF(OR(E4="SNA 2008",E4= "ESA 2010") = TRUE, 1, IF(OR(E4="SNA 1993",E4= "ESA 1995"), 0.5, 0))</f>
        <v>0.5</v>
      </c>
      <c r="I4" s="33">
        <f>IF(OR(F4="SNA 2008",F4= "ESA 2010") = TRUE, 1, IF(OR(F4="SNA 1993",F4= "ESA 1995"), 0.5, 0))</f>
        <v>0.5</v>
      </c>
      <c r="J4" s="33">
        <f>IF(OR(G4="SNA 2008",G4= "ESA 2010") = TRUE, 1, IF(OR(G4="SNA 1993",G4= "ESA 1995"), 0.5, 0))</f>
        <v>0.5</v>
      </c>
      <c r="K4" s="10">
        <v>2003</v>
      </c>
      <c r="L4" s="10">
        <v>2003</v>
      </c>
      <c r="M4" s="10">
        <v>2003</v>
      </c>
      <c r="N4" s="33">
        <f>IF(K4="Original chained constant price data are rescaled.",1,IF(AND(K4&gt;=(K$3-10),K4&lt;K$3),0.5,0))</f>
        <v>0</v>
      </c>
      <c r="O4" s="33">
        <f t="shared" ref="O4:P4" si="2">IF(L4="Original chained constant price data are rescaled.",1,IF(AND(L4&gt;=(L$3-10),L4&lt;L$3),0.5,0))</f>
        <v>0</v>
      </c>
      <c r="P4" s="33">
        <f t="shared" si="2"/>
        <v>0</v>
      </c>
      <c r="Q4" s="10" t="s">
        <v>447</v>
      </c>
      <c r="R4" s="10" t="s">
        <v>448</v>
      </c>
      <c r="S4" s="10" t="s">
        <v>448</v>
      </c>
      <c r="T4" s="33">
        <f>IF(OR(Q4="rev4",Q4= "nace rev2") = TRUE, 1, IF(OR(Q4="rev3",Q4= "nace rev1"), 0.5, 0))</f>
        <v>0</v>
      </c>
      <c r="U4" s="33">
        <f t="shared" ref="U4:V4" si="3">IF(OR(R4="rev4",R4= "nace rev2") = TRUE, 1, IF(OR(R4="rev3",R4= "nace rev1"), 0.5, 0))</f>
        <v>0</v>
      </c>
      <c r="V4" s="33">
        <f t="shared" si="3"/>
        <v>0</v>
      </c>
      <c r="W4" s="10">
        <v>1987</v>
      </c>
      <c r="X4" s="10">
        <v>1987</v>
      </c>
      <c r="Y4" s="10">
        <v>1987</v>
      </c>
      <c r="Z4" s="33">
        <f>IF(W4 = "annual chained",1,IF(W4&gt;=(Z$3-10),0.5,0))</f>
        <v>0</v>
      </c>
      <c r="AA4" s="33">
        <f t="shared" ref="AA4:AB4" si="4">IF(X4 = "annual chained",1,IF(X4&gt;=(AA$3-10),0.5,0))</f>
        <v>0</v>
      </c>
      <c r="AB4" s="33">
        <f t="shared" si="4"/>
        <v>0</v>
      </c>
      <c r="AC4" s="10" t="s">
        <v>418</v>
      </c>
      <c r="AD4" s="10" t="s">
        <v>418</v>
      </c>
      <c r="AE4" s="10" t="s">
        <v>418</v>
      </c>
      <c r="AF4" s="33">
        <f>IF(AC4="COICOP",1,0)</f>
        <v>1</v>
      </c>
      <c r="AG4" s="33">
        <f t="shared" ref="AG4:AH4" si="5">IF(AD4="COICOP",1,0)</f>
        <v>1</v>
      </c>
      <c r="AH4" s="33">
        <f t="shared" si="5"/>
        <v>1</v>
      </c>
      <c r="AI4" s="10" t="s">
        <v>447</v>
      </c>
      <c r="AJ4" s="10" t="s">
        <v>448</v>
      </c>
      <c r="AK4" s="10" t="s">
        <v>448</v>
      </c>
      <c r="AL4" s="33">
        <f>IF(OR(AI4="ICSE-93",AI4= "NAICS") = TRUE, 1, IF(OR(AI4=2001), 0.5, 0))</f>
        <v>0</v>
      </c>
      <c r="AM4" s="33">
        <f t="shared" ref="AM4:AN4" si="6">IF(OR(AJ4="ICSE-93",AJ4= "NAICS") = TRUE, 1, IF(OR(AJ4=2001), 0.5, 0))</f>
        <v>0</v>
      </c>
      <c r="AN4" s="33">
        <f t="shared" si="6"/>
        <v>0</v>
      </c>
      <c r="AO4" s="10" t="s">
        <v>478</v>
      </c>
      <c r="AP4" s="10" t="s">
        <v>478</v>
      </c>
      <c r="AQ4" s="10" t="s">
        <v>478</v>
      </c>
      <c r="AR4" s="33">
        <f>IF(AO4="AC",1,IF(AO4="CA",0.5,0))</f>
        <v>0.5</v>
      </c>
      <c r="AS4" s="33">
        <f t="shared" ref="AS4:AT4" si="7">IF(AP4="AC",1,IF(AP4="CA",0.5,0))</f>
        <v>0.5</v>
      </c>
      <c r="AT4" s="33">
        <f t="shared" si="7"/>
        <v>0.5</v>
      </c>
      <c r="AU4" s="10">
        <v>2001</v>
      </c>
      <c r="AV4" s="10">
        <v>2001</v>
      </c>
      <c r="AW4" s="10">
        <v>2001</v>
      </c>
      <c r="AX4" s="33">
        <f>IF(OR(AU4="ESA 2010",AU4= 2014),1,IF(AU4=2001,0.5, 0))</f>
        <v>0.5</v>
      </c>
      <c r="AY4" s="33">
        <f t="shared" ref="AY4:AZ4" si="8">IF(OR(AV4="ESA 2010",AV4= 2014),1,IF(AV4=2001,0.5, 0))</f>
        <v>0.5</v>
      </c>
      <c r="AZ4" s="33">
        <f t="shared" si="8"/>
        <v>0.5</v>
      </c>
      <c r="BA4" s="10" t="s">
        <v>431</v>
      </c>
      <c r="BB4" s="10" t="s">
        <v>431</v>
      </c>
      <c r="BC4" s="10" t="s">
        <v>431</v>
      </c>
      <c r="BD4" s="33">
        <f>IF(OR(BA4="MFSM 2000",BA4= "MFSM 2008",BA4="MFSMCG 2016"), 1, 0)</f>
        <v>1</v>
      </c>
      <c r="BE4" s="33">
        <f t="shared" ref="BE4:BF4" si="9">IF(OR(BB4="MFSM 2000",BB4= "MFSM 2008",BB4="MFSMCG 2016"), 1, 0)</f>
        <v>1</v>
      </c>
      <c r="BF4" s="33">
        <f t="shared" si="9"/>
        <v>1</v>
      </c>
      <c r="BG4" s="10" t="str">
        <f>+VLOOKUP(B4,'[17]2016 data'!$B:$D,3,)</f>
        <v>e-GDDS</v>
      </c>
      <c r="BH4" s="10" t="str">
        <f>+VLOOKUP(B4,'[18]2017 data'!$B:$D,3,)</f>
        <v>e-GDDS</v>
      </c>
      <c r="BI4" s="10" t="str">
        <f>+VLOOKUP(B4,'[19]2018 data'!$B:$D,3,)</f>
        <v>e-GDDS</v>
      </c>
      <c r="BJ4" s="33">
        <f>IF(OR(BG4="SDDS",BG4="SDDS Plus"),1,IF(BG4="E-GDDS",0.5,0))</f>
        <v>0.5</v>
      </c>
      <c r="BK4" s="33">
        <f t="shared" ref="BK4:BL12" si="10">IF(OR(BH4="SDDS",BH4="SDDS Plus"),1,IF(BH4="E-GDDS",0.5,0))</f>
        <v>0.5</v>
      </c>
      <c r="BL4" s="33">
        <f t="shared" si="10"/>
        <v>0.5</v>
      </c>
      <c r="BM4" s="10">
        <f>+VLOOKUP(B4,'[20]2016 data'!$B:$D,3,)</f>
        <v>0</v>
      </c>
      <c r="BN4" s="10">
        <f>+VLOOKUP(B4,'[21]2017 data'!$B:$D,3,)</f>
        <v>0</v>
      </c>
      <c r="BO4" s="10">
        <f>+VLOOKUP(B4,'[22]2018 data'!$B:$D,3,)</f>
        <v>0</v>
      </c>
      <c r="BP4" s="33">
        <f>IF(BM4="YES",1,0)</f>
        <v>0</v>
      </c>
      <c r="BQ4" s="33">
        <f t="shared" ref="BQ4:BR4" si="11">IF(BN4="YES",1,0)</f>
        <v>0</v>
      </c>
      <c r="BR4" s="33">
        <f t="shared" si="11"/>
        <v>0</v>
      </c>
      <c r="BS4" s="10">
        <f>+VLOOKUP(B4,'[23]2016 data'!$B:$D,3,)</f>
        <v>0</v>
      </c>
      <c r="BT4" s="10">
        <f>+VLOOKUP(B4,'[24]2017 data'!$B:$D,3,)</f>
        <v>0</v>
      </c>
      <c r="BU4" s="10">
        <f>+VLOOKUP(B4,'[25]2018 data'!$B:$D,3,)</f>
        <v>0</v>
      </c>
      <c r="BV4" s="33">
        <f>IF(BS4="YES",1,0)</f>
        <v>0</v>
      </c>
      <c r="BW4" s="33">
        <f t="shared" ref="BW4:BX4" si="12">IF(BT4="YES",1,0)</f>
        <v>0</v>
      </c>
      <c r="BX4" s="33">
        <f t="shared" si="12"/>
        <v>0</v>
      </c>
    </row>
    <row r="5" spans="1:76" s="32" customFormat="1" x14ac:dyDescent="0.25">
      <c r="A5" s="6">
        <f t="shared" ref="A5:A68" si="13">1+A4</f>
        <v>2</v>
      </c>
      <c r="B5" s="9" t="s">
        <v>377</v>
      </c>
      <c r="C5" s="4" t="s">
        <v>376</v>
      </c>
      <c r="D5" s="4" t="str">
        <f>+VLOOKUP(C5,'[1]OECD &amp; EU Countries'!$B:$F,5,)</f>
        <v>NA</v>
      </c>
      <c r="E5" s="10" t="s">
        <v>437</v>
      </c>
      <c r="F5" s="10" t="s">
        <v>486</v>
      </c>
      <c r="G5" s="10" t="s">
        <v>486</v>
      </c>
      <c r="H5" s="33">
        <f t="shared" ref="H5:H68" si="14">IF(OR(E5="SNA 2008",E5= "ESA 2010") = TRUE, 1, IF(OR(E5="SNA 1993",E5= "ESA 1995"), 0.5, 0))</f>
        <v>0.5</v>
      </c>
      <c r="I5" s="33">
        <f t="shared" ref="I5:I68" si="15">IF(OR(F5="SNA 2008",F5= "ESA 2010") = TRUE, 1, IF(OR(F5="SNA 1993",F5= "ESA 1995"), 0.5, 0))</f>
        <v>1</v>
      </c>
      <c r="J5" s="33">
        <f t="shared" ref="J5:J68" si="16">IF(OR(G5="SNA 2008",G5= "ESA 2010") = TRUE, 1, IF(OR(G5="SNA 1993",G5= "ESA 1995"), 0.5, 0))</f>
        <v>1</v>
      </c>
      <c r="K5" s="10" t="s">
        <v>491</v>
      </c>
      <c r="L5" s="10" t="s">
        <v>491</v>
      </c>
      <c r="M5" s="10" t="s">
        <v>491</v>
      </c>
      <c r="N5" s="33">
        <f t="shared" ref="N5:N68" si="17">IF(K5="Original chained constant price data are rescaled.",1,IF(AND(K5&gt;=(K$3-10),K5&lt;K$3),0.5,0))</f>
        <v>1</v>
      </c>
      <c r="O5" s="33">
        <f t="shared" ref="O5:O68" si="18">IF(L5="Original chained constant price data are rescaled.",1,IF(AND(L5&gt;=(L$3-10),L5&lt;L$3),0.5,0))</f>
        <v>1</v>
      </c>
      <c r="P5" s="33">
        <f t="shared" ref="P5:P68" si="19">IF(M5="Original chained constant price data are rescaled.",1,IF(AND(M5&gt;=(M$3-10),M5&lt;M$3),0.5,0))</f>
        <v>1</v>
      </c>
      <c r="Q5" s="10" t="s">
        <v>444</v>
      </c>
      <c r="R5" s="10" t="s">
        <v>442</v>
      </c>
      <c r="S5" s="10" t="s">
        <v>442</v>
      </c>
      <c r="T5" s="33">
        <f t="shared" ref="T5:T68" si="20">IF(OR(Q5="rev4",Q5= "nace rev2") = TRUE, 1, IF(OR(Q5="rev3",Q5= "nace rev1"), 0.5, 0))</f>
        <v>1</v>
      </c>
      <c r="U5" s="33">
        <f t="shared" ref="U5:U68" si="21">IF(OR(R5="rev4",R5= "nace rev2") = TRUE, 1, IF(OR(R5="rev3",R5= "nace rev1"), 0.5, 0))</f>
        <v>1</v>
      </c>
      <c r="V5" s="33">
        <f t="shared" ref="V5:V68" si="22">IF(OR(S5="rev4",S5= "nace rev2") = TRUE, 1, IF(OR(S5="rev3",S5= "nace rev1"), 0.5, 0))</f>
        <v>1</v>
      </c>
      <c r="W5" s="10">
        <v>2014</v>
      </c>
      <c r="X5" s="10">
        <v>2016</v>
      </c>
      <c r="Y5" s="10">
        <v>2016</v>
      </c>
      <c r="Z5" s="33">
        <f t="shared" ref="Z5:Z68" si="23">IF(W5 = "annual chained",1,IF(W5&gt;=(Z$3-10),0.5,0))</f>
        <v>0.5</v>
      </c>
      <c r="AA5" s="33">
        <f t="shared" ref="AA5:AA68" si="24">IF(X5 = "annual chained",1,IF(X5&gt;=(AA$3-10),0.5,0))</f>
        <v>0.5</v>
      </c>
      <c r="AB5" s="33">
        <f t="shared" ref="AB5:AB68" si="25">IF(Y5 = "annual chained",1,IF(Y5&gt;=(AB$3-10),0.5,0))</f>
        <v>0.5</v>
      </c>
      <c r="AC5" s="10" t="s">
        <v>418</v>
      </c>
      <c r="AD5" s="10" t="s">
        <v>418</v>
      </c>
      <c r="AE5" s="10" t="s">
        <v>418</v>
      </c>
      <c r="AF5" s="33">
        <f t="shared" ref="AF5:AF68" si="26">IF(AC5="COICOP",1,0)</f>
        <v>1</v>
      </c>
      <c r="AG5" s="33">
        <f t="shared" ref="AG5:AG68" si="27">IF(AD5="COICOP",1,0)</f>
        <v>1</v>
      </c>
      <c r="AH5" s="33">
        <f t="shared" ref="AH5:AH68" si="28">IF(AE5="COICOP",1,0)</f>
        <v>1</v>
      </c>
      <c r="AI5" s="10" t="s">
        <v>449</v>
      </c>
      <c r="AJ5" s="10" t="s">
        <v>450</v>
      </c>
      <c r="AK5" s="10" t="s">
        <v>450</v>
      </c>
      <c r="AL5" s="33">
        <f t="shared" ref="AL5:AL68" si="29">IF(OR(AI5="ICSE-93",AI5= "NAICS") = TRUE, 1, IF(OR(AI5=2001), 0.5, 0))</f>
        <v>0</v>
      </c>
      <c r="AM5" s="33">
        <f t="shared" ref="AM5:AM68" si="30">IF(OR(AJ5="ICSE-93",AJ5= "NAICS") = TRUE, 1, IF(OR(AJ5=2001), 0.5, 0))</f>
        <v>0</v>
      </c>
      <c r="AN5" s="33">
        <f t="shared" ref="AN5:AN68" si="31">IF(OR(AK5="ICSE-93",AK5= "NAICS") = TRUE, 1, IF(OR(AK5=2001), 0.5, 0))</f>
        <v>0</v>
      </c>
      <c r="AO5" s="10" t="s">
        <v>425</v>
      </c>
      <c r="AP5" s="10" t="s">
        <v>425</v>
      </c>
      <c r="AQ5" s="10" t="s">
        <v>425</v>
      </c>
      <c r="AR5" s="33">
        <f t="shared" ref="AR5:AR68" si="32">IF(AO5="AC",1,IF(AO5="CA",0.5,0))</f>
        <v>1</v>
      </c>
      <c r="AS5" s="33">
        <f t="shared" ref="AS5:AS68" si="33">IF(AP5="AC",1,IF(AP5="CA",0.5,0))</f>
        <v>1</v>
      </c>
      <c r="AT5" s="33">
        <f t="shared" ref="AT5:AT68" si="34">IF(AQ5="AC",1,IF(AQ5="CA",0.5,0))</f>
        <v>1</v>
      </c>
      <c r="AU5" s="10">
        <v>1986</v>
      </c>
      <c r="AV5" s="10">
        <v>2014</v>
      </c>
      <c r="AW5" s="10">
        <v>2014</v>
      </c>
      <c r="AX5" s="33">
        <f t="shared" ref="AX5:AX68" si="35">IF(OR(AU5="ESA 2010",AU5= 2014),1,IF(AU5=2001,0.5, 0))</f>
        <v>0</v>
      </c>
      <c r="AY5" s="33">
        <f t="shared" ref="AY5:AY68" si="36">IF(OR(AV5="ESA 2010",AV5= 2014),1,IF(AV5=2001,0.5, 0))</f>
        <v>1</v>
      </c>
      <c r="AZ5" s="33">
        <f t="shared" ref="AZ5:AZ68" si="37">IF(OR(AW5="ESA 2010",AW5= 2014),1,IF(AW5=2001,0.5, 0))</f>
        <v>1</v>
      </c>
      <c r="BA5" s="10" t="s">
        <v>431</v>
      </c>
      <c r="BB5" s="10" t="s">
        <v>431</v>
      </c>
      <c r="BC5" s="10" t="s">
        <v>431</v>
      </c>
      <c r="BD5" s="33">
        <f t="shared" ref="BD5:BD68" si="38">IF(OR(BA5="MFSM 2000",BA5= "MFSM 2008",BA5="MFSMCG 2016"), 1, 0)</f>
        <v>1</v>
      </c>
      <c r="BE5" s="33">
        <f t="shared" ref="BE5:BE68" si="39">IF(OR(BB5="MFSM 2000",BB5= "MFSM 2008",BB5="MFSMCG 2016"), 1, 0)</f>
        <v>1</v>
      </c>
      <c r="BF5" s="33">
        <f t="shared" ref="BF5:BF68" si="40">IF(OR(BC5="MFSM 2000",BC5= "MFSM 2008",BC5="MFSMCG 2016"), 1, 0)</f>
        <v>1</v>
      </c>
      <c r="BG5" s="10" t="str">
        <f>+VLOOKUP(B5,'[17]2016 data'!$B:$D,3,)</f>
        <v>e-GDDS</v>
      </c>
      <c r="BH5" s="10" t="str">
        <f>+VLOOKUP(B5,'[18]2017 data'!$B:$D,3,)</f>
        <v>e-GDDS</v>
      </c>
      <c r="BI5" s="10" t="str">
        <f>+VLOOKUP(B5,'[19]2018 data'!$B:$D,3,)</f>
        <v>e-GDDS</v>
      </c>
      <c r="BJ5" s="33">
        <f t="shared" ref="BJ5:BJ13" si="41">IF(OR(BG5="SDDS",BG5="SDDS Plus"),1,IF(BG5="E-GDDS",0.5,0))</f>
        <v>0.5</v>
      </c>
      <c r="BK5" s="33">
        <f t="shared" si="10"/>
        <v>0.5</v>
      </c>
      <c r="BL5" s="33">
        <f t="shared" si="10"/>
        <v>0.5</v>
      </c>
      <c r="BM5" s="10" t="str">
        <f>+VLOOKUP(B5,'[20]2016 data'!$B:$D,3,)</f>
        <v>Yes</v>
      </c>
      <c r="BN5" s="10" t="str">
        <f>+VLOOKUP(B5,'[21]2017 data'!$B:$D,3,)</f>
        <v>Yes</v>
      </c>
      <c r="BO5" s="10" t="str">
        <f>+VLOOKUP(B5,'[22]2018 data'!$B:$D,3,)</f>
        <v>Yes</v>
      </c>
      <c r="BP5" s="33">
        <f t="shared" ref="BP5:BP68" si="42">IF(BM5="YES",1,0)</f>
        <v>1</v>
      </c>
      <c r="BQ5" s="33">
        <f t="shared" ref="BQ5:BQ68" si="43">IF(BN5="YES",1,0)</f>
        <v>1</v>
      </c>
      <c r="BR5" s="33">
        <f t="shared" ref="BR5:BR68" si="44">IF(BO5="YES",1,0)</f>
        <v>1</v>
      </c>
      <c r="BS5" s="10">
        <f>+VLOOKUP(B5,'[23]2016 data'!$B:$D,3,)</f>
        <v>0</v>
      </c>
      <c r="BT5" s="10">
        <f>+VLOOKUP(B5,'[24]2017 data'!$B:$D,3,)</f>
        <v>0</v>
      </c>
      <c r="BU5" s="10">
        <f>+VLOOKUP(B5,'[25]2018 data'!$B:$D,3,)</f>
        <v>0</v>
      </c>
      <c r="BV5" s="33">
        <f t="shared" ref="BV5:BV68" si="45">IF(BS5="YES",1,0)</f>
        <v>0</v>
      </c>
      <c r="BW5" s="33">
        <f t="shared" ref="BW5:BW68" si="46">IF(BT5="YES",1,0)</f>
        <v>0</v>
      </c>
      <c r="BX5" s="33">
        <f t="shared" ref="BX5:BX68" si="47">IF(BU5="YES",1,0)</f>
        <v>0</v>
      </c>
    </row>
    <row r="6" spans="1:76" s="32" customFormat="1" x14ac:dyDescent="0.25">
      <c r="A6" s="6">
        <f t="shared" si="13"/>
        <v>3</v>
      </c>
      <c r="B6" s="9" t="s">
        <v>375</v>
      </c>
      <c r="C6" s="4" t="s">
        <v>374</v>
      </c>
      <c r="D6" s="4" t="str">
        <f>+VLOOKUP(C6,'[1]OECD &amp; EU Countries'!$B:$F,5,)</f>
        <v>NA</v>
      </c>
      <c r="E6" s="10" t="s">
        <v>437</v>
      </c>
      <c r="F6" s="10" t="s">
        <v>437</v>
      </c>
      <c r="G6" s="10" t="s">
        <v>437</v>
      </c>
      <c r="H6" s="33">
        <f t="shared" si="14"/>
        <v>0.5</v>
      </c>
      <c r="I6" s="33">
        <f t="shared" si="15"/>
        <v>0.5</v>
      </c>
      <c r="J6" s="33">
        <f t="shared" si="16"/>
        <v>0.5</v>
      </c>
      <c r="K6" s="10">
        <v>1999</v>
      </c>
      <c r="L6" s="10">
        <v>1999</v>
      </c>
      <c r="M6" s="10" t="s">
        <v>491</v>
      </c>
      <c r="N6" s="33">
        <f t="shared" si="17"/>
        <v>0</v>
      </c>
      <c r="O6" s="33">
        <f t="shared" si="18"/>
        <v>0</v>
      </c>
      <c r="P6" s="33">
        <f t="shared" si="19"/>
        <v>1</v>
      </c>
      <c r="Q6" s="10" t="s">
        <v>446</v>
      </c>
      <c r="R6" s="10" t="s">
        <v>443</v>
      </c>
      <c r="S6" s="10" t="s">
        <v>443</v>
      </c>
      <c r="T6" s="33">
        <f t="shared" si="20"/>
        <v>0.5</v>
      </c>
      <c r="U6" s="33">
        <f t="shared" si="21"/>
        <v>0.5</v>
      </c>
      <c r="V6" s="33">
        <f t="shared" si="22"/>
        <v>0.5</v>
      </c>
      <c r="W6" s="10">
        <v>2000</v>
      </c>
      <c r="X6" s="10">
        <v>2000</v>
      </c>
      <c r="Y6" s="10">
        <v>2000</v>
      </c>
      <c r="Z6" s="33">
        <f t="shared" si="23"/>
        <v>0</v>
      </c>
      <c r="AA6" s="33">
        <f t="shared" si="24"/>
        <v>0</v>
      </c>
      <c r="AB6" s="33">
        <f t="shared" si="25"/>
        <v>0</v>
      </c>
      <c r="AC6" s="10" t="s">
        <v>418</v>
      </c>
      <c r="AD6" s="10" t="s">
        <v>418</v>
      </c>
      <c r="AE6" s="10" t="s">
        <v>418</v>
      </c>
      <c r="AF6" s="33">
        <f t="shared" si="26"/>
        <v>1</v>
      </c>
      <c r="AG6" s="33">
        <f t="shared" si="27"/>
        <v>1</v>
      </c>
      <c r="AH6" s="33">
        <f t="shared" si="28"/>
        <v>1</v>
      </c>
      <c r="AI6" s="10" t="s">
        <v>447</v>
      </c>
      <c r="AJ6" s="10" t="s">
        <v>448</v>
      </c>
      <c r="AK6" s="10" t="s">
        <v>448</v>
      </c>
      <c r="AL6" s="33">
        <f t="shared" si="29"/>
        <v>0</v>
      </c>
      <c r="AM6" s="33">
        <f t="shared" si="30"/>
        <v>0</v>
      </c>
      <c r="AN6" s="33">
        <f t="shared" si="31"/>
        <v>0</v>
      </c>
      <c r="AO6" s="10" t="s">
        <v>448</v>
      </c>
      <c r="AP6" s="10" t="s">
        <v>448</v>
      </c>
      <c r="AQ6" s="10" t="s">
        <v>448</v>
      </c>
      <c r="AR6" s="33">
        <f t="shared" si="32"/>
        <v>0</v>
      </c>
      <c r="AS6" s="33">
        <f t="shared" si="33"/>
        <v>0</v>
      </c>
      <c r="AT6" s="33">
        <f t="shared" si="34"/>
        <v>0</v>
      </c>
      <c r="AU6" s="10">
        <v>1986</v>
      </c>
      <c r="AV6" s="10" t="s">
        <v>429</v>
      </c>
      <c r="AW6" s="10" t="s">
        <v>429</v>
      </c>
      <c r="AX6" s="33">
        <f t="shared" si="35"/>
        <v>0</v>
      </c>
      <c r="AY6" s="33">
        <f t="shared" si="36"/>
        <v>0</v>
      </c>
      <c r="AZ6" s="33">
        <f t="shared" si="37"/>
        <v>0</v>
      </c>
      <c r="BA6" s="10" t="s">
        <v>431</v>
      </c>
      <c r="BB6" s="10" t="s">
        <v>431</v>
      </c>
      <c r="BC6" s="10" t="s">
        <v>431</v>
      </c>
      <c r="BD6" s="33">
        <f t="shared" si="38"/>
        <v>1</v>
      </c>
      <c r="BE6" s="33">
        <f t="shared" si="39"/>
        <v>1</v>
      </c>
      <c r="BF6" s="33">
        <f t="shared" si="40"/>
        <v>1</v>
      </c>
      <c r="BG6" s="10" t="str">
        <f>+VLOOKUP(B6,'[17]2016 data'!$B:$D,3,)</f>
        <v>e-GDDS</v>
      </c>
      <c r="BH6" s="10" t="str">
        <f>+VLOOKUP(B6,'[18]2017 data'!$B:$D,3,)</f>
        <v>e-GDDS</v>
      </c>
      <c r="BI6" s="10" t="str">
        <f>+VLOOKUP(B6,'[19]2018 data'!$B:$D,3,)</f>
        <v>e-GDDS</v>
      </c>
      <c r="BJ6" s="33">
        <f t="shared" si="41"/>
        <v>0.5</v>
      </c>
      <c r="BK6" s="33">
        <f t="shared" si="10"/>
        <v>0.5</v>
      </c>
      <c r="BL6" s="33">
        <f t="shared" si="10"/>
        <v>0.5</v>
      </c>
      <c r="BM6" s="10">
        <f>+VLOOKUP(B6,'[20]2016 data'!$B:$D,3,)</f>
        <v>0</v>
      </c>
      <c r="BN6" s="10">
        <f>+VLOOKUP(B6,'[21]2017 data'!$B:$D,3,)</f>
        <v>0</v>
      </c>
      <c r="BO6" s="10">
        <f>+VLOOKUP(B6,'[22]2018 data'!$B:$D,3,)</f>
        <v>0</v>
      </c>
      <c r="BP6" s="33">
        <f t="shared" si="42"/>
        <v>0</v>
      </c>
      <c r="BQ6" s="33">
        <f t="shared" si="43"/>
        <v>0</v>
      </c>
      <c r="BR6" s="33">
        <f t="shared" si="44"/>
        <v>0</v>
      </c>
      <c r="BS6" s="10">
        <f>+VLOOKUP(B6,'[23]2016 data'!$B:$D,3,)</f>
        <v>0</v>
      </c>
      <c r="BT6" s="10">
        <f>+VLOOKUP(B6,'[24]2017 data'!$B:$D,3,)</f>
        <v>0</v>
      </c>
      <c r="BU6" s="10">
        <f>+VLOOKUP(B6,'[25]2018 data'!$B:$D,3,)</f>
        <v>0</v>
      </c>
      <c r="BV6" s="33">
        <f t="shared" si="45"/>
        <v>0</v>
      </c>
      <c r="BW6" s="33">
        <f t="shared" si="46"/>
        <v>0</v>
      </c>
      <c r="BX6" s="33">
        <f t="shared" si="47"/>
        <v>0</v>
      </c>
    </row>
    <row r="7" spans="1:76" s="32" customFormat="1" x14ac:dyDescent="0.25">
      <c r="A7" s="6">
        <f t="shared" si="13"/>
        <v>4</v>
      </c>
      <c r="B7" s="7" t="s">
        <v>373</v>
      </c>
      <c r="C7" s="4" t="s">
        <v>372</v>
      </c>
      <c r="D7" s="4" t="str">
        <f>+VLOOKUP(C7,'[1]OECD &amp; EU Countries'!$B:$F,5,)</f>
        <v>NA</v>
      </c>
      <c r="E7" s="10" t="s">
        <v>479</v>
      </c>
      <c r="F7" s="10" t="s">
        <v>437</v>
      </c>
      <c r="G7" s="10" t="s">
        <v>437</v>
      </c>
      <c r="H7" s="33">
        <f t="shared" si="14"/>
        <v>0.5</v>
      </c>
      <c r="I7" s="33">
        <f t="shared" si="15"/>
        <v>0.5</v>
      </c>
      <c r="J7" s="33">
        <f t="shared" si="16"/>
        <v>0.5</v>
      </c>
      <c r="K7" s="10">
        <v>2002</v>
      </c>
      <c r="L7" s="10">
        <v>2002</v>
      </c>
      <c r="M7" s="10">
        <v>2002</v>
      </c>
      <c r="N7" s="33">
        <f t="shared" si="17"/>
        <v>0</v>
      </c>
      <c r="O7" s="33">
        <f t="shared" si="18"/>
        <v>0</v>
      </c>
      <c r="P7" s="33">
        <f t="shared" si="19"/>
        <v>0</v>
      </c>
      <c r="Q7" s="10" t="s">
        <v>444</v>
      </c>
      <c r="R7" s="10" t="s">
        <v>442</v>
      </c>
      <c r="S7" s="10" t="s">
        <v>442</v>
      </c>
      <c r="T7" s="33">
        <f t="shared" si="20"/>
        <v>1</v>
      </c>
      <c r="U7" s="33">
        <f t="shared" si="21"/>
        <v>1</v>
      </c>
      <c r="V7" s="33">
        <f t="shared" si="22"/>
        <v>1</v>
      </c>
      <c r="W7" s="10">
        <v>2009</v>
      </c>
      <c r="X7" s="10">
        <v>2009</v>
      </c>
      <c r="Y7" s="10">
        <v>2009</v>
      </c>
      <c r="Z7" s="33">
        <f t="shared" si="23"/>
        <v>0.5</v>
      </c>
      <c r="AA7" s="33">
        <f t="shared" si="24"/>
        <v>0.5</v>
      </c>
      <c r="AB7" s="33">
        <f t="shared" si="25"/>
        <v>0.5</v>
      </c>
      <c r="AC7" s="10" t="s">
        <v>418</v>
      </c>
      <c r="AD7" s="10" t="s">
        <v>418</v>
      </c>
      <c r="AE7" s="10" t="s">
        <v>418</v>
      </c>
      <c r="AF7" s="33">
        <f t="shared" si="26"/>
        <v>1</v>
      </c>
      <c r="AG7" s="33">
        <f t="shared" si="27"/>
        <v>1</v>
      </c>
      <c r="AH7" s="33">
        <f t="shared" si="28"/>
        <v>1</v>
      </c>
      <c r="AI7" s="10" t="s">
        <v>447</v>
      </c>
      <c r="AJ7" s="10" t="s">
        <v>448</v>
      </c>
      <c r="AK7" s="10" t="s">
        <v>448</v>
      </c>
      <c r="AL7" s="33">
        <f t="shared" si="29"/>
        <v>0</v>
      </c>
      <c r="AM7" s="33">
        <f t="shared" si="30"/>
        <v>0</v>
      </c>
      <c r="AN7" s="33">
        <f t="shared" si="31"/>
        <v>0</v>
      </c>
      <c r="AO7" s="10" t="s">
        <v>448</v>
      </c>
      <c r="AP7" s="10" t="s">
        <v>448</v>
      </c>
      <c r="AQ7" s="10" t="s">
        <v>448</v>
      </c>
      <c r="AR7" s="33">
        <f t="shared" si="32"/>
        <v>0</v>
      </c>
      <c r="AS7" s="33">
        <f t="shared" si="33"/>
        <v>0</v>
      </c>
      <c r="AT7" s="33">
        <f t="shared" si="34"/>
        <v>0</v>
      </c>
      <c r="AU7" s="10">
        <v>2001</v>
      </c>
      <c r="AV7" s="10">
        <v>2014</v>
      </c>
      <c r="AW7" s="10">
        <v>2014</v>
      </c>
      <c r="AX7" s="33">
        <f t="shared" si="35"/>
        <v>0.5</v>
      </c>
      <c r="AY7" s="33">
        <f t="shared" si="36"/>
        <v>1</v>
      </c>
      <c r="AZ7" s="33">
        <f t="shared" si="37"/>
        <v>1</v>
      </c>
      <c r="BA7" s="10" t="s">
        <v>431</v>
      </c>
      <c r="BB7" s="10" t="s">
        <v>431</v>
      </c>
      <c r="BC7" s="10" t="s">
        <v>431</v>
      </c>
      <c r="BD7" s="33">
        <f t="shared" si="38"/>
        <v>1</v>
      </c>
      <c r="BE7" s="33">
        <f t="shared" si="39"/>
        <v>1</v>
      </c>
      <c r="BF7" s="33">
        <f t="shared" si="40"/>
        <v>1</v>
      </c>
      <c r="BG7" s="10" t="str">
        <f>+VLOOKUP(B7,'[17]2016 data'!$B:$D,3,)</f>
        <v>e-GDDS</v>
      </c>
      <c r="BH7" s="10" t="str">
        <f>+VLOOKUP(B7,'[18]2017 data'!$B:$D,3,)</f>
        <v>e-GDDS</v>
      </c>
      <c r="BI7" s="10" t="str">
        <f>+VLOOKUP(B7,'[19]2018 data'!$B:$D,3,)</f>
        <v>e-GDDS</v>
      </c>
      <c r="BJ7" s="33">
        <f t="shared" si="41"/>
        <v>0.5</v>
      </c>
      <c r="BK7" s="33">
        <f t="shared" si="10"/>
        <v>0.5</v>
      </c>
      <c r="BL7" s="33">
        <f t="shared" si="10"/>
        <v>0.5</v>
      </c>
      <c r="BM7" s="10">
        <f>+VLOOKUP(B7,'[20]2016 data'!$B:$D,3,)</f>
        <v>0</v>
      </c>
      <c r="BN7" s="10">
        <f>+VLOOKUP(B7,'[21]2017 data'!$B:$D,3,)</f>
        <v>0</v>
      </c>
      <c r="BO7" s="10">
        <f>+VLOOKUP(B7,'[22]2018 data'!$B:$D,3,)</f>
        <v>0</v>
      </c>
      <c r="BP7" s="33">
        <f t="shared" si="42"/>
        <v>0</v>
      </c>
      <c r="BQ7" s="33">
        <f t="shared" si="43"/>
        <v>0</v>
      </c>
      <c r="BR7" s="33">
        <f t="shared" si="44"/>
        <v>0</v>
      </c>
      <c r="BS7" s="10">
        <f>+VLOOKUP(B7,'[23]2016 data'!$B:$D,3,)</f>
        <v>0</v>
      </c>
      <c r="BT7" s="10">
        <f>+VLOOKUP(B7,'[24]2017 data'!$B:$D,3,)</f>
        <v>0</v>
      </c>
      <c r="BU7" s="10">
        <f>+VLOOKUP(B7,'[25]2018 data'!$B:$D,3,)</f>
        <v>0</v>
      </c>
      <c r="BV7" s="33">
        <f t="shared" si="45"/>
        <v>0</v>
      </c>
      <c r="BW7" s="33">
        <f t="shared" si="46"/>
        <v>0</v>
      </c>
      <c r="BX7" s="33">
        <f t="shared" si="47"/>
        <v>0</v>
      </c>
    </row>
    <row r="8" spans="1:76" s="32" customFormat="1" x14ac:dyDescent="0.25">
      <c r="A8" s="6">
        <f t="shared" si="13"/>
        <v>5</v>
      </c>
      <c r="B8" s="7" t="s">
        <v>371</v>
      </c>
      <c r="C8" s="4" t="s">
        <v>370</v>
      </c>
      <c r="D8" s="4" t="str">
        <f>+VLOOKUP(C8,'[1]OECD &amp; EU Countries'!$B:$F,5,)</f>
        <v>NA</v>
      </c>
      <c r="E8" s="10" t="s">
        <v>437</v>
      </c>
      <c r="F8" s="10" t="s">
        <v>486</v>
      </c>
      <c r="G8" s="10" t="s">
        <v>486</v>
      </c>
      <c r="H8" s="33">
        <f t="shared" si="14"/>
        <v>0.5</v>
      </c>
      <c r="I8" s="33">
        <f t="shared" si="15"/>
        <v>1</v>
      </c>
      <c r="J8" s="33">
        <f t="shared" si="16"/>
        <v>1</v>
      </c>
      <c r="K8" s="10">
        <v>2006</v>
      </c>
      <c r="L8" s="10">
        <v>2006</v>
      </c>
      <c r="M8" s="10">
        <v>2006</v>
      </c>
      <c r="N8" s="33">
        <f t="shared" si="17"/>
        <v>0.5</v>
      </c>
      <c r="O8" s="33">
        <f t="shared" si="18"/>
        <v>0</v>
      </c>
      <c r="P8" s="33">
        <f t="shared" si="19"/>
        <v>0</v>
      </c>
      <c r="Q8" s="10" t="s">
        <v>446</v>
      </c>
      <c r="R8" s="10" t="s">
        <v>446</v>
      </c>
      <c r="S8" s="10" t="s">
        <v>446</v>
      </c>
      <c r="T8" s="33">
        <f t="shared" si="20"/>
        <v>0.5</v>
      </c>
      <c r="U8" s="33">
        <f t="shared" si="21"/>
        <v>0.5</v>
      </c>
      <c r="V8" s="33">
        <f t="shared" si="22"/>
        <v>0.5</v>
      </c>
      <c r="W8" s="10">
        <v>2001</v>
      </c>
      <c r="X8" s="10">
        <v>2001</v>
      </c>
      <c r="Y8" s="10">
        <v>2001</v>
      </c>
      <c r="Z8" s="33">
        <f t="shared" si="23"/>
        <v>0</v>
      </c>
      <c r="AA8" s="33">
        <f t="shared" si="24"/>
        <v>0</v>
      </c>
      <c r="AB8" s="33">
        <f t="shared" si="25"/>
        <v>0</v>
      </c>
      <c r="AC8" s="10" t="s">
        <v>447</v>
      </c>
      <c r="AD8" s="10" t="s">
        <v>448</v>
      </c>
      <c r="AE8" s="10" t="s">
        <v>448</v>
      </c>
      <c r="AF8" s="33">
        <f t="shared" si="26"/>
        <v>0</v>
      </c>
      <c r="AG8" s="33">
        <f t="shared" si="27"/>
        <v>0</v>
      </c>
      <c r="AH8" s="33">
        <f t="shared" si="28"/>
        <v>0</v>
      </c>
      <c r="AI8" s="10" t="s">
        <v>447</v>
      </c>
      <c r="AJ8" s="10" t="s">
        <v>448</v>
      </c>
      <c r="AK8" s="10" t="s">
        <v>448</v>
      </c>
      <c r="AL8" s="33">
        <f t="shared" si="29"/>
        <v>0</v>
      </c>
      <c r="AM8" s="33">
        <f t="shared" si="30"/>
        <v>0</v>
      </c>
      <c r="AN8" s="33">
        <f t="shared" si="31"/>
        <v>0</v>
      </c>
      <c r="AO8" s="10" t="s">
        <v>448</v>
      </c>
      <c r="AP8" s="10" t="s">
        <v>448</v>
      </c>
      <c r="AQ8" s="10" t="s">
        <v>448</v>
      </c>
      <c r="AR8" s="33">
        <f t="shared" si="32"/>
        <v>0</v>
      </c>
      <c r="AS8" s="33">
        <f t="shared" si="33"/>
        <v>0</v>
      </c>
      <c r="AT8" s="33">
        <f t="shared" si="34"/>
        <v>0</v>
      </c>
      <c r="AU8" s="10">
        <v>2001</v>
      </c>
      <c r="AV8" s="10" t="s">
        <v>429</v>
      </c>
      <c r="AW8" s="10" t="s">
        <v>429</v>
      </c>
      <c r="AX8" s="33">
        <f t="shared" si="35"/>
        <v>0.5</v>
      </c>
      <c r="AY8" s="33">
        <f t="shared" si="36"/>
        <v>0</v>
      </c>
      <c r="AZ8" s="33">
        <f t="shared" si="37"/>
        <v>0</v>
      </c>
      <c r="BA8" s="10" t="s">
        <v>431</v>
      </c>
      <c r="BB8" s="10" t="s">
        <v>431</v>
      </c>
      <c r="BC8" s="10" t="s">
        <v>431</v>
      </c>
      <c r="BD8" s="33">
        <f t="shared" si="38"/>
        <v>1</v>
      </c>
      <c r="BE8" s="33">
        <f t="shared" si="39"/>
        <v>1</v>
      </c>
      <c r="BF8" s="33">
        <f t="shared" si="40"/>
        <v>1</v>
      </c>
      <c r="BG8" s="10" t="str">
        <f>+VLOOKUP(B8,'[17]2016 data'!$B:$D,3,)</f>
        <v>e-GDDS</v>
      </c>
      <c r="BH8" s="10" t="str">
        <f>+VLOOKUP(B8,'[18]2017 data'!$B:$D,3,)</f>
        <v>e-GDDS</v>
      </c>
      <c r="BI8" s="10" t="str">
        <f>+VLOOKUP(B8,'[19]2018 data'!$B:$D,3,)</f>
        <v>e-GDDS</v>
      </c>
      <c r="BJ8" s="33">
        <f t="shared" si="41"/>
        <v>0.5</v>
      </c>
      <c r="BK8" s="33">
        <f t="shared" si="10"/>
        <v>0.5</v>
      </c>
      <c r="BL8" s="33">
        <f t="shared" si="10"/>
        <v>0.5</v>
      </c>
      <c r="BM8" s="10" t="str">
        <f>+VLOOKUP(B8,'[20]2016 data'!$B:$D,3,)</f>
        <v>Yes</v>
      </c>
      <c r="BN8" s="10" t="str">
        <f>+VLOOKUP(B8,'[21]2017 data'!$B:$D,3,)</f>
        <v>Yes</v>
      </c>
      <c r="BO8" s="10" t="str">
        <f>+VLOOKUP(B8,'[22]2018 data'!$B:$D,3,)</f>
        <v>Yes</v>
      </c>
      <c r="BP8" s="33">
        <f t="shared" si="42"/>
        <v>1</v>
      </c>
      <c r="BQ8" s="33">
        <f t="shared" si="43"/>
        <v>1</v>
      </c>
      <c r="BR8" s="33">
        <f t="shared" si="44"/>
        <v>1</v>
      </c>
      <c r="BS8" s="10">
        <f>+VLOOKUP(B8,'[23]2016 data'!$B:$D,3,)</f>
        <v>0</v>
      </c>
      <c r="BT8" s="10">
        <f>+VLOOKUP(B8,'[24]2017 data'!$B:$D,3,)</f>
        <v>0</v>
      </c>
      <c r="BU8" s="10">
        <f>+VLOOKUP(B8,'[25]2018 data'!$B:$D,3,)</f>
        <v>0</v>
      </c>
      <c r="BV8" s="33">
        <f t="shared" si="45"/>
        <v>0</v>
      </c>
      <c r="BW8" s="33">
        <f t="shared" si="46"/>
        <v>0</v>
      </c>
      <c r="BX8" s="33">
        <f t="shared" si="47"/>
        <v>0</v>
      </c>
    </row>
    <row r="9" spans="1:76" s="32" customFormat="1" x14ac:dyDescent="0.25">
      <c r="A9" s="6">
        <f t="shared" si="13"/>
        <v>6</v>
      </c>
      <c r="B9" s="9" t="s">
        <v>369</v>
      </c>
      <c r="C9" s="4" t="s">
        <v>368</v>
      </c>
      <c r="D9" s="4" t="str">
        <f>+VLOOKUP(C9,'[1]OECD &amp; EU Countries'!$B:$F,5,)</f>
        <v>NA</v>
      </c>
      <c r="E9" s="10" t="s">
        <v>486</v>
      </c>
      <c r="F9" s="10" t="s">
        <v>486</v>
      </c>
      <c r="G9" s="10" t="s">
        <v>486</v>
      </c>
      <c r="H9" s="33">
        <f t="shared" si="14"/>
        <v>1</v>
      </c>
      <c r="I9" s="33">
        <f t="shared" si="15"/>
        <v>1</v>
      </c>
      <c r="J9" s="33">
        <f t="shared" si="16"/>
        <v>1</v>
      </c>
      <c r="K9" s="10">
        <v>2004</v>
      </c>
      <c r="L9" s="10">
        <v>2004</v>
      </c>
      <c r="M9" s="10">
        <v>2004</v>
      </c>
      <c r="N9" s="33">
        <f t="shared" si="17"/>
        <v>0</v>
      </c>
      <c r="O9" s="33">
        <f t="shared" si="18"/>
        <v>0</v>
      </c>
      <c r="P9" s="33">
        <f t="shared" si="19"/>
        <v>0</v>
      </c>
      <c r="Q9" s="10" t="s">
        <v>446</v>
      </c>
      <c r="R9" s="10" t="s">
        <v>446</v>
      </c>
      <c r="S9" s="10" t="s">
        <v>446</v>
      </c>
      <c r="T9" s="33">
        <f t="shared" si="20"/>
        <v>0.5</v>
      </c>
      <c r="U9" s="33">
        <f t="shared" si="21"/>
        <v>0.5</v>
      </c>
      <c r="V9" s="33">
        <f t="shared" si="22"/>
        <v>0.5</v>
      </c>
      <c r="W9" s="10">
        <v>2005</v>
      </c>
      <c r="X9" s="10">
        <v>2005</v>
      </c>
      <c r="Y9" s="10">
        <v>2005</v>
      </c>
      <c r="Z9" s="33">
        <f t="shared" si="23"/>
        <v>0</v>
      </c>
      <c r="AA9" s="33">
        <f t="shared" si="24"/>
        <v>0</v>
      </c>
      <c r="AB9" s="33">
        <f t="shared" si="25"/>
        <v>0</v>
      </c>
      <c r="AC9" s="10" t="s">
        <v>418</v>
      </c>
      <c r="AD9" s="10" t="s">
        <v>418</v>
      </c>
      <c r="AE9" s="10" t="s">
        <v>418</v>
      </c>
      <c r="AF9" s="33">
        <f t="shared" si="26"/>
        <v>1</v>
      </c>
      <c r="AG9" s="33">
        <f t="shared" si="27"/>
        <v>1</v>
      </c>
      <c r="AH9" s="33">
        <f t="shared" si="28"/>
        <v>1</v>
      </c>
      <c r="AI9" s="10" t="s">
        <v>447</v>
      </c>
      <c r="AJ9" s="10" t="s">
        <v>448</v>
      </c>
      <c r="AK9" s="10" t="s">
        <v>448</v>
      </c>
      <c r="AL9" s="33">
        <f t="shared" si="29"/>
        <v>0</v>
      </c>
      <c r="AM9" s="33">
        <f t="shared" si="30"/>
        <v>0</v>
      </c>
      <c r="AN9" s="33">
        <f t="shared" si="31"/>
        <v>0</v>
      </c>
      <c r="AO9" s="10" t="s">
        <v>425</v>
      </c>
      <c r="AP9" s="10" t="s">
        <v>425</v>
      </c>
      <c r="AQ9" s="10" t="s">
        <v>425</v>
      </c>
      <c r="AR9" s="33">
        <f t="shared" si="32"/>
        <v>1</v>
      </c>
      <c r="AS9" s="33">
        <f t="shared" si="33"/>
        <v>1</v>
      </c>
      <c r="AT9" s="33">
        <f t="shared" si="34"/>
        <v>1</v>
      </c>
      <c r="AU9" s="10">
        <v>1986</v>
      </c>
      <c r="AV9" s="10" t="s">
        <v>429</v>
      </c>
      <c r="AW9" s="10" t="s">
        <v>429</v>
      </c>
      <c r="AX9" s="33">
        <f t="shared" si="35"/>
        <v>0</v>
      </c>
      <c r="AY9" s="33">
        <f t="shared" si="36"/>
        <v>0</v>
      </c>
      <c r="AZ9" s="33">
        <f t="shared" si="37"/>
        <v>0</v>
      </c>
      <c r="BA9" s="10">
        <v>0</v>
      </c>
      <c r="BB9" s="10" t="s">
        <v>429</v>
      </c>
      <c r="BC9" s="10" t="s">
        <v>429</v>
      </c>
      <c r="BD9" s="33">
        <f t="shared" si="38"/>
        <v>0</v>
      </c>
      <c r="BE9" s="33">
        <f t="shared" si="39"/>
        <v>0</v>
      </c>
      <c r="BF9" s="33">
        <f t="shared" si="40"/>
        <v>0</v>
      </c>
      <c r="BG9" s="10" t="str">
        <f>+VLOOKUP(B9,'[17]2016 data'!$B:$D,3,)</f>
        <v>SDDS</v>
      </c>
      <c r="BH9" s="10" t="str">
        <f>+VLOOKUP(B9,'[18]2017 data'!$B:$D,3,)</f>
        <v>SDDS</v>
      </c>
      <c r="BI9" s="10" t="str">
        <f>+VLOOKUP(B9,'[19]2018 data'!$B:$D,3,)</f>
        <v>SDDS</v>
      </c>
      <c r="BJ9" s="33">
        <f t="shared" si="41"/>
        <v>1</v>
      </c>
      <c r="BK9" s="33">
        <f t="shared" si="10"/>
        <v>1</v>
      </c>
      <c r="BL9" s="33">
        <f t="shared" si="10"/>
        <v>1</v>
      </c>
      <c r="BM9" s="10" t="str">
        <f>+VLOOKUP(B9,'[20]2016 data'!$B:$D,3,)</f>
        <v>Yes</v>
      </c>
      <c r="BN9" s="10" t="str">
        <f>+VLOOKUP(B9,'[21]2017 data'!$B:$D,3,)</f>
        <v>Yes</v>
      </c>
      <c r="BO9" s="10" t="str">
        <f>+VLOOKUP(B9,'[22]2018 data'!$B:$D,3,)</f>
        <v>Yes</v>
      </c>
      <c r="BP9" s="33">
        <f t="shared" si="42"/>
        <v>1</v>
      </c>
      <c r="BQ9" s="33">
        <f t="shared" si="43"/>
        <v>1</v>
      </c>
      <c r="BR9" s="33">
        <f t="shared" si="44"/>
        <v>1</v>
      </c>
      <c r="BS9" s="10">
        <f>+VLOOKUP(B9,'[23]2016 data'!$B:$D,3,)</f>
        <v>0</v>
      </c>
      <c r="BT9" s="10">
        <f>+VLOOKUP(B9,'[24]2017 data'!$B:$D,3,)</f>
        <v>0</v>
      </c>
      <c r="BU9" s="10">
        <f>+VLOOKUP(B9,'[25]2018 data'!$B:$D,3,)</f>
        <v>0</v>
      </c>
      <c r="BV9" s="33">
        <f t="shared" si="45"/>
        <v>0</v>
      </c>
      <c r="BW9" s="33">
        <f t="shared" si="46"/>
        <v>0</v>
      </c>
      <c r="BX9" s="33">
        <f t="shared" si="47"/>
        <v>0</v>
      </c>
    </row>
    <row r="10" spans="1:76" s="32" customFormat="1" x14ac:dyDescent="0.25">
      <c r="A10" s="6">
        <f t="shared" si="13"/>
        <v>7</v>
      </c>
      <c r="B10" s="9" t="s">
        <v>367</v>
      </c>
      <c r="C10" s="4" t="s">
        <v>366</v>
      </c>
      <c r="D10" s="4" t="str">
        <f>+VLOOKUP(C10,'[1]OECD &amp; EU Countries'!$B:$F,5,)</f>
        <v>NA</v>
      </c>
      <c r="E10" s="10" t="s">
        <v>486</v>
      </c>
      <c r="F10" s="10" t="s">
        <v>486</v>
      </c>
      <c r="G10" s="10" t="s">
        <v>486</v>
      </c>
      <c r="H10" s="33">
        <f t="shared" si="14"/>
        <v>1</v>
      </c>
      <c r="I10" s="33">
        <f t="shared" si="15"/>
        <v>1</v>
      </c>
      <c r="J10" s="33">
        <f t="shared" si="16"/>
        <v>1</v>
      </c>
      <c r="K10" s="10" t="s">
        <v>491</v>
      </c>
      <c r="L10" s="10" t="s">
        <v>491</v>
      </c>
      <c r="M10" s="10" t="s">
        <v>491</v>
      </c>
      <c r="N10" s="33">
        <f t="shared" si="17"/>
        <v>1</v>
      </c>
      <c r="O10" s="33">
        <f t="shared" si="18"/>
        <v>1</v>
      </c>
      <c r="P10" s="33">
        <f t="shared" si="19"/>
        <v>1</v>
      </c>
      <c r="Q10" s="10" t="s">
        <v>494</v>
      </c>
      <c r="R10" s="10" t="s">
        <v>494</v>
      </c>
      <c r="S10" s="10" t="s">
        <v>494</v>
      </c>
      <c r="T10" s="33">
        <f t="shared" si="20"/>
        <v>1</v>
      </c>
      <c r="U10" s="33">
        <f t="shared" si="21"/>
        <v>1</v>
      </c>
      <c r="V10" s="33">
        <f t="shared" si="22"/>
        <v>1</v>
      </c>
      <c r="W10" s="10" t="s">
        <v>499</v>
      </c>
      <c r="X10" s="10" t="s">
        <v>499</v>
      </c>
      <c r="Y10" s="10" t="s">
        <v>499</v>
      </c>
      <c r="Z10" s="33">
        <f t="shared" si="23"/>
        <v>1</v>
      </c>
      <c r="AA10" s="33">
        <f t="shared" si="24"/>
        <v>1</v>
      </c>
      <c r="AB10" s="33">
        <f t="shared" si="25"/>
        <v>1</v>
      </c>
      <c r="AC10" s="10" t="s">
        <v>418</v>
      </c>
      <c r="AD10" s="10" t="s">
        <v>418</v>
      </c>
      <c r="AE10" s="10" t="s">
        <v>418</v>
      </c>
      <c r="AF10" s="33">
        <f t="shared" si="26"/>
        <v>1</v>
      </c>
      <c r="AG10" s="33">
        <f t="shared" si="27"/>
        <v>1</v>
      </c>
      <c r="AH10" s="33">
        <f t="shared" si="28"/>
        <v>1</v>
      </c>
      <c r="AI10" s="10" t="s">
        <v>436</v>
      </c>
      <c r="AJ10" s="10" t="s">
        <v>436</v>
      </c>
      <c r="AK10" s="10" t="s">
        <v>436</v>
      </c>
      <c r="AL10" s="33">
        <f t="shared" si="29"/>
        <v>1</v>
      </c>
      <c r="AM10" s="33">
        <f t="shared" si="30"/>
        <v>1</v>
      </c>
      <c r="AN10" s="33">
        <f t="shared" si="31"/>
        <v>1</v>
      </c>
      <c r="AO10" s="10" t="s">
        <v>448</v>
      </c>
      <c r="AP10" s="10" t="s">
        <v>478</v>
      </c>
      <c r="AQ10" s="10" t="s">
        <v>478</v>
      </c>
      <c r="AR10" s="33">
        <f t="shared" si="32"/>
        <v>0</v>
      </c>
      <c r="AS10" s="33">
        <f t="shared" si="33"/>
        <v>0.5</v>
      </c>
      <c r="AT10" s="33">
        <f t="shared" si="34"/>
        <v>0.5</v>
      </c>
      <c r="AU10" s="10">
        <v>2001</v>
      </c>
      <c r="AV10" s="10">
        <v>2001</v>
      </c>
      <c r="AW10" s="10">
        <v>2001</v>
      </c>
      <c r="AX10" s="33">
        <f t="shared" si="35"/>
        <v>0.5</v>
      </c>
      <c r="AY10" s="33">
        <f t="shared" si="36"/>
        <v>0.5</v>
      </c>
      <c r="AZ10" s="33">
        <f t="shared" si="37"/>
        <v>0.5</v>
      </c>
      <c r="BA10" s="10" t="s">
        <v>431</v>
      </c>
      <c r="BB10" s="10" t="s">
        <v>431</v>
      </c>
      <c r="BC10" s="10" t="s">
        <v>431</v>
      </c>
      <c r="BD10" s="33">
        <f t="shared" si="38"/>
        <v>1</v>
      </c>
      <c r="BE10" s="33">
        <f t="shared" si="39"/>
        <v>1</v>
      </c>
      <c r="BF10" s="33">
        <f t="shared" si="40"/>
        <v>1</v>
      </c>
      <c r="BG10" s="10" t="str">
        <f>+VLOOKUP(B10,'[17]2016 data'!$B:$D,3,)</f>
        <v>SDDS</v>
      </c>
      <c r="BH10" s="10" t="str">
        <f>+VLOOKUP(B10,'[18]2017 data'!$B:$D,3,)</f>
        <v>SDDS</v>
      </c>
      <c r="BI10" s="10" t="str">
        <f>+VLOOKUP(B10,'[19]2018 data'!$B:$D,3,)</f>
        <v>SDDS</v>
      </c>
      <c r="BJ10" s="33">
        <f t="shared" si="41"/>
        <v>1</v>
      </c>
      <c r="BK10" s="33">
        <f t="shared" si="10"/>
        <v>1</v>
      </c>
      <c r="BL10" s="33">
        <f t="shared" si="10"/>
        <v>1</v>
      </c>
      <c r="BM10" s="10" t="str">
        <f>+VLOOKUP(B10,'[20]2016 data'!$B:$D,3,)</f>
        <v>Yes</v>
      </c>
      <c r="BN10" s="10" t="str">
        <f>+VLOOKUP(B10,'[21]2017 data'!$B:$D,3,)</f>
        <v>Yes</v>
      </c>
      <c r="BO10" s="10" t="str">
        <f>+VLOOKUP(B10,'[22]2018 data'!$B:$D,3,)</f>
        <v>Yes</v>
      </c>
      <c r="BP10" s="33">
        <f t="shared" si="42"/>
        <v>1</v>
      </c>
      <c r="BQ10" s="33">
        <f t="shared" si="43"/>
        <v>1</v>
      </c>
      <c r="BR10" s="33">
        <f t="shared" si="44"/>
        <v>1</v>
      </c>
      <c r="BS10" s="10" t="str">
        <f>+VLOOKUP(B10,'[23]2016 data'!$B:$D,3,)</f>
        <v>yes</v>
      </c>
      <c r="BT10" s="10">
        <f>+VLOOKUP(B10,'[24]2017 data'!$B:$D,3,)</f>
        <v>0</v>
      </c>
      <c r="BU10" s="10">
        <f>+VLOOKUP(B10,'[25]2018 data'!$B:$D,3,)</f>
        <v>0</v>
      </c>
      <c r="BV10" s="33">
        <f t="shared" si="45"/>
        <v>1</v>
      </c>
      <c r="BW10" s="33">
        <f t="shared" si="46"/>
        <v>0</v>
      </c>
      <c r="BX10" s="33">
        <f t="shared" si="47"/>
        <v>0</v>
      </c>
    </row>
    <row r="11" spans="1:76" s="32" customFormat="1" x14ac:dyDescent="0.25">
      <c r="A11" s="6">
        <f t="shared" si="13"/>
        <v>8</v>
      </c>
      <c r="B11" s="9" t="s">
        <v>365</v>
      </c>
      <c r="C11" s="4" t="s">
        <v>364</v>
      </c>
      <c r="D11" s="4" t="str">
        <f>+VLOOKUP(C11,'[1]OECD &amp; EU Countries'!$B:$F,5,)</f>
        <v>OECD/EU</v>
      </c>
      <c r="E11" s="10" t="s">
        <v>486</v>
      </c>
      <c r="F11" s="10" t="s">
        <v>486</v>
      </c>
      <c r="G11" s="10" t="s">
        <v>486</v>
      </c>
      <c r="H11" s="33">
        <f t="shared" si="14"/>
        <v>1</v>
      </c>
      <c r="I11" s="33">
        <f t="shared" si="15"/>
        <v>1</v>
      </c>
      <c r="J11" s="33">
        <f t="shared" si="16"/>
        <v>1</v>
      </c>
      <c r="K11" s="10" t="s">
        <v>491</v>
      </c>
      <c r="L11" s="10" t="s">
        <v>491</v>
      </c>
      <c r="M11" s="10" t="s">
        <v>491</v>
      </c>
      <c r="N11" s="33">
        <f t="shared" si="17"/>
        <v>1</v>
      </c>
      <c r="O11" s="33">
        <f t="shared" si="18"/>
        <v>1</v>
      </c>
      <c r="P11" s="33">
        <f t="shared" si="19"/>
        <v>1</v>
      </c>
      <c r="Q11" s="10" t="s">
        <v>444</v>
      </c>
      <c r="R11" s="10" t="s">
        <v>442</v>
      </c>
      <c r="S11" s="10" t="s">
        <v>442</v>
      </c>
      <c r="T11" s="33">
        <f t="shared" si="20"/>
        <v>1</v>
      </c>
      <c r="U11" s="33">
        <f t="shared" si="21"/>
        <v>1</v>
      </c>
      <c r="V11" s="33">
        <f t="shared" si="22"/>
        <v>1</v>
      </c>
      <c r="W11" s="10">
        <v>2010</v>
      </c>
      <c r="X11" s="10">
        <v>2010</v>
      </c>
      <c r="Y11" s="10">
        <v>2010</v>
      </c>
      <c r="Z11" s="33">
        <f t="shared" si="23"/>
        <v>0.5</v>
      </c>
      <c r="AA11" s="33">
        <f t="shared" si="24"/>
        <v>0.5</v>
      </c>
      <c r="AB11" s="33">
        <f t="shared" si="25"/>
        <v>0.5</v>
      </c>
      <c r="AC11" s="10" t="s">
        <v>418</v>
      </c>
      <c r="AD11" s="10" t="s">
        <v>418</v>
      </c>
      <c r="AE11" s="10" t="s">
        <v>418</v>
      </c>
      <c r="AF11" s="33">
        <f t="shared" si="26"/>
        <v>1</v>
      </c>
      <c r="AG11" s="33">
        <f t="shared" si="27"/>
        <v>1</v>
      </c>
      <c r="AH11" s="33">
        <f t="shared" si="28"/>
        <v>1</v>
      </c>
      <c r="AI11" s="10" t="s">
        <v>436</v>
      </c>
      <c r="AJ11" s="10" t="s">
        <v>436</v>
      </c>
      <c r="AK11" s="10" t="s">
        <v>436</v>
      </c>
      <c r="AL11" s="33">
        <f t="shared" si="29"/>
        <v>1</v>
      </c>
      <c r="AM11" s="33">
        <f t="shared" si="30"/>
        <v>1</v>
      </c>
      <c r="AN11" s="33">
        <f t="shared" si="31"/>
        <v>1</v>
      </c>
      <c r="AO11" s="10" t="s">
        <v>425</v>
      </c>
      <c r="AP11" s="10" t="s">
        <v>425</v>
      </c>
      <c r="AQ11" s="10" t="s">
        <v>425</v>
      </c>
      <c r="AR11" s="33">
        <f t="shared" si="32"/>
        <v>1</v>
      </c>
      <c r="AS11" s="33">
        <f t="shared" si="33"/>
        <v>1</v>
      </c>
      <c r="AT11" s="33">
        <f t="shared" si="34"/>
        <v>1</v>
      </c>
      <c r="AU11" s="10">
        <v>2001</v>
      </c>
      <c r="AV11" s="10" t="s">
        <v>429</v>
      </c>
      <c r="AW11" s="10" t="s">
        <v>429</v>
      </c>
      <c r="AX11" s="33">
        <f t="shared" si="35"/>
        <v>0.5</v>
      </c>
      <c r="AY11" s="33">
        <f t="shared" si="36"/>
        <v>0</v>
      </c>
      <c r="AZ11" s="33">
        <f t="shared" si="37"/>
        <v>0</v>
      </c>
      <c r="BA11" s="10" t="s">
        <v>431</v>
      </c>
      <c r="BB11" s="10" t="s">
        <v>431</v>
      </c>
      <c r="BC11" s="10" t="s">
        <v>431</v>
      </c>
      <c r="BD11" s="33">
        <f t="shared" si="38"/>
        <v>1</v>
      </c>
      <c r="BE11" s="33">
        <f t="shared" si="39"/>
        <v>1</v>
      </c>
      <c r="BF11" s="33">
        <f t="shared" si="40"/>
        <v>1</v>
      </c>
      <c r="BG11" s="10" t="str">
        <f>+VLOOKUP(B11,'[17]2016 data'!$B:$D,3,)</f>
        <v>SDDS</v>
      </c>
      <c r="BH11" s="10" t="str">
        <f>+VLOOKUP(B11,'[18]2017 data'!$B:$D,3,)</f>
        <v>SDDS</v>
      </c>
      <c r="BI11" s="10" t="str">
        <f>+VLOOKUP(B11,'[19]2018 data'!$B:$D,3,)</f>
        <v>SDDS</v>
      </c>
      <c r="BJ11" s="33">
        <f t="shared" si="41"/>
        <v>1</v>
      </c>
      <c r="BK11" s="33">
        <f t="shared" si="10"/>
        <v>1</v>
      </c>
      <c r="BL11" s="33">
        <f t="shared" si="10"/>
        <v>1</v>
      </c>
      <c r="BM11" s="10" t="str">
        <f>+VLOOKUP(B11,'[20]2016 data'!$B:$D,3,)</f>
        <v>Yes</v>
      </c>
      <c r="BN11" s="10" t="str">
        <f>+VLOOKUP(B11,'[21]2017 data'!$B:$D,3,)</f>
        <v>Yes</v>
      </c>
      <c r="BO11" s="10" t="str">
        <f>+VLOOKUP(B11,'[22]2018 data'!$B:$D,3,)</f>
        <v>Yes</v>
      </c>
      <c r="BP11" s="33">
        <f t="shared" si="42"/>
        <v>1</v>
      </c>
      <c r="BQ11" s="33">
        <f t="shared" si="43"/>
        <v>1</v>
      </c>
      <c r="BR11" s="33">
        <f t="shared" si="44"/>
        <v>1</v>
      </c>
      <c r="BS11" s="10" t="str">
        <f>+VLOOKUP(B11,'[23]2016 data'!$B:$D,3,)</f>
        <v>yes</v>
      </c>
      <c r="BT11" s="10" t="str">
        <f>+VLOOKUP(B11,'[24]2017 data'!$B:$D,3,)</f>
        <v>yes</v>
      </c>
      <c r="BU11" s="10" t="str">
        <f>+VLOOKUP(B11,'[25]2018 data'!$B:$D,3,)</f>
        <v>yes</v>
      </c>
      <c r="BV11" s="33">
        <f t="shared" si="45"/>
        <v>1</v>
      </c>
      <c r="BW11" s="33">
        <f t="shared" si="46"/>
        <v>1</v>
      </c>
      <c r="BX11" s="33">
        <f t="shared" si="47"/>
        <v>1</v>
      </c>
    </row>
    <row r="12" spans="1:76" s="32" customFormat="1" x14ac:dyDescent="0.25">
      <c r="A12" s="6">
        <f t="shared" si="13"/>
        <v>9</v>
      </c>
      <c r="B12" s="11" t="s">
        <v>363</v>
      </c>
      <c r="C12" s="4" t="s">
        <v>362</v>
      </c>
      <c r="D12" s="4" t="str">
        <f>+VLOOKUP(C12,'[1]OECD &amp; EU Countries'!$B:$F,5,)</f>
        <v>OECD/EU</v>
      </c>
      <c r="E12" s="10" t="s">
        <v>427</v>
      </c>
      <c r="F12" s="10" t="s">
        <v>486</v>
      </c>
      <c r="G12" s="10" t="s">
        <v>486</v>
      </c>
      <c r="H12" s="33">
        <f t="shared" si="14"/>
        <v>1</v>
      </c>
      <c r="I12" s="33">
        <f t="shared" si="15"/>
        <v>1</v>
      </c>
      <c r="J12" s="33">
        <f t="shared" si="16"/>
        <v>1</v>
      </c>
      <c r="K12" s="10" t="s">
        <v>491</v>
      </c>
      <c r="L12" s="10" t="s">
        <v>491</v>
      </c>
      <c r="M12" s="10" t="s">
        <v>491</v>
      </c>
      <c r="N12" s="33">
        <f t="shared" si="17"/>
        <v>1</v>
      </c>
      <c r="O12" s="33">
        <f t="shared" si="18"/>
        <v>1</v>
      </c>
      <c r="P12" s="33">
        <f t="shared" si="19"/>
        <v>1</v>
      </c>
      <c r="Q12" s="10" t="s">
        <v>444</v>
      </c>
      <c r="R12" s="10" t="s">
        <v>442</v>
      </c>
      <c r="S12" s="10" t="s">
        <v>442</v>
      </c>
      <c r="T12" s="33">
        <f t="shared" si="20"/>
        <v>1</v>
      </c>
      <c r="U12" s="33">
        <f t="shared" si="21"/>
        <v>1</v>
      </c>
      <c r="V12" s="33">
        <f t="shared" si="22"/>
        <v>1</v>
      </c>
      <c r="W12" s="10" t="s">
        <v>499</v>
      </c>
      <c r="X12" s="10" t="s">
        <v>499</v>
      </c>
      <c r="Y12" s="10" t="s">
        <v>499</v>
      </c>
      <c r="Z12" s="33">
        <f t="shared" si="23"/>
        <v>1</v>
      </c>
      <c r="AA12" s="33">
        <f t="shared" si="24"/>
        <v>1</v>
      </c>
      <c r="AB12" s="33">
        <f t="shared" si="25"/>
        <v>1</v>
      </c>
      <c r="AC12" s="10" t="s">
        <v>418</v>
      </c>
      <c r="AD12" s="10" t="s">
        <v>418</v>
      </c>
      <c r="AE12" s="10" t="s">
        <v>418</v>
      </c>
      <c r="AF12" s="33">
        <f t="shared" si="26"/>
        <v>1</v>
      </c>
      <c r="AG12" s="33">
        <f t="shared" si="27"/>
        <v>1</v>
      </c>
      <c r="AH12" s="33">
        <f t="shared" si="28"/>
        <v>1</v>
      </c>
      <c r="AI12" s="10" t="s">
        <v>447</v>
      </c>
      <c r="AJ12" s="10" t="s">
        <v>451</v>
      </c>
      <c r="AK12" s="10" t="s">
        <v>451</v>
      </c>
      <c r="AL12" s="33">
        <f t="shared" si="29"/>
        <v>0</v>
      </c>
      <c r="AM12" s="33">
        <f t="shared" si="30"/>
        <v>0</v>
      </c>
      <c r="AN12" s="33">
        <f t="shared" si="31"/>
        <v>0</v>
      </c>
      <c r="AO12" s="10" t="s">
        <v>425</v>
      </c>
      <c r="AP12" s="10" t="s">
        <v>425</v>
      </c>
      <c r="AQ12" s="10" t="s">
        <v>425</v>
      </c>
      <c r="AR12" s="33">
        <f t="shared" si="32"/>
        <v>1</v>
      </c>
      <c r="AS12" s="33">
        <f t="shared" si="33"/>
        <v>1</v>
      </c>
      <c r="AT12" s="33">
        <f t="shared" si="34"/>
        <v>1</v>
      </c>
      <c r="AU12" s="10" t="s">
        <v>427</v>
      </c>
      <c r="AV12" s="10" t="s">
        <v>479</v>
      </c>
      <c r="AW12" s="10" t="s">
        <v>479</v>
      </c>
      <c r="AX12" s="33">
        <f t="shared" si="35"/>
        <v>1</v>
      </c>
      <c r="AY12" s="33">
        <f t="shared" si="36"/>
        <v>0</v>
      </c>
      <c r="AZ12" s="33">
        <f t="shared" si="37"/>
        <v>0</v>
      </c>
      <c r="BA12" s="10" t="s">
        <v>431</v>
      </c>
      <c r="BB12" s="10" t="s">
        <v>431</v>
      </c>
      <c r="BC12" s="10" t="s">
        <v>431</v>
      </c>
      <c r="BD12" s="33">
        <f t="shared" si="38"/>
        <v>1</v>
      </c>
      <c r="BE12" s="33">
        <f t="shared" si="39"/>
        <v>1</v>
      </c>
      <c r="BF12" s="33">
        <f t="shared" si="40"/>
        <v>1</v>
      </c>
      <c r="BG12" s="10" t="str">
        <f>+VLOOKUP(B12,'[17]2016 data'!$B:$D,3,)</f>
        <v>SDDS Plus</v>
      </c>
      <c r="BH12" s="10" t="str">
        <f>+VLOOKUP(B12,'[18]2017 data'!$B:$D,3,)</f>
        <v>SSDS Plus</v>
      </c>
      <c r="BI12" s="10" t="str">
        <f>+VLOOKUP(B12,'[19]2018 data'!$B:$D,3,)</f>
        <v>SSDS Plus</v>
      </c>
      <c r="BJ12" s="33">
        <f t="shared" si="41"/>
        <v>1</v>
      </c>
      <c r="BK12" s="33">
        <f t="shared" si="10"/>
        <v>0</v>
      </c>
      <c r="BL12" s="33">
        <f t="shared" si="10"/>
        <v>0</v>
      </c>
      <c r="BM12" s="10" t="str">
        <f>+VLOOKUP(B12,'[20]2016 data'!$B:$D,3,)</f>
        <v>Yes</v>
      </c>
      <c r="BN12" s="10" t="str">
        <f>+VLOOKUP(B12,'[21]2017 data'!$B:$D,3,)</f>
        <v>Yes</v>
      </c>
      <c r="BO12" s="10" t="str">
        <f>+VLOOKUP(B12,'[22]2018 data'!$B:$D,3,)</f>
        <v>Yes</v>
      </c>
      <c r="BP12" s="33">
        <f t="shared" si="42"/>
        <v>1</v>
      </c>
      <c r="BQ12" s="33">
        <f t="shared" si="43"/>
        <v>1</v>
      </c>
      <c r="BR12" s="33">
        <f t="shared" si="44"/>
        <v>1</v>
      </c>
      <c r="BS12" s="10" t="str">
        <f>+VLOOKUP(B12,'[23]2016 data'!$B:$D,3,)</f>
        <v>yes</v>
      </c>
      <c r="BT12" s="10" t="str">
        <f>+VLOOKUP(B12,'[24]2017 data'!$B:$D,3,)</f>
        <v>yes</v>
      </c>
      <c r="BU12" s="10" t="str">
        <f>+VLOOKUP(B12,'[25]2018 data'!$B:$D,3,)</f>
        <v>yes</v>
      </c>
      <c r="BV12" s="33">
        <f t="shared" si="45"/>
        <v>1</v>
      </c>
      <c r="BW12" s="33">
        <f t="shared" si="46"/>
        <v>1</v>
      </c>
      <c r="BX12" s="33">
        <f t="shared" si="47"/>
        <v>1</v>
      </c>
    </row>
    <row r="13" spans="1:76" s="32" customFormat="1" x14ac:dyDescent="0.25">
      <c r="A13" s="6">
        <f t="shared" si="13"/>
        <v>10</v>
      </c>
      <c r="B13" s="9" t="s">
        <v>361</v>
      </c>
      <c r="C13" s="4" t="s">
        <v>360</v>
      </c>
      <c r="D13" s="4" t="str">
        <f>+VLOOKUP(C13,'[1]OECD &amp; EU Countries'!$B:$F,5,)</f>
        <v>NA</v>
      </c>
      <c r="E13" s="10" t="s">
        <v>437</v>
      </c>
      <c r="F13" s="10" t="s">
        <v>437</v>
      </c>
      <c r="G13" s="10" t="s">
        <v>437</v>
      </c>
      <c r="H13" s="33">
        <f t="shared" si="14"/>
        <v>0.5</v>
      </c>
      <c r="I13" s="33">
        <f t="shared" si="15"/>
        <v>0.5</v>
      </c>
      <c r="J13" s="33">
        <f t="shared" si="16"/>
        <v>0.5</v>
      </c>
      <c r="K13" s="10">
        <v>2000</v>
      </c>
      <c r="L13" s="35" t="s">
        <v>491</v>
      </c>
      <c r="M13" s="35" t="s">
        <v>491</v>
      </c>
      <c r="N13" s="33">
        <f t="shared" si="17"/>
        <v>0</v>
      </c>
      <c r="O13" s="33">
        <f t="shared" si="18"/>
        <v>1</v>
      </c>
      <c r="P13" s="33">
        <f t="shared" si="19"/>
        <v>1</v>
      </c>
      <c r="Q13" s="10" t="s">
        <v>444</v>
      </c>
      <c r="R13" s="10" t="s">
        <v>442</v>
      </c>
      <c r="S13" s="10" t="s">
        <v>442</v>
      </c>
      <c r="T13" s="33">
        <f t="shared" si="20"/>
        <v>1</v>
      </c>
      <c r="U13" s="33">
        <f t="shared" si="21"/>
        <v>1</v>
      </c>
      <c r="V13" s="33">
        <f t="shared" si="22"/>
        <v>1</v>
      </c>
      <c r="W13" s="10" t="s">
        <v>499</v>
      </c>
      <c r="X13" s="10" t="s">
        <v>499</v>
      </c>
      <c r="Y13" s="10" t="s">
        <v>499</v>
      </c>
      <c r="Z13" s="33">
        <f t="shared" si="23"/>
        <v>1</v>
      </c>
      <c r="AA13" s="33">
        <f t="shared" si="24"/>
        <v>1</v>
      </c>
      <c r="AB13" s="33">
        <f t="shared" si="25"/>
        <v>1</v>
      </c>
      <c r="AC13" s="10" t="s">
        <v>418</v>
      </c>
      <c r="AD13" s="10" t="s">
        <v>418</v>
      </c>
      <c r="AE13" s="10" t="s">
        <v>418</v>
      </c>
      <c r="AF13" s="33">
        <f t="shared" si="26"/>
        <v>1</v>
      </c>
      <c r="AG13" s="33">
        <f t="shared" si="27"/>
        <v>1</v>
      </c>
      <c r="AH13" s="33">
        <f t="shared" si="28"/>
        <v>1</v>
      </c>
      <c r="AI13" s="10" t="s">
        <v>447</v>
      </c>
      <c r="AJ13" s="10" t="s">
        <v>436</v>
      </c>
      <c r="AK13" s="10" t="s">
        <v>436</v>
      </c>
      <c r="AL13" s="33">
        <f t="shared" si="29"/>
        <v>0</v>
      </c>
      <c r="AM13" s="33">
        <f t="shared" si="30"/>
        <v>1</v>
      </c>
      <c r="AN13" s="33">
        <f t="shared" si="31"/>
        <v>1</v>
      </c>
      <c r="AO13" s="10" t="s">
        <v>478</v>
      </c>
      <c r="AP13" s="10" t="s">
        <v>478</v>
      </c>
      <c r="AQ13" s="10" t="s">
        <v>478</v>
      </c>
      <c r="AR13" s="33">
        <f t="shared" si="32"/>
        <v>0.5</v>
      </c>
      <c r="AS13" s="33">
        <f t="shared" si="33"/>
        <v>0.5</v>
      </c>
      <c r="AT13" s="33">
        <f t="shared" si="34"/>
        <v>0.5</v>
      </c>
      <c r="AU13" s="10" t="s">
        <v>480</v>
      </c>
      <c r="AV13" s="10" t="s">
        <v>429</v>
      </c>
      <c r="AW13" s="10" t="s">
        <v>429</v>
      </c>
      <c r="AX13" s="33">
        <f t="shared" si="35"/>
        <v>0</v>
      </c>
      <c r="AY13" s="33">
        <f t="shared" si="36"/>
        <v>0</v>
      </c>
      <c r="AZ13" s="33">
        <f t="shared" si="37"/>
        <v>0</v>
      </c>
      <c r="BA13" s="10" t="s">
        <v>431</v>
      </c>
      <c r="BB13" s="10" t="s">
        <v>431</v>
      </c>
      <c r="BC13" s="10" t="s">
        <v>482</v>
      </c>
      <c r="BD13" s="33">
        <f t="shared" si="38"/>
        <v>1</v>
      </c>
      <c r="BE13" s="33">
        <f t="shared" si="39"/>
        <v>1</v>
      </c>
      <c r="BF13" s="33">
        <f t="shared" si="40"/>
        <v>0</v>
      </c>
      <c r="BG13" s="10" t="str">
        <f>+VLOOKUP(B13,'[17]2016 data'!$B:$D,3,)</f>
        <v>e-GDDS</v>
      </c>
      <c r="BH13" s="10" t="str">
        <f>+VLOOKUP(B13,'[18]2017 data'!$B:$D,3,)</f>
        <v>e-GDDS</v>
      </c>
      <c r="BI13" s="10" t="str">
        <f>+VLOOKUP(B13,'[19]2018 data'!$B:$D,3,)</f>
        <v>e-GDDS</v>
      </c>
      <c r="BJ13" s="33">
        <f t="shared" si="41"/>
        <v>0.5</v>
      </c>
      <c r="BK13" s="33">
        <f t="shared" ref="BK13:BK76" si="48">IF(OR(BH13="SDDS",BH13="SDDS Plus"),1,IF(BH13="E-GDDS",0.5,0))</f>
        <v>0.5</v>
      </c>
      <c r="BL13" s="33">
        <f t="shared" ref="BL13:BL76" si="49">IF(OR(BI13="SDDS",BI13="SDDS Plus"),1,IF(BI13="E-GDDS",0.5,0))</f>
        <v>0.5</v>
      </c>
      <c r="BM13" s="10" t="str">
        <f>+VLOOKUP(B13,'[20]2016 data'!$B:$D,3,)</f>
        <v>Yes</v>
      </c>
      <c r="BN13" s="10" t="str">
        <f>+VLOOKUP(B13,'[21]2017 data'!$B:$D,3,)</f>
        <v>Yes</v>
      </c>
      <c r="BO13" s="10" t="str">
        <f>+VLOOKUP(B13,'[22]2018 data'!$B:$D,3,)</f>
        <v>Yes</v>
      </c>
      <c r="BP13" s="33">
        <f t="shared" si="42"/>
        <v>1</v>
      </c>
      <c r="BQ13" s="33">
        <f t="shared" si="43"/>
        <v>1</v>
      </c>
      <c r="BR13" s="33">
        <f t="shared" si="44"/>
        <v>1</v>
      </c>
      <c r="BS13" s="10" t="str">
        <f>+VLOOKUP(B13,'[23]2016 data'!$B:$D,3,)</f>
        <v>yes</v>
      </c>
      <c r="BT13" s="10" t="str">
        <f>+VLOOKUP(B13,'[24]2017 data'!$B:$D,3,)</f>
        <v>yes</v>
      </c>
      <c r="BU13" s="10" t="str">
        <f>+VLOOKUP(B13,'[25]2018 data'!$B:$D,3,)</f>
        <v>yes</v>
      </c>
      <c r="BV13" s="33">
        <f t="shared" si="45"/>
        <v>1</v>
      </c>
      <c r="BW13" s="33">
        <f t="shared" si="46"/>
        <v>1</v>
      </c>
      <c r="BX13" s="33">
        <f t="shared" si="47"/>
        <v>1</v>
      </c>
    </row>
    <row r="14" spans="1:76" s="32" customFormat="1" x14ac:dyDescent="0.25">
      <c r="A14" s="6">
        <f t="shared" si="13"/>
        <v>11</v>
      </c>
      <c r="B14" s="9" t="s">
        <v>359</v>
      </c>
      <c r="C14" s="4" t="s">
        <v>358</v>
      </c>
      <c r="D14" s="4" t="str">
        <f>+VLOOKUP(C14,'[1]OECD &amp; EU Countries'!$B:$F,5,)</f>
        <v>NA</v>
      </c>
      <c r="E14" s="10" t="s">
        <v>437</v>
      </c>
      <c r="F14" s="10" t="s">
        <v>486</v>
      </c>
      <c r="G14" s="10" t="s">
        <v>486</v>
      </c>
      <c r="H14" s="33">
        <f t="shared" si="14"/>
        <v>0.5</v>
      </c>
      <c r="I14" s="33">
        <f t="shared" si="15"/>
        <v>1</v>
      </c>
      <c r="J14" s="33">
        <f t="shared" si="16"/>
        <v>1</v>
      </c>
      <c r="K14" s="10">
        <v>2006</v>
      </c>
      <c r="L14" s="10">
        <v>2012</v>
      </c>
      <c r="M14" s="10">
        <v>2012</v>
      </c>
      <c r="N14" s="33">
        <f t="shared" si="17"/>
        <v>0.5</v>
      </c>
      <c r="O14" s="33">
        <f t="shared" si="18"/>
        <v>0.5</v>
      </c>
      <c r="P14" s="33">
        <f t="shared" si="19"/>
        <v>0.5</v>
      </c>
      <c r="Q14" s="10" t="s">
        <v>444</v>
      </c>
      <c r="R14" s="10" t="s">
        <v>444</v>
      </c>
      <c r="S14" s="10" t="s">
        <v>444</v>
      </c>
      <c r="T14" s="33">
        <f t="shared" si="20"/>
        <v>1</v>
      </c>
      <c r="U14" s="33">
        <f t="shared" si="21"/>
        <v>1</v>
      </c>
      <c r="V14" s="33">
        <f t="shared" si="22"/>
        <v>1</v>
      </c>
      <c r="W14" s="10">
        <v>2006</v>
      </c>
      <c r="X14" s="10">
        <v>2006</v>
      </c>
      <c r="Y14" s="10">
        <v>2006</v>
      </c>
      <c r="Z14" s="33">
        <f t="shared" si="23"/>
        <v>0.5</v>
      </c>
      <c r="AA14" s="33">
        <f t="shared" si="24"/>
        <v>0</v>
      </c>
      <c r="AB14" s="33">
        <f t="shared" si="25"/>
        <v>0</v>
      </c>
      <c r="AC14" s="10" t="s">
        <v>447</v>
      </c>
      <c r="AD14" s="10" t="s">
        <v>448</v>
      </c>
      <c r="AE14" s="10" t="s">
        <v>448</v>
      </c>
      <c r="AF14" s="33">
        <f t="shared" si="26"/>
        <v>0</v>
      </c>
      <c r="AG14" s="33">
        <f t="shared" si="27"/>
        <v>0</v>
      </c>
      <c r="AH14" s="33">
        <f t="shared" si="28"/>
        <v>0</v>
      </c>
      <c r="AI14" s="10" t="s">
        <v>449</v>
      </c>
      <c r="AJ14" s="10" t="s">
        <v>450</v>
      </c>
      <c r="AK14" s="10" t="s">
        <v>450</v>
      </c>
      <c r="AL14" s="33">
        <f t="shared" si="29"/>
        <v>0</v>
      </c>
      <c r="AM14" s="33">
        <f t="shared" si="30"/>
        <v>0</v>
      </c>
      <c r="AN14" s="33">
        <f t="shared" si="31"/>
        <v>0</v>
      </c>
      <c r="AO14" s="10" t="s">
        <v>478</v>
      </c>
      <c r="AP14" s="10" t="s">
        <v>478</v>
      </c>
      <c r="AQ14" s="10" t="s">
        <v>478</v>
      </c>
      <c r="AR14" s="33">
        <f t="shared" si="32"/>
        <v>0.5</v>
      </c>
      <c r="AS14" s="33">
        <f t="shared" si="33"/>
        <v>0.5</v>
      </c>
      <c r="AT14" s="33">
        <f t="shared" si="34"/>
        <v>0.5</v>
      </c>
      <c r="AU14" s="10">
        <v>2001</v>
      </c>
      <c r="AV14" s="10" t="s">
        <v>429</v>
      </c>
      <c r="AW14" s="10" t="s">
        <v>429</v>
      </c>
      <c r="AX14" s="33">
        <f t="shared" si="35"/>
        <v>0.5</v>
      </c>
      <c r="AY14" s="33">
        <f t="shared" si="36"/>
        <v>0</v>
      </c>
      <c r="AZ14" s="33">
        <f t="shared" si="37"/>
        <v>0</v>
      </c>
      <c r="BA14" s="10">
        <v>0</v>
      </c>
      <c r="BB14" s="10" t="s">
        <v>429</v>
      </c>
      <c r="BC14" s="10" t="s">
        <v>429</v>
      </c>
      <c r="BD14" s="33">
        <f t="shared" si="38"/>
        <v>0</v>
      </c>
      <c r="BE14" s="33">
        <f t="shared" si="39"/>
        <v>0</v>
      </c>
      <c r="BF14" s="33">
        <f t="shared" si="40"/>
        <v>0</v>
      </c>
      <c r="BG14" s="10" t="str">
        <f>+VLOOKUP(B14,'[17]2016 data'!$B:$D,3,)</f>
        <v>e-GDDS</v>
      </c>
      <c r="BH14" s="10" t="str">
        <f>+VLOOKUP(B14,'[18]2017 data'!$B:$D,3,)</f>
        <v>e-GDDS</v>
      </c>
      <c r="BI14" s="10" t="str">
        <f>+VLOOKUP(B14,'[19]2018 data'!$B:$D,3,)</f>
        <v>e-GDDS</v>
      </c>
      <c r="BJ14" s="33">
        <f t="shared" ref="BJ14:BJ77" si="50">IF(OR(BG14="SDDS",BG14="SDDS Plus"),1,IF(BG14="E-GDDS",0.5,0))</f>
        <v>0.5</v>
      </c>
      <c r="BK14" s="33">
        <f t="shared" si="48"/>
        <v>0.5</v>
      </c>
      <c r="BL14" s="33">
        <f t="shared" si="49"/>
        <v>0.5</v>
      </c>
      <c r="BM14" s="10">
        <f>+VLOOKUP(B14,'[20]2016 data'!$B:$D,3,)</f>
        <v>0</v>
      </c>
      <c r="BN14" s="10">
        <f>+VLOOKUP(B14,'[21]2017 data'!$B:$D,3,)</f>
        <v>0</v>
      </c>
      <c r="BO14" s="10">
        <f>+VLOOKUP(B14,'[22]2018 data'!$B:$D,3,)</f>
        <v>0</v>
      </c>
      <c r="BP14" s="33">
        <f t="shared" si="42"/>
        <v>0</v>
      </c>
      <c r="BQ14" s="33">
        <f t="shared" si="43"/>
        <v>0</v>
      </c>
      <c r="BR14" s="33">
        <f t="shared" si="44"/>
        <v>0</v>
      </c>
      <c r="BS14" s="10">
        <f>+VLOOKUP(B14,'[23]2016 data'!$B:$D,3,)</f>
        <v>0</v>
      </c>
      <c r="BT14" s="10">
        <f>+VLOOKUP(B14,'[24]2017 data'!$B:$D,3,)</f>
        <v>0</v>
      </c>
      <c r="BU14" s="10">
        <f>+VLOOKUP(B14,'[25]2018 data'!$B:$D,3,)</f>
        <v>0</v>
      </c>
      <c r="BV14" s="33">
        <f t="shared" si="45"/>
        <v>0</v>
      </c>
      <c r="BW14" s="33">
        <f t="shared" si="46"/>
        <v>0</v>
      </c>
      <c r="BX14" s="33">
        <f t="shared" si="47"/>
        <v>0</v>
      </c>
    </row>
    <row r="15" spans="1:76" s="32" customFormat="1" x14ac:dyDescent="0.25">
      <c r="A15" s="6">
        <f t="shared" si="13"/>
        <v>12</v>
      </c>
      <c r="B15" s="9" t="s">
        <v>357</v>
      </c>
      <c r="C15" s="4" t="s">
        <v>356</v>
      </c>
      <c r="D15" s="4" t="str">
        <f>+VLOOKUP(C15,'[1]OECD &amp; EU Countries'!$B:$F,5,)</f>
        <v>NA</v>
      </c>
      <c r="E15" s="10" t="s">
        <v>437</v>
      </c>
      <c r="F15" s="10" t="s">
        <v>437</v>
      </c>
      <c r="G15" s="10" t="s">
        <v>437</v>
      </c>
      <c r="H15" s="33">
        <f t="shared" si="14"/>
        <v>0.5</v>
      </c>
      <c r="I15" s="33">
        <f t="shared" si="15"/>
        <v>0.5</v>
      </c>
      <c r="J15" s="33">
        <f t="shared" si="16"/>
        <v>0.5</v>
      </c>
      <c r="K15" s="10">
        <v>2010</v>
      </c>
      <c r="L15" s="10">
        <v>2010</v>
      </c>
      <c r="M15" s="10">
        <v>2010</v>
      </c>
      <c r="N15" s="33">
        <f t="shared" si="17"/>
        <v>0.5</v>
      </c>
      <c r="O15" s="33">
        <f t="shared" si="18"/>
        <v>0.5</v>
      </c>
      <c r="P15" s="33">
        <f t="shared" si="19"/>
        <v>0.5</v>
      </c>
      <c r="Q15" s="10" t="s">
        <v>446</v>
      </c>
      <c r="R15" s="10" t="s">
        <v>443</v>
      </c>
      <c r="S15" s="10" t="s">
        <v>443</v>
      </c>
      <c r="T15" s="33">
        <f t="shared" si="20"/>
        <v>0.5</v>
      </c>
      <c r="U15" s="33">
        <f t="shared" si="21"/>
        <v>0.5</v>
      </c>
      <c r="V15" s="33">
        <f t="shared" si="22"/>
        <v>0.5</v>
      </c>
      <c r="W15" s="10">
        <v>2006</v>
      </c>
      <c r="X15" s="10">
        <v>2006</v>
      </c>
      <c r="Y15" s="10">
        <v>2006</v>
      </c>
      <c r="Z15" s="33">
        <f t="shared" si="23"/>
        <v>0.5</v>
      </c>
      <c r="AA15" s="33">
        <f t="shared" si="24"/>
        <v>0</v>
      </c>
      <c r="AB15" s="33">
        <f t="shared" si="25"/>
        <v>0</v>
      </c>
      <c r="AC15" s="10" t="s">
        <v>418</v>
      </c>
      <c r="AD15" s="10" t="s">
        <v>418</v>
      </c>
      <c r="AE15" s="10" t="s">
        <v>418</v>
      </c>
      <c r="AF15" s="33">
        <f t="shared" si="26"/>
        <v>1</v>
      </c>
      <c r="AG15" s="33">
        <f t="shared" si="27"/>
        <v>1</v>
      </c>
      <c r="AH15" s="33">
        <f t="shared" si="28"/>
        <v>1</v>
      </c>
      <c r="AI15" s="10" t="s">
        <v>452</v>
      </c>
      <c r="AJ15" s="10" t="s">
        <v>450</v>
      </c>
      <c r="AK15" s="10" t="s">
        <v>450</v>
      </c>
      <c r="AL15" s="33">
        <f t="shared" si="29"/>
        <v>0</v>
      </c>
      <c r="AM15" s="33">
        <f t="shared" si="30"/>
        <v>0</v>
      </c>
      <c r="AN15" s="33">
        <f t="shared" si="31"/>
        <v>0</v>
      </c>
      <c r="AO15" s="10" t="s">
        <v>448</v>
      </c>
      <c r="AP15" s="10" t="s">
        <v>448</v>
      </c>
      <c r="AQ15" s="10" t="s">
        <v>448</v>
      </c>
      <c r="AR15" s="33">
        <f t="shared" si="32"/>
        <v>0</v>
      </c>
      <c r="AS15" s="33">
        <f t="shared" si="33"/>
        <v>0</v>
      </c>
      <c r="AT15" s="33">
        <f t="shared" si="34"/>
        <v>0</v>
      </c>
      <c r="AU15" s="10">
        <v>2001</v>
      </c>
      <c r="AV15" s="10" t="s">
        <v>429</v>
      </c>
      <c r="AW15" s="10" t="s">
        <v>429</v>
      </c>
      <c r="AX15" s="33">
        <f t="shared" si="35"/>
        <v>0.5</v>
      </c>
      <c r="AY15" s="33">
        <f t="shared" si="36"/>
        <v>0</v>
      </c>
      <c r="AZ15" s="33">
        <f t="shared" si="37"/>
        <v>0</v>
      </c>
      <c r="BA15" s="10">
        <v>0</v>
      </c>
      <c r="BB15" s="10" t="s">
        <v>429</v>
      </c>
      <c r="BC15" s="10" t="s">
        <v>429</v>
      </c>
      <c r="BD15" s="33">
        <f t="shared" si="38"/>
        <v>0</v>
      </c>
      <c r="BE15" s="33">
        <f t="shared" si="39"/>
        <v>0</v>
      </c>
      <c r="BF15" s="33">
        <f t="shared" si="40"/>
        <v>0</v>
      </c>
      <c r="BG15" s="10" t="str">
        <f>+VLOOKUP(B15,'[17]2016 data'!$B:$D,3,)</f>
        <v>e-GDDS</v>
      </c>
      <c r="BH15" s="10" t="str">
        <f>+VLOOKUP(B15,'[18]2017 data'!$B:$D,3,)</f>
        <v>e-GDDS</v>
      </c>
      <c r="BI15" s="10" t="str">
        <f>+VLOOKUP(B15,'[19]2018 data'!$B:$D,3,)</f>
        <v>e-GDDS</v>
      </c>
      <c r="BJ15" s="33">
        <f t="shared" si="50"/>
        <v>0.5</v>
      </c>
      <c r="BK15" s="33">
        <f t="shared" si="48"/>
        <v>0.5</v>
      </c>
      <c r="BL15" s="33">
        <f t="shared" si="49"/>
        <v>0.5</v>
      </c>
      <c r="BM15" s="10" t="str">
        <f>+VLOOKUP(B15,'[20]2016 data'!$B:$D,3,)</f>
        <v>Yes</v>
      </c>
      <c r="BN15" s="10" t="str">
        <f>+VLOOKUP(B15,'[21]2017 data'!$B:$D,3,)</f>
        <v>Yes</v>
      </c>
      <c r="BO15" s="10" t="str">
        <f>+VLOOKUP(B15,'[22]2018 data'!$B:$D,3,)</f>
        <v>Yes</v>
      </c>
      <c r="BP15" s="33">
        <f t="shared" si="42"/>
        <v>1</v>
      </c>
      <c r="BQ15" s="33">
        <f t="shared" si="43"/>
        <v>1</v>
      </c>
      <c r="BR15" s="33">
        <f t="shared" si="44"/>
        <v>1</v>
      </c>
      <c r="BS15" s="10">
        <f>+VLOOKUP(B15,'[23]2016 data'!$B:$D,3,)</f>
        <v>0</v>
      </c>
      <c r="BT15" s="10">
        <f>+VLOOKUP(B15,'[24]2017 data'!$B:$D,3,)</f>
        <v>0</v>
      </c>
      <c r="BU15" s="10">
        <f>+VLOOKUP(B15,'[25]2018 data'!$B:$D,3,)</f>
        <v>0</v>
      </c>
      <c r="BV15" s="33">
        <f t="shared" si="45"/>
        <v>0</v>
      </c>
      <c r="BW15" s="33">
        <f t="shared" si="46"/>
        <v>0</v>
      </c>
      <c r="BX15" s="33">
        <f t="shared" si="47"/>
        <v>0</v>
      </c>
    </row>
    <row r="16" spans="1:76" s="32" customFormat="1" x14ac:dyDescent="0.25">
      <c r="A16" s="6">
        <f t="shared" si="13"/>
        <v>13</v>
      </c>
      <c r="B16" s="9" t="s">
        <v>355</v>
      </c>
      <c r="C16" s="4" t="s">
        <v>354</v>
      </c>
      <c r="D16" s="4" t="str">
        <f>+VLOOKUP(C16,'[1]OECD &amp; EU Countries'!$B:$F,5,)</f>
        <v>NA</v>
      </c>
      <c r="E16" s="10" t="s">
        <v>437</v>
      </c>
      <c r="F16" s="10" t="s">
        <v>437</v>
      </c>
      <c r="G16" s="10" t="s">
        <v>437</v>
      </c>
      <c r="H16" s="33">
        <f t="shared" si="14"/>
        <v>0.5</v>
      </c>
      <c r="I16" s="33">
        <f t="shared" si="15"/>
        <v>0.5</v>
      </c>
      <c r="J16" s="33">
        <f t="shared" si="16"/>
        <v>0.5</v>
      </c>
      <c r="K16" s="10">
        <v>2006</v>
      </c>
      <c r="L16" s="10">
        <v>2006</v>
      </c>
      <c r="M16" s="10">
        <v>2006</v>
      </c>
      <c r="N16" s="33">
        <f t="shared" si="17"/>
        <v>0.5</v>
      </c>
      <c r="O16" s="33">
        <f t="shared" si="18"/>
        <v>0</v>
      </c>
      <c r="P16" s="33">
        <f t="shared" si="19"/>
        <v>0</v>
      </c>
      <c r="Q16" s="10" t="s">
        <v>444</v>
      </c>
      <c r="R16" s="10" t="s">
        <v>442</v>
      </c>
      <c r="S16" s="10" t="s">
        <v>442</v>
      </c>
      <c r="T16" s="33">
        <f t="shared" si="20"/>
        <v>1</v>
      </c>
      <c r="U16" s="33">
        <f t="shared" si="21"/>
        <v>1</v>
      </c>
      <c r="V16" s="33">
        <f t="shared" si="22"/>
        <v>1</v>
      </c>
      <c r="W16" s="10">
        <v>2006</v>
      </c>
      <c r="X16" s="10">
        <v>2006</v>
      </c>
      <c r="Y16" s="10">
        <v>2006</v>
      </c>
      <c r="Z16" s="33">
        <f t="shared" si="23"/>
        <v>0.5</v>
      </c>
      <c r="AA16" s="33">
        <f t="shared" si="24"/>
        <v>0</v>
      </c>
      <c r="AB16" s="33">
        <f t="shared" si="25"/>
        <v>0</v>
      </c>
      <c r="AC16" s="10" t="s">
        <v>447</v>
      </c>
      <c r="AD16" s="10" t="s">
        <v>448</v>
      </c>
      <c r="AE16" s="10" t="s">
        <v>448</v>
      </c>
      <c r="AF16" s="33">
        <f t="shared" si="26"/>
        <v>0</v>
      </c>
      <c r="AG16" s="33">
        <f t="shared" si="27"/>
        <v>0</v>
      </c>
      <c r="AH16" s="33">
        <f t="shared" si="28"/>
        <v>0</v>
      </c>
      <c r="AI16" s="10" t="s">
        <v>447</v>
      </c>
      <c r="AJ16" s="10" t="s">
        <v>450</v>
      </c>
      <c r="AK16" s="10" t="s">
        <v>450</v>
      </c>
      <c r="AL16" s="33">
        <f t="shared" si="29"/>
        <v>0</v>
      </c>
      <c r="AM16" s="33">
        <f t="shared" si="30"/>
        <v>0</v>
      </c>
      <c r="AN16" s="33">
        <f t="shared" si="31"/>
        <v>0</v>
      </c>
      <c r="AO16" s="10" t="s">
        <v>448</v>
      </c>
      <c r="AP16" s="10" t="s">
        <v>448</v>
      </c>
      <c r="AQ16" s="10" t="s">
        <v>448</v>
      </c>
      <c r="AR16" s="33">
        <f t="shared" si="32"/>
        <v>0</v>
      </c>
      <c r="AS16" s="33">
        <f t="shared" si="33"/>
        <v>0</v>
      </c>
      <c r="AT16" s="33">
        <f t="shared" si="34"/>
        <v>0</v>
      </c>
      <c r="AU16" s="10" t="s">
        <v>480</v>
      </c>
      <c r="AV16" s="10" t="s">
        <v>429</v>
      </c>
      <c r="AW16" s="10" t="s">
        <v>429</v>
      </c>
      <c r="AX16" s="33">
        <f t="shared" si="35"/>
        <v>0</v>
      </c>
      <c r="AY16" s="33">
        <f t="shared" si="36"/>
        <v>0</v>
      </c>
      <c r="AZ16" s="33">
        <f t="shared" si="37"/>
        <v>0</v>
      </c>
      <c r="BA16" s="10" t="s">
        <v>431</v>
      </c>
      <c r="BB16" s="10" t="s">
        <v>431</v>
      </c>
      <c r="BC16" s="10" t="s">
        <v>431</v>
      </c>
      <c r="BD16" s="33">
        <f t="shared" si="38"/>
        <v>1</v>
      </c>
      <c r="BE16" s="33">
        <f t="shared" si="39"/>
        <v>1</v>
      </c>
      <c r="BF16" s="33">
        <f t="shared" si="40"/>
        <v>1</v>
      </c>
      <c r="BG16" s="10" t="str">
        <f>+VLOOKUP(B16,'[17]2016 data'!$B:$D,3,)</f>
        <v>e-GDDS</v>
      </c>
      <c r="BH16" s="10" t="str">
        <f>+VLOOKUP(B16,'[18]2017 data'!$B:$D,3,)</f>
        <v>e-GDDS</v>
      </c>
      <c r="BI16" s="10" t="str">
        <f>+VLOOKUP(B16,'[19]2018 data'!$B:$D,3,)</f>
        <v>e-GDDS</v>
      </c>
      <c r="BJ16" s="33">
        <f t="shared" si="50"/>
        <v>0.5</v>
      </c>
      <c r="BK16" s="33">
        <f t="shared" si="48"/>
        <v>0.5</v>
      </c>
      <c r="BL16" s="33">
        <f t="shared" si="49"/>
        <v>0.5</v>
      </c>
      <c r="BM16" s="10">
        <f>+VLOOKUP(B16,'[20]2016 data'!$B:$D,3,)</f>
        <v>0</v>
      </c>
      <c r="BN16" s="10">
        <f>+VLOOKUP(B16,'[21]2017 data'!$B:$D,3,)</f>
        <v>0</v>
      </c>
      <c r="BO16" s="10">
        <f>+VLOOKUP(B16,'[22]2018 data'!$B:$D,3,)</f>
        <v>0</v>
      </c>
      <c r="BP16" s="33">
        <f t="shared" si="42"/>
        <v>0</v>
      </c>
      <c r="BQ16" s="33">
        <f t="shared" si="43"/>
        <v>0</v>
      </c>
      <c r="BR16" s="33">
        <f t="shared" si="44"/>
        <v>0</v>
      </c>
      <c r="BS16" s="10">
        <f>+VLOOKUP(B16,'[23]2016 data'!$B:$D,3,)</f>
        <v>0</v>
      </c>
      <c r="BT16" s="10">
        <f>+VLOOKUP(B16,'[24]2017 data'!$B:$D,3,)</f>
        <v>0</v>
      </c>
      <c r="BU16" s="10">
        <f>+VLOOKUP(B16,'[25]2018 data'!$B:$D,3,)</f>
        <v>0</v>
      </c>
      <c r="BV16" s="33">
        <f t="shared" si="45"/>
        <v>0</v>
      </c>
      <c r="BW16" s="33">
        <f t="shared" si="46"/>
        <v>0</v>
      </c>
      <c r="BX16" s="33">
        <f t="shared" si="47"/>
        <v>0</v>
      </c>
    </row>
    <row r="17" spans="1:76" s="32" customFormat="1" x14ac:dyDescent="0.25">
      <c r="A17" s="6">
        <f t="shared" si="13"/>
        <v>14</v>
      </c>
      <c r="B17" s="9" t="s">
        <v>353</v>
      </c>
      <c r="C17" s="4" t="s">
        <v>352</v>
      </c>
      <c r="D17" s="4" t="str">
        <f>+VLOOKUP(C17,'[1]OECD &amp; EU Countries'!$B:$F,5,)</f>
        <v>NA</v>
      </c>
      <c r="E17" s="10" t="s">
        <v>437</v>
      </c>
      <c r="F17" s="10" t="s">
        <v>437</v>
      </c>
      <c r="G17" s="10" t="s">
        <v>437</v>
      </c>
      <c r="H17" s="33">
        <f t="shared" si="14"/>
        <v>0.5</v>
      </c>
      <c r="I17" s="33">
        <f t="shared" si="15"/>
        <v>0.5</v>
      </c>
      <c r="J17" s="33">
        <f t="shared" si="16"/>
        <v>0.5</v>
      </c>
      <c r="K17" s="10">
        <v>1974</v>
      </c>
      <c r="L17" s="10">
        <v>1974</v>
      </c>
      <c r="M17" s="10">
        <v>1974</v>
      </c>
      <c r="N17" s="33">
        <f t="shared" si="17"/>
        <v>0</v>
      </c>
      <c r="O17" s="33">
        <f t="shared" si="18"/>
        <v>0</v>
      </c>
      <c r="P17" s="33">
        <f t="shared" si="19"/>
        <v>0</v>
      </c>
      <c r="Q17" s="10" t="s">
        <v>446</v>
      </c>
      <c r="R17" s="10" t="s">
        <v>443</v>
      </c>
      <c r="S17" s="10" t="s">
        <v>443</v>
      </c>
      <c r="T17" s="33">
        <f t="shared" si="20"/>
        <v>0.5</v>
      </c>
      <c r="U17" s="33">
        <f t="shared" si="21"/>
        <v>0.5</v>
      </c>
      <c r="V17" s="33">
        <f t="shared" si="22"/>
        <v>0.5</v>
      </c>
      <c r="W17" s="10">
        <v>1999</v>
      </c>
      <c r="X17" s="10">
        <v>1999</v>
      </c>
      <c r="Y17" s="10">
        <v>1999</v>
      </c>
      <c r="Z17" s="33">
        <f t="shared" si="23"/>
        <v>0</v>
      </c>
      <c r="AA17" s="33">
        <f t="shared" si="24"/>
        <v>0</v>
      </c>
      <c r="AB17" s="33">
        <f t="shared" si="25"/>
        <v>0</v>
      </c>
      <c r="AC17" s="10" t="s">
        <v>447</v>
      </c>
      <c r="AD17" s="10" t="s">
        <v>448</v>
      </c>
      <c r="AE17" s="10" t="s">
        <v>448</v>
      </c>
      <c r="AF17" s="33">
        <f t="shared" si="26"/>
        <v>0</v>
      </c>
      <c r="AG17" s="33">
        <f t="shared" si="27"/>
        <v>0</v>
      </c>
      <c r="AH17" s="33">
        <f t="shared" si="28"/>
        <v>0</v>
      </c>
      <c r="AI17" s="10" t="s">
        <v>447</v>
      </c>
      <c r="AJ17" s="10" t="s">
        <v>453</v>
      </c>
      <c r="AK17" s="10" t="s">
        <v>453</v>
      </c>
      <c r="AL17" s="33">
        <f t="shared" si="29"/>
        <v>0</v>
      </c>
      <c r="AM17" s="33">
        <f t="shared" si="30"/>
        <v>0</v>
      </c>
      <c r="AN17" s="33">
        <f t="shared" si="31"/>
        <v>0</v>
      </c>
      <c r="AO17" s="10" t="s">
        <v>448</v>
      </c>
      <c r="AP17" s="10" t="s">
        <v>448</v>
      </c>
      <c r="AQ17" s="10" t="s">
        <v>448</v>
      </c>
      <c r="AR17" s="33">
        <f t="shared" si="32"/>
        <v>0</v>
      </c>
      <c r="AS17" s="33">
        <f t="shared" si="33"/>
        <v>0</v>
      </c>
      <c r="AT17" s="33">
        <f t="shared" si="34"/>
        <v>0</v>
      </c>
      <c r="AU17" s="10">
        <v>1986</v>
      </c>
      <c r="AV17" s="10" t="s">
        <v>429</v>
      </c>
      <c r="AW17" s="10" t="s">
        <v>429</v>
      </c>
      <c r="AX17" s="33">
        <f t="shared" si="35"/>
        <v>0</v>
      </c>
      <c r="AY17" s="33">
        <f t="shared" si="36"/>
        <v>0</v>
      </c>
      <c r="AZ17" s="33">
        <f t="shared" si="37"/>
        <v>0</v>
      </c>
      <c r="BA17" s="10" t="s">
        <v>431</v>
      </c>
      <c r="BB17" s="10" t="s">
        <v>431</v>
      </c>
      <c r="BC17" s="10" t="s">
        <v>431</v>
      </c>
      <c r="BD17" s="33">
        <f t="shared" si="38"/>
        <v>1</v>
      </c>
      <c r="BE17" s="33">
        <f t="shared" si="39"/>
        <v>1</v>
      </c>
      <c r="BF17" s="33">
        <f t="shared" si="40"/>
        <v>1</v>
      </c>
      <c r="BG17" s="10" t="str">
        <f>+VLOOKUP(B17,'[17]2016 data'!$B:$D,3,)</f>
        <v>e-GDDS</v>
      </c>
      <c r="BH17" s="10" t="str">
        <f>+VLOOKUP(B17,'[18]2017 data'!$B:$D,3,)</f>
        <v>e-GDDS</v>
      </c>
      <c r="BI17" s="10" t="str">
        <f>+VLOOKUP(B17,'[19]2018 data'!$B:$D,3,)</f>
        <v>e-GDDS</v>
      </c>
      <c r="BJ17" s="33">
        <f t="shared" si="50"/>
        <v>0.5</v>
      </c>
      <c r="BK17" s="33">
        <f t="shared" si="48"/>
        <v>0.5</v>
      </c>
      <c r="BL17" s="33">
        <f t="shared" si="49"/>
        <v>0.5</v>
      </c>
      <c r="BM17" s="10" t="str">
        <f>+VLOOKUP(B17,'[20]2016 data'!$B:$D,3,)</f>
        <v>Yes</v>
      </c>
      <c r="BN17" s="10" t="str">
        <f>+VLOOKUP(B17,'[21]2017 data'!$B:$D,3,)</f>
        <v>Yes</v>
      </c>
      <c r="BO17" s="10" t="str">
        <f>+VLOOKUP(B17,'[22]2018 data'!$B:$D,3,)</f>
        <v>Yes</v>
      </c>
      <c r="BP17" s="33">
        <f t="shared" si="42"/>
        <v>1</v>
      </c>
      <c r="BQ17" s="33">
        <f t="shared" si="43"/>
        <v>1</v>
      </c>
      <c r="BR17" s="33">
        <f t="shared" si="44"/>
        <v>1</v>
      </c>
      <c r="BS17" s="10">
        <f>+VLOOKUP(B17,'[23]2016 data'!$B:$D,3,)</f>
        <v>0</v>
      </c>
      <c r="BT17" s="10">
        <f>+VLOOKUP(B17,'[24]2017 data'!$B:$D,3,)</f>
        <v>0</v>
      </c>
      <c r="BU17" s="10">
        <f>+VLOOKUP(B17,'[25]2018 data'!$B:$D,3,)</f>
        <v>0</v>
      </c>
      <c r="BV17" s="33">
        <f t="shared" si="45"/>
        <v>0</v>
      </c>
      <c r="BW17" s="33">
        <f t="shared" si="46"/>
        <v>0</v>
      </c>
      <c r="BX17" s="33">
        <f t="shared" si="47"/>
        <v>0</v>
      </c>
    </row>
    <row r="18" spans="1:76" s="32" customFormat="1" x14ac:dyDescent="0.25">
      <c r="A18" s="6">
        <f t="shared" si="13"/>
        <v>15</v>
      </c>
      <c r="B18" s="8" t="s">
        <v>351</v>
      </c>
      <c r="C18" s="4" t="s">
        <v>350</v>
      </c>
      <c r="D18" s="4" t="str">
        <f>+VLOOKUP(C18,'[1]OECD &amp; EU Countries'!$B:$F,5,)</f>
        <v>NA</v>
      </c>
      <c r="E18" s="10" t="s">
        <v>479</v>
      </c>
      <c r="F18" s="10" t="s">
        <v>486</v>
      </c>
      <c r="G18" s="10" t="s">
        <v>486</v>
      </c>
      <c r="H18" s="33">
        <f t="shared" si="14"/>
        <v>0.5</v>
      </c>
      <c r="I18" s="33">
        <f t="shared" si="15"/>
        <v>1</v>
      </c>
      <c r="J18" s="33">
        <f t="shared" si="16"/>
        <v>1</v>
      </c>
      <c r="K18" s="10" t="s">
        <v>491</v>
      </c>
      <c r="L18" s="10" t="s">
        <v>491</v>
      </c>
      <c r="M18" s="10" t="s">
        <v>491</v>
      </c>
      <c r="N18" s="33">
        <f t="shared" si="17"/>
        <v>1</v>
      </c>
      <c r="O18" s="33">
        <f t="shared" si="18"/>
        <v>1</v>
      </c>
      <c r="P18" s="33">
        <f t="shared" si="19"/>
        <v>1</v>
      </c>
      <c r="Q18" s="10" t="s">
        <v>444</v>
      </c>
      <c r="R18" s="10" t="s">
        <v>442</v>
      </c>
      <c r="S18" s="10" t="s">
        <v>442</v>
      </c>
      <c r="T18" s="33">
        <f t="shared" si="20"/>
        <v>1</v>
      </c>
      <c r="U18" s="33">
        <f t="shared" si="21"/>
        <v>1</v>
      </c>
      <c r="V18" s="33">
        <f t="shared" si="22"/>
        <v>1</v>
      </c>
      <c r="W18" s="10" t="s">
        <v>499</v>
      </c>
      <c r="X18" s="10" t="s">
        <v>499</v>
      </c>
      <c r="Y18" s="10" t="s">
        <v>499</v>
      </c>
      <c r="Z18" s="33">
        <f t="shared" si="23"/>
        <v>1</v>
      </c>
      <c r="AA18" s="33">
        <f t="shared" si="24"/>
        <v>1</v>
      </c>
      <c r="AB18" s="33">
        <f t="shared" si="25"/>
        <v>1</v>
      </c>
      <c r="AC18" s="10" t="s">
        <v>418</v>
      </c>
      <c r="AD18" s="10" t="s">
        <v>418</v>
      </c>
      <c r="AE18" s="10" t="s">
        <v>418</v>
      </c>
      <c r="AF18" s="33">
        <f t="shared" si="26"/>
        <v>1</v>
      </c>
      <c r="AG18" s="33">
        <f t="shared" si="27"/>
        <v>1</v>
      </c>
      <c r="AH18" s="33">
        <f t="shared" si="28"/>
        <v>1</v>
      </c>
      <c r="AI18" s="10" t="s">
        <v>447</v>
      </c>
      <c r="AJ18" s="10" t="s">
        <v>454</v>
      </c>
      <c r="AK18" s="10" t="s">
        <v>454</v>
      </c>
      <c r="AL18" s="33">
        <f t="shared" si="29"/>
        <v>0</v>
      </c>
      <c r="AM18" s="33">
        <f t="shared" si="30"/>
        <v>0</v>
      </c>
      <c r="AN18" s="33">
        <f t="shared" si="31"/>
        <v>0</v>
      </c>
      <c r="AO18" s="10" t="s">
        <v>425</v>
      </c>
      <c r="AP18" s="10" t="s">
        <v>478</v>
      </c>
      <c r="AQ18" s="10" t="s">
        <v>478</v>
      </c>
      <c r="AR18" s="33">
        <f t="shared" si="32"/>
        <v>1</v>
      </c>
      <c r="AS18" s="33">
        <f t="shared" si="33"/>
        <v>0.5</v>
      </c>
      <c r="AT18" s="33">
        <f t="shared" si="34"/>
        <v>0.5</v>
      </c>
      <c r="AU18" s="10">
        <v>2001</v>
      </c>
      <c r="AV18" s="10">
        <v>2014</v>
      </c>
      <c r="AW18" s="10">
        <v>2014</v>
      </c>
      <c r="AX18" s="33">
        <f t="shared" si="35"/>
        <v>0.5</v>
      </c>
      <c r="AY18" s="33">
        <f t="shared" si="36"/>
        <v>1</v>
      </c>
      <c r="AZ18" s="33">
        <f t="shared" si="37"/>
        <v>1</v>
      </c>
      <c r="BA18" s="10" t="s">
        <v>431</v>
      </c>
      <c r="BB18" s="10" t="s">
        <v>431</v>
      </c>
      <c r="BC18" s="10" t="s">
        <v>431</v>
      </c>
      <c r="BD18" s="33">
        <f t="shared" si="38"/>
        <v>1</v>
      </c>
      <c r="BE18" s="33">
        <f t="shared" si="39"/>
        <v>1</v>
      </c>
      <c r="BF18" s="33">
        <f t="shared" si="40"/>
        <v>1</v>
      </c>
      <c r="BG18" s="10" t="str">
        <f>+VLOOKUP(B18,'[17]2016 data'!$B:$D,3,)</f>
        <v>SDDS</v>
      </c>
      <c r="BH18" s="10" t="str">
        <f>+VLOOKUP(B18,'[18]2017 data'!$B:$D,3,)</f>
        <v>SDDS</v>
      </c>
      <c r="BI18" s="10" t="str">
        <f>+VLOOKUP(B18,'[19]2018 data'!$B:$D,3,)</f>
        <v>SDDS</v>
      </c>
      <c r="BJ18" s="33">
        <f t="shared" si="50"/>
        <v>1</v>
      </c>
      <c r="BK18" s="33">
        <f t="shared" si="48"/>
        <v>1</v>
      </c>
      <c r="BL18" s="33">
        <f t="shared" si="49"/>
        <v>1</v>
      </c>
      <c r="BM18" s="10" t="str">
        <f>+VLOOKUP(B18,'[20]2016 data'!$B:$D,3,)</f>
        <v>Yes</v>
      </c>
      <c r="BN18" s="10" t="str">
        <f>+VLOOKUP(B18,'[21]2017 data'!$B:$D,3,)</f>
        <v>Yes</v>
      </c>
      <c r="BO18" s="10" t="str">
        <f>+VLOOKUP(B18,'[22]2018 data'!$B:$D,3,)</f>
        <v>Yes</v>
      </c>
      <c r="BP18" s="33">
        <f t="shared" si="42"/>
        <v>1</v>
      </c>
      <c r="BQ18" s="33">
        <f t="shared" si="43"/>
        <v>1</v>
      </c>
      <c r="BR18" s="33">
        <f t="shared" si="44"/>
        <v>1</v>
      </c>
      <c r="BS18" s="10">
        <f>+VLOOKUP(B18,'[23]2016 data'!$B:$D,3,)</f>
        <v>0</v>
      </c>
      <c r="BT18" s="10">
        <f>+VLOOKUP(B18,'[24]2017 data'!$B:$D,3,)</f>
        <v>0</v>
      </c>
      <c r="BU18" s="10">
        <f>+VLOOKUP(B18,'[25]2018 data'!$B:$D,3,)</f>
        <v>0</v>
      </c>
      <c r="BV18" s="33">
        <f t="shared" si="45"/>
        <v>0</v>
      </c>
      <c r="BW18" s="33">
        <f t="shared" si="46"/>
        <v>0</v>
      </c>
      <c r="BX18" s="33">
        <f t="shared" si="47"/>
        <v>0</v>
      </c>
    </row>
    <row r="19" spans="1:76" s="32" customFormat="1" x14ac:dyDescent="0.25">
      <c r="A19" s="6">
        <f t="shared" si="13"/>
        <v>16</v>
      </c>
      <c r="B19" s="11" t="s">
        <v>349</v>
      </c>
      <c r="C19" s="4" t="s">
        <v>348</v>
      </c>
      <c r="D19" s="4" t="str">
        <f>+VLOOKUP(C19,'[1]OECD &amp; EU Countries'!$B:$F,5,)</f>
        <v>OECD/EU</v>
      </c>
      <c r="E19" s="10" t="s">
        <v>427</v>
      </c>
      <c r="F19" s="10" t="s">
        <v>486</v>
      </c>
      <c r="G19" s="10" t="s">
        <v>486</v>
      </c>
      <c r="H19" s="33">
        <f t="shared" si="14"/>
        <v>1</v>
      </c>
      <c r="I19" s="33">
        <f t="shared" si="15"/>
        <v>1</v>
      </c>
      <c r="J19" s="33">
        <f t="shared" si="16"/>
        <v>1</v>
      </c>
      <c r="K19" s="10" t="s">
        <v>491</v>
      </c>
      <c r="L19" s="10" t="s">
        <v>491</v>
      </c>
      <c r="M19" s="10" t="s">
        <v>491</v>
      </c>
      <c r="N19" s="33">
        <f t="shared" si="17"/>
        <v>1</v>
      </c>
      <c r="O19" s="33">
        <f t="shared" si="18"/>
        <v>1</v>
      </c>
      <c r="P19" s="33">
        <f t="shared" si="19"/>
        <v>1</v>
      </c>
      <c r="Q19" s="10" t="s">
        <v>444</v>
      </c>
      <c r="R19" s="10" t="s">
        <v>442</v>
      </c>
      <c r="S19" s="10" t="s">
        <v>442</v>
      </c>
      <c r="T19" s="33">
        <f t="shared" si="20"/>
        <v>1</v>
      </c>
      <c r="U19" s="33">
        <f t="shared" si="21"/>
        <v>1</v>
      </c>
      <c r="V19" s="33">
        <f t="shared" si="22"/>
        <v>1</v>
      </c>
      <c r="W19" s="10">
        <v>2014</v>
      </c>
      <c r="X19" s="10">
        <v>2014</v>
      </c>
      <c r="Y19" s="10">
        <v>2014</v>
      </c>
      <c r="Z19" s="33">
        <f t="shared" si="23"/>
        <v>0.5</v>
      </c>
      <c r="AA19" s="33">
        <f t="shared" si="24"/>
        <v>0.5</v>
      </c>
      <c r="AB19" s="33">
        <f t="shared" si="25"/>
        <v>0.5</v>
      </c>
      <c r="AC19" s="10" t="s">
        <v>418</v>
      </c>
      <c r="AD19" s="10" t="s">
        <v>418</v>
      </c>
      <c r="AE19" s="10" t="s">
        <v>418</v>
      </c>
      <c r="AF19" s="33">
        <f t="shared" si="26"/>
        <v>1</v>
      </c>
      <c r="AG19" s="33">
        <f t="shared" si="27"/>
        <v>1</v>
      </c>
      <c r="AH19" s="33">
        <f t="shared" si="28"/>
        <v>1</v>
      </c>
      <c r="AI19" s="10" t="s">
        <v>447</v>
      </c>
      <c r="AJ19" s="10" t="s">
        <v>455</v>
      </c>
      <c r="AK19" s="10" t="s">
        <v>455</v>
      </c>
      <c r="AL19" s="33">
        <f t="shared" si="29"/>
        <v>0</v>
      </c>
      <c r="AM19" s="33">
        <f t="shared" si="30"/>
        <v>0</v>
      </c>
      <c r="AN19" s="33">
        <f t="shared" si="31"/>
        <v>0</v>
      </c>
      <c r="AO19" s="10" t="s">
        <v>425</v>
      </c>
      <c r="AP19" s="10" t="s">
        <v>425</v>
      </c>
      <c r="AQ19" s="10" t="s">
        <v>425</v>
      </c>
      <c r="AR19" s="33">
        <f t="shared" si="32"/>
        <v>1</v>
      </c>
      <c r="AS19" s="33">
        <f t="shared" si="33"/>
        <v>1</v>
      </c>
      <c r="AT19" s="33">
        <f t="shared" si="34"/>
        <v>1</v>
      </c>
      <c r="AU19" s="10" t="s">
        <v>427</v>
      </c>
      <c r="AV19" s="10" t="s">
        <v>429</v>
      </c>
      <c r="AW19" s="10" t="s">
        <v>429</v>
      </c>
      <c r="AX19" s="33">
        <f t="shared" si="35"/>
        <v>1</v>
      </c>
      <c r="AY19" s="33">
        <f t="shared" si="36"/>
        <v>0</v>
      </c>
      <c r="AZ19" s="33">
        <f t="shared" si="37"/>
        <v>0</v>
      </c>
      <c r="BA19" s="10" t="s">
        <v>431</v>
      </c>
      <c r="BB19" s="10" t="s">
        <v>431</v>
      </c>
      <c r="BC19" s="10" t="s">
        <v>431</v>
      </c>
      <c r="BD19" s="33">
        <f t="shared" si="38"/>
        <v>1</v>
      </c>
      <c r="BE19" s="33">
        <f t="shared" si="39"/>
        <v>1</v>
      </c>
      <c r="BF19" s="33">
        <f t="shared" si="40"/>
        <v>1</v>
      </c>
      <c r="BG19" s="10" t="str">
        <f>+VLOOKUP(B19,'[17]2016 data'!$B:$D,3,)</f>
        <v>SDDS</v>
      </c>
      <c r="BH19" s="10" t="str">
        <f>+VLOOKUP(B19,'[18]2017 data'!$B:$D,3,)</f>
        <v>SDDS</v>
      </c>
      <c r="BI19" s="10" t="str">
        <f>+VLOOKUP(B19,'[19]2018 data'!$B:$D,3,)</f>
        <v>SDDS</v>
      </c>
      <c r="BJ19" s="33">
        <f t="shared" si="50"/>
        <v>1</v>
      </c>
      <c r="BK19" s="33">
        <f t="shared" si="48"/>
        <v>1</v>
      </c>
      <c r="BL19" s="33">
        <f t="shared" si="49"/>
        <v>1</v>
      </c>
      <c r="BM19" s="10" t="str">
        <f>+VLOOKUP(B19,'[20]2016 data'!$B:$D,3,)</f>
        <v>Yes</v>
      </c>
      <c r="BN19" s="10" t="str">
        <f>+VLOOKUP(B19,'[21]2017 data'!$B:$D,3,)</f>
        <v>Yes</v>
      </c>
      <c r="BO19" s="10" t="str">
        <f>+VLOOKUP(B19,'[22]2018 data'!$B:$D,3,)</f>
        <v>Yes</v>
      </c>
      <c r="BP19" s="33">
        <f t="shared" si="42"/>
        <v>1</v>
      </c>
      <c r="BQ19" s="33">
        <f t="shared" si="43"/>
        <v>1</v>
      </c>
      <c r="BR19" s="33">
        <f t="shared" si="44"/>
        <v>1</v>
      </c>
      <c r="BS19" s="10">
        <f>+VLOOKUP(B19,'[23]2016 data'!$B:$D,3,)</f>
        <v>0</v>
      </c>
      <c r="BT19" s="10">
        <f>+VLOOKUP(B19,'[24]2017 data'!$B:$D,3,)</f>
        <v>0</v>
      </c>
      <c r="BU19" s="10">
        <f>+VLOOKUP(B19,'[25]2018 data'!$B:$D,3,)</f>
        <v>0</v>
      </c>
      <c r="BV19" s="33">
        <f t="shared" si="45"/>
        <v>0</v>
      </c>
      <c r="BW19" s="33">
        <f t="shared" si="46"/>
        <v>0</v>
      </c>
      <c r="BX19" s="33">
        <f t="shared" si="47"/>
        <v>0</v>
      </c>
    </row>
    <row r="20" spans="1:76" s="32" customFormat="1" x14ac:dyDescent="0.25">
      <c r="A20" s="6">
        <f t="shared" si="13"/>
        <v>17</v>
      </c>
      <c r="B20" s="9" t="s">
        <v>347</v>
      </c>
      <c r="C20" s="4" t="s">
        <v>346</v>
      </c>
      <c r="D20" s="4" t="str">
        <f>+VLOOKUP(C20,'[1]OECD &amp; EU Countries'!$B:$F,5,)</f>
        <v>NA</v>
      </c>
      <c r="E20" s="10" t="s">
        <v>437</v>
      </c>
      <c r="F20" s="10" t="s">
        <v>437</v>
      </c>
      <c r="G20" s="10" t="s">
        <v>437</v>
      </c>
      <c r="H20" s="33">
        <f t="shared" si="14"/>
        <v>0.5</v>
      </c>
      <c r="I20" s="33">
        <f t="shared" si="15"/>
        <v>0.5</v>
      </c>
      <c r="J20" s="33">
        <f t="shared" si="16"/>
        <v>0.5</v>
      </c>
      <c r="K20" s="10">
        <v>2000</v>
      </c>
      <c r="L20" s="10">
        <v>2000</v>
      </c>
      <c r="M20" s="10">
        <v>2000</v>
      </c>
      <c r="N20" s="33">
        <f t="shared" si="17"/>
        <v>0</v>
      </c>
      <c r="O20" s="33">
        <f t="shared" si="18"/>
        <v>0</v>
      </c>
      <c r="P20" s="33">
        <f t="shared" si="19"/>
        <v>0</v>
      </c>
      <c r="Q20" s="10" t="s">
        <v>448</v>
      </c>
      <c r="R20" s="10" t="s">
        <v>448</v>
      </c>
      <c r="S20" s="10" t="s">
        <v>448</v>
      </c>
      <c r="T20" s="33">
        <f t="shared" si="20"/>
        <v>0</v>
      </c>
      <c r="U20" s="33">
        <f t="shared" si="21"/>
        <v>0</v>
      </c>
      <c r="V20" s="33">
        <f t="shared" si="22"/>
        <v>0</v>
      </c>
      <c r="W20" s="10">
        <v>1991</v>
      </c>
      <c r="X20" s="10">
        <v>1991</v>
      </c>
      <c r="Y20" s="10">
        <v>1991</v>
      </c>
      <c r="Z20" s="33">
        <f t="shared" si="23"/>
        <v>0</v>
      </c>
      <c r="AA20" s="33">
        <f t="shared" si="24"/>
        <v>0</v>
      </c>
      <c r="AB20" s="33">
        <f t="shared" si="25"/>
        <v>0</v>
      </c>
      <c r="AC20" s="10" t="s">
        <v>418</v>
      </c>
      <c r="AD20" s="10" t="s">
        <v>418</v>
      </c>
      <c r="AE20" s="10" t="s">
        <v>418</v>
      </c>
      <c r="AF20" s="33">
        <f t="shared" si="26"/>
        <v>1</v>
      </c>
      <c r="AG20" s="33">
        <f t="shared" si="27"/>
        <v>1</v>
      </c>
      <c r="AH20" s="33">
        <f t="shared" si="28"/>
        <v>1</v>
      </c>
      <c r="AI20" s="10" t="s">
        <v>447</v>
      </c>
      <c r="AJ20" s="10" t="s">
        <v>448</v>
      </c>
      <c r="AK20" s="10" t="s">
        <v>448</v>
      </c>
      <c r="AL20" s="33">
        <f t="shared" si="29"/>
        <v>0</v>
      </c>
      <c r="AM20" s="33">
        <f t="shared" si="30"/>
        <v>0</v>
      </c>
      <c r="AN20" s="33">
        <f t="shared" si="31"/>
        <v>0</v>
      </c>
      <c r="AO20" s="10" t="s">
        <v>448</v>
      </c>
      <c r="AP20" s="10" t="s">
        <v>448</v>
      </c>
      <c r="AQ20" s="10" t="s">
        <v>448</v>
      </c>
      <c r="AR20" s="33">
        <f t="shared" si="32"/>
        <v>0</v>
      </c>
      <c r="AS20" s="33">
        <f t="shared" si="33"/>
        <v>0</v>
      </c>
      <c r="AT20" s="33">
        <f t="shared" si="34"/>
        <v>0</v>
      </c>
      <c r="AU20" s="10">
        <v>1986</v>
      </c>
      <c r="AV20" s="10" t="s">
        <v>429</v>
      </c>
      <c r="AW20" s="10" t="s">
        <v>429</v>
      </c>
      <c r="AX20" s="33">
        <f t="shared" si="35"/>
        <v>0</v>
      </c>
      <c r="AY20" s="33">
        <f t="shared" si="36"/>
        <v>0</v>
      </c>
      <c r="AZ20" s="33">
        <f t="shared" si="37"/>
        <v>0</v>
      </c>
      <c r="BA20" s="10" t="s">
        <v>431</v>
      </c>
      <c r="BB20" s="10" t="s">
        <v>431</v>
      </c>
      <c r="BC20" s="10" t="s">
        <v>431</v>
      </c>
      <c r="BD20" s="33">
        <f t="shared" si="38"/>
        <v>1</v>
      </c>
      <c r="BE20" s="33">
        <f t="shared" si="39"/>
        <v>1</v>
      </c>
      <c r="BF20" s="33">
        <f t="shared" si="40"/>
        <v>1</v>
      </c>
      <c r="BG20" s="10" t="str">
        <f>+VLOOKUP(B20,'[17]2016 data'!$B:$D,3,)</f>
        <v>e-GDDS</v>
      </c>
      <c r="BH20" s="10" t="str">
        <f>+VLOOKUP(B20,'[18]2017 data'!$B:$D,3,)</f>
        <v>e-GDDS</v>
      </c>
      <c r="BI20" s="10" t="str">
        <f>+VLOOKUP(B20,'[19]2018 data'!$B:$D,3,)</f>
        <v>e-GDDS</v>
      </c>
      <c r="BJ20" s="33">
        <f t="shared" si="50"/>
        <v>0.5</v>
      </c>
      <c r="BK20" s="33">
        <f t="shared" si="48"/>
        <v>0.5</v>
      </c>
      <c r="BL20" s="33">
        <f t="shared" si="49"/>
        <v>0.5</v>
      </c>
      <c r="BM20" s="10">
        <f>+VLOOKUP(B20,'[20]2016 data'!$B:$D,3,)</f>
        <v>0</v>
      </c>
      <c r="BN20" s="10">
        <f>+VLOOKUP(B20,'[21]2017 data'!$B:$D,3,)</f>
        <v>0</v>
      </c>
      <c r="BO20" s="10">
        <f>+VLOOKUP(B20,'[22]2018 data'!$B:$D,3,)</f>
        <v>0</v>
      </c>
      <c r="BP20" s="33">
        <f t="shared" si="42"/>
        <v>0</v>
      </c>
      <c r="BQ20" s="33">
        <f t="shared" si="43"/>
        <v>0</v>
      </c>
      <c r="BR20" s="33">
        <f t="shared" si="44"/>
        <v>0</v>
      </c>
      <c r="BS20" s="10">
        <f>+VLOOKUP(B20,'[23]2016 data'!$B:$D,3,)</f>
        <v>0</v>
      </c>
      <c r="BT20" s="10">
        <f>+VLOOKUP(B20,'[24]2017 data'!$B:$D,3,)</f>
        <v>0</v>
      </c>
      <c r="BU20" s="10">
        <f>+VLOOKUP(B20,'[25]2018 data'!$B:$D,3,)</f>
        <v>0</v>
      </c>
      <c r="BV20" s="33">
        <f t="shared" si="45"/>
        <v>0</v>
      </c>
      <c r="BW20" s="33">
        <f t="shared" si="46"/>
        <v>0</v>
      </c>
      <c r="BX20" s="33">
        <f t="shared" si="47"/>
        <v>0</v>
      </c>
    </row>
    <row r="21" spans="1:76" s="32" customFormat="1" x14ac:dyDescent="0.25">
      <c r="A21" s="6">
        <f t="shared" si="13"/>
        <v>18</v>
      </c>
      <c r="B21" s="9" t="s">
        <v>345</v>
      </c>
      <c r="C21" s="4" t="s">
        <v>344</v>
      </c>
      <c r="D21" s="4" t="str">
        <f>+VLOOKUP(C21,'[1]OECD &amp; EU Countries'!$B:$F,5,)</f>
        <v>NA</v>
      </c>
      <c r="E21" s="10" t="s">
        <v>437</v>
      </c>
      <c r="F21" s="10" t="s">
        <v>437</v>
      </c>
      <c r="G21" s="10" t="s">
        <v>437</v>
      </c>
      <c r="H21" s="33">
        <f t="shared" si="14"/>
        <v>0.5</v>
      </c>
      <c r="I21" s="33">
        <f t="shared" si="15"/>
        <v>0.5</v>
      </c>
      <c r="J21" s="33">
        <f t="shared" si="16"/>
        <v>0.5</v>
      </c>
      <c r="K21" s="10">
        <v>2007</v>
      </c>
      <c r="L21" s="10">
        <v>2007</v>
      </c>
      <c r="M21" s="10">
        <v>2007</v>
      </c>
      <c r="N21" s="33">
        <f t="shared" si="17"/>
        <v>0.5</v>
      </c>
      <c r="O21" s="33">
        <f t="shared" si="18"/>
        <v>0.5</v>
      </c>
      <c r="P21" s="33">
        <f t="shared" si="19"/>
        <v>0</v>
      </c>
      <c r="Q21" s="10" t="s">
        <v>446</v>
      </c>
      <c r="R21" s="10" t="s">
        <v>443</v>
      </c>
      <c r="S21" s="10" t="s">
        <v>443</v>
      </c>
      <c r="T21" s="33">
        <f t="shared" si="20"/>
        <v>0.5</v>
      </c>
      <c r="U21" s="33">
        <f t="shared" si="21"/>
        <v>0.5</v>
      </c>
      <c r="V21" s="33">
        <f t="shared" si="22"/>
        <v>0.5</v>
      </c>
      <c r="W21" s="10">
        <v>2008</v>
      </c>
      <c r="X21" s="10">
        <v>2008</v>
      </c>
      <c r="Y21" s="10">
        <v>2008</v>
      </c>
      <c r="Z21" s="33">
        <f t="shared" si="23"/>
        <v>0.5</v>
      </c>
      <c r="AA21" s="33">
        <f t="shared" si="24"/>
        <v>0.5</v>
      </c>
      <c r="AB21" s="33">
        <f t="shared" si="25"/>
        <v>0.5</v>
      </c>
      <c r="AC21" s="10" t="s">
        <v>447</v>
      </c>
      <c r="AD21" s="10" t="s">
        <v>448</v>
      </c>
      <c r="AE21" s="10" t="s">
        <v>448</v>
      </c>
      <c r="AF21" s="33">
        <f t="shared" si="26"/>
        <v>0</v>
      </c>
      <c r="AG21" s="33">
        <f t="shared" si="27"/>
        <v>0</v>
      </c>
      <c r="AH21" s="33">
        <f t="shared" si="28"/>
        <v>0</v>
      </c>
      <c r="AI21" s="10" t="s">
        <v>447</v>
      </c>
      <c r="AJ21" s="10" t="s">
        <v>448</v>
      </c>
      <c r="AK21" s="10" t="s">
        <v>448</v>
      </c>
      <c r="AL21" s="33">
        <f t="shared" si="29"/>
        <v>0</v>
      </c>
      <c r="AM21" s="33">
        <f t="shared" si="30"/>
        <v>0</v>
      </c>
      <c r="AN21" s="33">
        <f t="shared" si="31"/>
        <v>0</v>
      </c>
      <c r="AO21" s="10" t="s">
        <v>448</v>
      </c>
      <c r="AP21" s="10" t="s">
        <v>448</v>
      </c>
      <c r="AQ21" s="10" t="s">
        <v>448</v>
      </c>
      <c r="AR21" s="33">
        <f t="shared" si="32"/>
        <v>0</v>
      </c>
      <c r="AS21" s="33">
        <f t="shared" si="33"/>
        <v>0</v>
      </c>
      <c r="AT21" s="33">
        <f t="shared" si="34"/>
        <v>0</v>
      </c>
      <c r="AU21" s="10">
        <v>2001</v>
      </c>
      <c r="AV21" s="10">
        <v>2001</v>
      </c>
      <c r="AW21" s="10">
        <v>2001</v>
      </c>
      <c r="AX21" s="33">
        <f t="shared" si="35"/>
        <v>0.5</v>
      </c>
      <c r="AY21" s="33">
        <f t="shared" si="36"/>
        <v>0.5</v>
      </c>
      <c r="AZ21" s="33">
        <f t="shared" si="37"/>
        <v>0.5</v>
      </c>
      <c r="BA21" s="10">
        <v>0</v>
      </c>
      <c r="BB21" s="10" t="s">
        <v>431</v>
      </c>
      <c r="BC21" s="10" t="s">
        <v>431</v>
      </c>
      <c r="BD21" s="33">
        <f t="shared" si="38"/>
        <v>0</v>
      </c>
      <c r="BE21" s="33">
        <f t="shared" si="39"/>
        <v>1</v>
      </c>
      <c r="BF21" s="33">
        <f t="shared" si="40"/>
        <v>1</v>
      </c>
      <c r="BG21" s="10" t="str">
        <f>+VLOOKUP(B21,'[17]2016 data'!$B:$D,3,)</f>
        <v>e-GDDS</v>
      </c>
      <c r="BH21" s="10" t="str">
        <f>+VLOOKUP(B21,'[18]2017 data'!$B:$D,3,)</f>
        <v>e-GDDS</v>
      </c>
      <c r="BI21" s="10" t="str">
        <f>+VLOOKUP(B21,'[19]2018 data'!$B:$D,3,)</f>
        <v>e-GDDS</v>
      </c>
      <c r="BJ21" s="33">
        <f t="shared" si="50"/>
        <v>0.5</v>
      </c>
      <c r="BK21" s="33">
        <f t="shared" si="48"/>
        <v>0.5</v>
      </c>
      <c r="BL21" s="33">
        <f t="shared" si="49"/>
        <v>0.5</v>
      </c>
      <c r="BM21" s="10">
        <f>+VLOOKUP(B21,'[20]2016 data'!$B:$D,3,)</f>
        <v>0</v>
      </c>
      <c r="BN21" s="10">
        <f>+VLOOKUP(B21,'[21]2017 data'!$B:$D,3,)</f>
        <v>0</v>
      </c>
      <c r="BO21" s="10">
        <f>+VLOOKUP(B21,'[22]2018 data'!$B:$D,3,)</f>
        <v>0</v>
      </c>
      <c r="BP21" s="33">
        <f t="shared" si="42"/>
        <v>0</v>
      </c>
      <c r="BQ21" s="33">
        <f t="shared" si="43"/>
        <v>0</v>
      </c>
      <c r="BR21" s="33">
        <f t="shared" si="44"/>
        <v>0</v>
      </c>
      <c r="BS21" s="10">
        <f>+VLOOKUP(B21,'[23]2016 data'!$B:$D,3,)</f>
        <v>0</v>
      </c>
      <c r="BT21" s="10">
        <f>+VLOOKUP(B21,'[24]2017 data'!$B:$D,3,)</f>
        <v>0</v>
      </c>
      <c r="BU21" s="10">
        <f>+VLOOKUP(B21,'[25]2018 data'!$B:$D,3,)</f>
        <v>0</v>
      </c>
      <c r="BV21" s="33">
        <f t="shared" si="45"/>
        <v>0</v>
      </c>
      <c r="BW21" s="33">
        <f t="shared" si="46"/>
        <v>0</v>
      </c>
      <c r="BX21" s="33">
        <f t="shared" si="47"/>
        <v>0</v>
      </c>
    </row>
    <row r="22" spans="1:76" s="32" customFormat="1" x14ac:dyDescent="0.25">
      <c r="A22" s="6">
        <f t="shared" si="13"/>
        <v>19</v>
      </c>
      <c r="B22" s="9" t="s">
        <v>343</v>
      </c>
      <c r="C22" s="4" t="s">
        <v>342</v>
      </c>
      <c r="D22" s="4" t="str">
        <f>+VLOOKUP(C22,'[1]OECD &amp; EU Countries'!$B:$F,5,)</f>
        <v>NA</v>
      </c>
      <c r="E22" s="10" t="s">
        <v>437</v>
      </c>
      <c r="F22" s="10" t="s">
        <v>437</v>
      </c>
      <c r="G22" s="10" t="s">
        <v>437</v>
      </c>
      <c r="H22" s="33">
        <f t="shared" si="14"/>
        <v>0.5</v>
      </c>
      <c r="I22" s="33">
        <f t="shared" si="15"/>
        <v>0.5</v>
      </c>
      <c r="J22" s="33">
        <f t="shared" si="16"/>
        <v>0.5</v>
      </c>
      <c r="K22" s="10">
        <v>2000</v>
      </c>
      <c r="L22" s="10">
        <v>2000</v>
      </c>
      <c r="M22" s="10">
        <v>2000</v>
      </c>
      <c r="N22" s="33">
        <f t="shared" si="17"/>
        <v>0</v>
      </c>
      <c r="O22" s="33">
        <f t="shared" si="18"/>
        <v>0</v>
      </c>
      <c r="P22" s="33">
        <f t="shared" si="19"/>
        <v>0</v>
      </c>
      <c r="Q22" s="10" t="s">
        <v>495</v>
      </c>
      <c r="R22" s="10" t="s">
        <v>495</v>
      </c>
      <c r="S22" s="10" t="s">
        <v>495</v>
      </c>
      <c r="T22" s="33">
        <f t="shared" si="20"/>
        <v>0</v>
      </c>
      <c r="U22" s="33">
        <f t="shared" si="21"/>
        <v>0</v>
      </c>
      <c r="V22" s="33">
        <f t="shared" si="22"/>
        <v>0</v>
      </c>
      <c r="W22" s="10">
        <v>2003</v>
      </c>
      <c r="X22" s="10">
        <v>2003</v>
      </c>
      <c r="Y22" s="10">
        <v>2003</v>
      </c>
      <c r="Z22" s="33">
        <f t="shared" si="23"/>
        <v>0</v>
      </c>
      <c r="AA22" s="33">
        <f t="shared" si="24"/>
        <v>0</v>
      </c>
      <c r="AB22" s="33">
        <f t="shared" si="25"/>
        <v>0</v>
      </c>
      <c r="AC22" s="10" t="s">
        <v>447</v>
      </c>
      <c r="AD22" s="10" t="s">
        <v>448</v>
      </c>
      <c r="AE22" s="10" t="s">
        <v>448</v>
      </c>
      <c r="AF22" s="33">
        <f t="shared" si="26"/>
        <v>0</v>
      </c>
      <c r="AG22" s="33">
        <f t="shared" si="27"/>
        <v>0</v>
      </c>
      <c r="AH22" s="33">
        <f t="shared" si="28"/>
        <v>0</v>
      </c>
      <c r="AI22" s="10" t="s">
        <v>447</v>
      </c>
      <c r="AJ22" s="10" t="s">
        <v>448</v>
      </c>
      <c r="AK22" s="10" t="s">
        <v>448</v>
      </c>
      <c r="AL22" s="33">
        <f t="shared" si="29"/>
        <v>0</v>
      </c>
      <c r="AM22" s="33">
        <f t="shared" si="30"/>
        <v>0</v>
      </c>
      <c r="AN22" s="33">
        <f t="shared" si="31"/>
        <v>0</v>
      </c>
      <c r="AO22" s="10" t="s">
        <v>478</v>
      </c>
      <c r="AP22" s="10" t="s">
        <v>478</v>
      </c>
      <c r="AQ22" s="10" t="s">
        <v>478</v>
      </c>
      <c r="AR22" s="33">
        <f t="shared" si="32"/>
        <v>0.5</v>
      </c>
      <c r="AS22" s="33">
        <f t="shared" si="33"/>
        <v>0.5</v>
      </c>
      <c r="AT22" s="33">
        <f t="shared" si="34"/>
        <v>0.5</v>
      </c>
      <c r="AU22" s="10">
        <v>1986</v>
      </c>
      <c r="AV22" s="10" t="s">
        <v>429</v>
      </c>
      <c r="AW22" s="10" t="s">
        <v>429</v>
      </c>
      <c r="AX22" s="33">
        <f t="shared" si="35"/>
        <v>0</v>
      </c>
      <c r="AY22" s="33">
        <f t="shared" si="36"/>
        <v>0</v>
      </c>
      <c r="AZ22" s="33">
        <f t="shared" si="37"/>
        <v>0</v>
      </c>
      <c r="BA22" s="10" t="s">
        <v>431</v>
      </c>
      <c r="BB22" s="10" t="s">
        <v>431</v>
      </c>
      <c r="BC22" s="10" t="s">
        <v>431</v>
      </c>
      <c r="BD22" s="33">
        <f t="shared" si="38"/>
        <v>1</v>
      </c>
      <c r="BE22" s="33">
        <f t="shared" si="39"/>
        <v>1</v>
      </c>
      <c r="BF22" s="33">
        <f t="shared" si="40"/>
        <v>1</v>
      </c>
      <c r="BG22" s="10" t="str">
        <f>+VLOOKUP(B22,'[17]2016 data'!$B:$D,3,)</f>
        <v>e-GDDS</v>
      </c>
      <c r="BH22" s="10" t="str">
        <f>+VLOOKUP(B22,'[18]2017 data'!$B:$D,3,)</f>
        <v>e-GDDS</v>
      </c>
      <c r="BI22" s="10" t="str">
        <f>+VLOOKUP(B22,'[19]2018 data'!$B:$D,3,)</f>
        <v>e-GDDS</v>
      </c>
      <c r="BJ22" s="33">
        <f t="shared" si="50"/>
        <v>0.5</v>
      </c>
      <c r="BK22" s="33">
        <f t="shared" si="48"/>
        <v>0.5</v>
      </c>
      <c r="BL22" s="33">
        <f t="shared" si="49"/>
        <v>0.5</v>
      </c>
      <c r="BM22" s="10">
        <f>+VLOOKUP(B22,'[20]2016 data'!$B:$D,3,)</f>
        <v>0</v>
      </c>
      <c r="BN22" s="10">
        <f>+VLOOKUP(B22,'[21]2017 data'!$B:$D,3,)</f>
        <v>0</v>
      </c>
      <c r="BO22" s="10">
        <f>+VLOOKUP(B22,'[22]2018 data'!$B:$D,3,)</f>
        <v>0</v>
      </c>
      <c r="BP22" s="33">
        <f t="shared" si="42"/>
        <v>0</v>
      </c>
      <c r="BQ22" s="33">
        <f t="shared" si="43"/>
        <v>0</v>
      </c>
      <c r="BR22" s="33">
        <f t="shared" si="44"/>
        <v>0</v>
      </c>
      <c r="BS22" s="10">
        <f>+VLOOKUP(B22,'[23]2016 data'!$B:$D,3,)</f>
        <v>0</v>
      </c>
      <c r="BT22" s="10">
        <f>+VLOOKUP(B22,'[24]2017 data'!$B:$D,3,)</f>
        <v>0</v>
      </c>
      <c r="BU22" s="10">
        <f>+VLOOKUP(B22,'[25]2018 data'!$B:$D,3,)</f>
        <v>0</v>
      </c>
      <c r="BV22" s="33">
        <f t="shared" si="45"/>
        <v>0</v>
      </c>
      <c r="BW22" s="33">
        <f t="shared" si="46"/>
        <v>0</v>
      </c>
      <c r="BX22" s="33">
        <f t="shared" si="47"/>
        <v>0</v>
      </c>
    </row>
    <row r="23" spans="1:76" s="32" customFormat="1" x14ac:dyDescent="0.25">
      <c r="A23" s="6">
        <f t="shared" si="13"/>
        <v>20</v>
      </c>
      <c r="B23" s="9" t="s">
        <v>341</v>
      </c>
      <c r="C23" s="4" t="s">
        <v>340</v>
      </c>
      <c r="D23" s="4" t="str">
        <f>+VLOOKUP(C23,'[1]OECD &amp; EU Countries'!$B:$F,5,)</f>
        <v>NA</v>
      </c>
      <c r="E23" s="10" t="s">
        <v>480</v>
      </c>
      <c r="F23" s="10" t="s">
        <v>437</v>
      </c>
      <c r="G23" s="10" t="s">
        <v>437</v>
      </c>
      <c r="H23" s="33">
        <f t="shared" si="14"/>
        <v>0</v>
      </c>
      <c r="I23" s="33">
        <f t="shared" si="15"/>
        <v>0.5</v>
      </c>
      <c r="J23" s="33">
        <f t="shared" si="16"/>
        <v>0.5</v>
      </c>
      <c r="K23" s="10">
        <v>1990</v>
      </c>
      <c r="L23" s="10">
        <v>1990</v>
      </c>
      <c r="M23" s="10">
        <v>1990</v>
      </c>
      <c r="N23" s="33">
        <f t="shared" si="17"/>
        <v>0</v>
      </c>
      <c r="O23" s="33">
        <f t="shared" si="18"/>
        <v>0</v>
      </c>
      <c r="P23" s="33">
        <f t="shared" si="19"/>
        <v>0</v>
      </c>
      <c r="Q23" s="10" t="s">
        <v>446</v>
      </c>
      <c r="R23" s="10" t="s">
        <v>446</v>
      </c>
      <c r="S23" s="10" t="s">
        <v>446</v>
      </c>
      <c r="T23" s="33">
        <f t="shared" si="20"/>
        <v>0.5</v>
      </c>
      <c r="U23" s="33">
        <f t="shared" si="21"/>
        <v>0.5</v>
      </c>
      <c r="V23" s="33">
        <f t="shared" si="22"/>
        <v>0.5</v>
      </c>
      <c r="W23" s="10">
        <v>2004</v>
      </c>
      <c r="X23" s="10">
        <v>2004</v>
      </c>
      <c r="Y23" s="10">
        <v>2004</v>
      </c>
      <c r="Z23" s="33">
        <f t="shared" si="23"/>
        <v>0</v>
      </c>
      <c r="AA23" s="33">
        <f t="shared" si="24"/>
        <v>0</v>
      </c>
      <c r="AB23" s="33">
        <f t="shared" si="25"/>
        <v>0</v>
      </c>
      <c r="AC23" s="10" t="s">
        <v>447</v>
      </c>
      <c r="AD23" s="10" t="s">
        <v>448</v>
      </c>
      <c r="AE23" s="10" t="s">
        <v>448</v>
      </c>
      <c r="AF23" s="33">
        <f t="shared" si="26"/>
        <v>0</v>
      </c>
      <c r="AG23" s="33">
        <f t="shared" si="27"/>
        <v>0</v>
      </c>
      <c r="AH23" s="33">
        <f t="shared" si="28"/>
        <v>0</v>
      </c>
      <c r="AI23" s="10" t="s">
        <v>447</v>
      </c>
      <c r="AJ23" s="10" t="s">
        <v>448</v>
      </c>
      <c r="AK23" s="10" t="s">
        <v>448</v>
      </c>
      <c r="AL23" s="33">
        <f t="shared" si="29"/>
        <v>0</v>
      </c>
      <c r="AM23" s="33">
        <f t="shared" si="30"/>
        <v>0</v>
      </c>
      <c r="AN23" s="33">
        <f t="shared" si="31"/>
        <v>0</v>
      </c>
      <c r="AO23" s="10">
        <v>0</v>
      </c>
      <c r="AP23" s="10">
        <v>0</v>
      </c>
      <c r="AQ23" s="10">
        <v>0</v>
      </c>
      <c r="AR23" s="33">
        <f t="shared" si="32"/>
        <v>0</v>
      </c>
      <c r="AS23" s="33">
        <f t="shared" si="33"/>
        <v>0</v>
      </c>
      <c r="AT23" s="33">
        <f t="shared" si="34"/>
        <v>0</v>
      </c>
      <c r="AU23" s="10">
        <v>2001</v>
      </c>
      <c r="AV23" s="10" t="s">
        <v>448</v>
      </c>
      <c r="AW23" s="10" t="s">
        <v>448</v>
      </c>
      <c r="AX23" s="33">
        <f t="shared" si="35"/>
        <v>0.5</v>
      </c>
      <c r="AY23" s="33">
        <f t="shared" si="36"/>
        <v>0</v>
      </c>
      <c r="AZ23" s="33">
        <f t="shared" si="37"/>
        <v>0</v>
      </c>
      <c r="BA23" s="10" t="s">
        <v>431</v>
      </c>
      <c r="BB23" s="10" t="s">
        <v>431</v>
      </c>
      <c r="BC23" s="10" t="s">
        <v>431</v>
      </c>
      <c r="BD23" s="33">
        <f t="shared" si="38"/>
        <v>1</v>
      </c>
      <c r="BE23" s="33">
        <f t="shared" si="39"/>
        <v>1</v>
      </c>
      <c r="BF23" s="33">
        <f t="shared" si="40"/>
        <v>1</v>
      </c>
      <c r="BG23" s="10" t="str">
        <f>+VLOOKUP(B23,'[17]2016 data'!$B:$D,3,)</f>
        <v>e-GDDS</v>
      </c>
      <c r="BH23" s="10" t="str">
        <f>+VLOOKUP(B23,'[18]2017 data'!$B:$D,3,)</f>
        <v>e-GDDS</v>
      </c>
      <c r="BI23" s="10" t="str">
        <f>+VLOOKUP(B23,'[19]2018 data'!$B:$D,3,)</f>
        <v>e-GDDS</v>
      </c>
      <c r="BJ23" s="33">
        <f t="shared" si="50"/>
        <v>0.5</v>
      </c>
      <c r="BK23" s="33">
        <f t="shared" si="48"/>
        <v>0.5</v>
      </c>
      <c r="BL23" s="33">
        <f t="shared" si="49"/>
        <v>0.5</v>
      </c>
      <c r="BM23" s="10">
        <f>+VLOOKUP(B23,'[20]2016 data'!$B:$D,3,)</f>
        <v>0</v>
      </c>
      <c r="BN23" s="10">
        <f>+VLOOKUP(B23,'[21]2017 data'!$B:$D,3,)</f>
        <v>0</v>
      </c>
      <c r="BO23" s="10">
        <f>+VLOOKUP(B23,'[22]2018 data'!$B:$D,3,)</f>
        <v>0</v>
      </c>
      <c r="BP23" s="33">
        <f t="shared" si="42"/>
        <v>0</v>
      </c>
      <c r="BQ23" s="33">
        <f t="shared" si="43"/>
        <v>0</v>
      </c>
      <c r="BR23" s="33">
        <f t="shared" si="44"/>
        <v>0</v>
      </c>
      <c r="BS23" s="10">
        <f>+VLOOKUP(B23,'[23]2016 data'!$B:$D,3,)</f>
        <v>0</v>
      </c>
      <c r="BT23" s="10">
        <f>+VLOOKUP(B23,'[24]2017 data'!$B:$D,3,)</f>
        <v>0</v>
      </c>
      <c r="BU23" s="10">
        <f>+VLOOKUP(B23,'[25]2018 data'!$B:$D,3,)</f>
        <v>0</v>
      </c>
      <c r="BV23" s="33">
        <f t="shared" si="45"/>
        <v>0</v>
      </c>
      <c r="BW23" s="33">
        <f t="shared" si="46"/>
        <v>0</v>
      </c>
      <c r="BX23" s="33">
        <f t="shared" si="47"/>
        <v>0</v>
      </c>
    </row>
    <row r="24" spans="1:76" s="32" customFormat="1" x14ac:dyDescent="0.25">
      <c r="A24" s="6">
        <f t="shared" si="13"/>
        <v>21</v>
      </c>
      <c r="B24" s="9" t="s">
        <v>339</v>
      </c>
      <c r="C24" s="4" t="s">
        <v>338</v>
      </c>
      <c r="D24" s="4" t="str">
        <f>+VLOOKUP(C24,'[1]OECD &amp; EU Countries'!$B:$F,5,)</f>
        <v>NA</v>
      </c>
      <c r="E24" s="10" t="s">
        <v>437</v>
      </c>
      <c r="F24" s="10" t="s">
        <v>437</v>
      </c>
      <c r="G24" s="10" t="s">
        <v>437</v>
      </c>
      <c r="H24" s="33">
        <f t="shared" si="14"/>
        <v>0.5</v>
      </c>
      <c r="I24" s="33">
        <f t="shared" si="15"/>
        <v>0.5</v>
      </c>
      <c r="J24" s="33">
        <f t="shared" si="16"/>
        <v>0.5</v>
      </c>
      <c r="K24" s="10" t="s">
        <v>491</v>
      </c>
      <c r="L24" s="10" t="s">
        <v>491</v>
      </c>
      <c r="M24" s="10" t="s">
        <v>491</v>
      </c>
      <c r="N24" s="33">
        <f t="shared" si="17"/>
        <v>1</v>
      </c>
      <c r="O24" s="33">
        <f t="shared" si="18"/>
        <v>1</v>
      </c>
      <c r="P24" s="33">
        <f t="shared" si="19"/>
        <v>1</v>
      </c>
      <c r="Q24" s="10" t="s">
        <v>444</v>
      </c>
      <c r="R24" s="10" t="s">
        <v>442</v>
      </c>
      <c r="S24" s="10" t="s">
        <v>442</v>
      </c>
      <c r="T24" s="33">
        <f t="shared" si="20"/>
        <v>1</v>
      </c>
      <c r="U24" s="33">
        <f t="shared" si="21"/>
        <v>1</v>
      </c>
      <c r="V24" s="33">
        <f t="shared" si="22"/>
        <v>1</v>
      </c>
      <c r="W24" s="10">
        <v>2007</v>
      </c>
      <c r="X24" s="10">
        <v>2007</v>
      </c>
      <c r="Y24" s="10">
        <v>2007</v>
      </c>
      <c r="Z24" s="33">
        <f t="shared" si="23"/>
        <v>0.5</v>
      </c>
      <c r="AA24" s="33">
        <f t="shared" si="24"/>
        <v>0.5</v>
      </c>
      <c r="AB24" s="33">
        <f t="shared" si="25"/>
        <v>0</v>
      </c>
      <c r="AC24" s="10" t="s">
        <v>418</v>
      </c>
      <c r="AD24" s="10" t="s">
        <v>418</v>
      </c>
      <c r="AE24" s="10" t="s">
        <v>418</v>
      </c>
      <c r="AF24" s="33">
        <f t="shared" si="26"/>
        <v>1</v>
      </c>
      <c r="AG24" s="33">
        <f t="shared" si="27"/>
        <v>1</v>
      </c>
      <c r="AH24" s="33">
        <f t="shared" si="28"/>
        <v>1</v>
      </c>
      <c r="AI24" s="10" t="s">
        <v>447</v>
      </c>
      <c r="AJ24" s="10" t="s">
        <v>450</v>
      </c>
      <c r="AK24" s="10" t="s">
        <v>450</v>
      </c>
      <c r="AL24" s="33">
        <f t="shared" si="29"/>
        <v>0</v>
      </c>
      <c r="AM24" s="33">
        <f t="shared" si="30"/>
        <v>0</v>
      </c>
      <c r="AN24" s="33">
        <f t="shared" si="31"/>
        <v>0</v>
      </c>
      <c r="AO24" s="10" t="s">
        <v>425</v>
      </c>
      <c r="AP24" s="10" t="s">
        <v>425</v>
      </c>
      <c r="AQ24" s="10" t="s">
        <v>425</v>
      </c>
      <c r="AR24" s="33">
        <f t="shared" si="32"/>
        <v>1</v>
      </c>
      <c r="AS24" s="33">
        <f t="shared" si="33"/>
        <v>1</v>
      </c>
      <c r="AT24" s="33">
        <f t="shared" si="34"/>
        <v>1</v>
      </c>
      <c r="AU24" s="10">
        <v>2001</v>
      </c>
      <c r="AV24" s="10" t="s">
        <v>429</v>
      </c>
      <c r="AW24" s="10" t="s">
        <v>429</v>
      </c>
      <c r="AX24" s="33">
        <f t="shared" si="35"/>
        <v>0.5</v>
      </c>
      <c r="AY24" s="33">
        <f t="shared" si="36"/>
        <v>0</v>
      </c>
      <c r="AZ24" s="33">
        <f t="shared" si="37"/>
        <v>0</v>
      </c>
      <c r="BA24" s="10" t="s">
        <v>431</v>
      </c>
      <c r="BB24" s="10" t="s">
        <v>431</v>
      </c>
      <c r="BC24" s="10" t="s">
        <v>431</v>
      </c>
      <c r="BD24" s="33">
        <f t="shared" si="38"/>
        <v>1</v>
      </c>
      <c r="BE24" s="33">
        <f t="shared" si="39"/>
        <v>1</v>
      </c>
      <c r="BF24" s="33">
        <f t="shared" si="40"/>
        <v>1</v>
      </c>
      <c r="BG24" s="10" t="str">
        <f>+VLOOKUP(B24,'[17]2016 data'!$B:$D,3,)</f>
        <v>e-GDDS</v>
      </c>
      <c r="BH24" s="10" t="str">
        <f>+VLOOKUP(B24,'[18]2017 data'!$B:$D,3,)</f>
        <v>e-GDDS</v>
      </c>
      <c r="BI24" s="10" t="str">
        <f>+VLOOKUP(B24,'[19]2018 data'!$B:$D,3,)</f>
        <v>e-GDDS</v>
      </c>
      <c r="BJ24" s="33">
        <f t="shared" si="50"/>
        <v>0.5</v>
      </c>
      <c r="BK24" s="33">
        <f t="shared" si="48"/>
        <v>0.5</v>
      </c>
      <c r="BL24" s="33">
        <f t="shared" si="49"/>
        <v>0.5</v>
      </c>
      <c r="BM24" s="10" t="str">
        <f>+VLOOKUP(B24,'[20]2016 data'!$B:$D,3,)</f>
        <v>Yes</v>
      </c>
      <c r="BN24" s="10" t="str">
        <f>+VLOOKUP(B24,'[21]2017 data'!$B:$D,3,)</f>
        <v>Yes</v>
      </c>
      <c r="BO24" s="10" t="str">
        <f>+VLOOKUP(B24,'[22]2018 data'!$B:$D,3,)</f>
        <v>Yes</v>
      </c>
      <c r="BP24" s="33">
        <f t="shared" si="42"/>
        <v>1</v>
      </c>
      <c r="BQ24" s="33">
        <f t="shared" si="43"/>
        <v>1</v>
      </c>
      <c r="BR24" s="33">
        <f t="shared" si="44"/>
        <v>1</v>
      </c>
      <c r="BS24" s="10">
        <f>+VLOOKUP(B24,'[23]2016 data'!$B:$D,3,)</f>
        <v>0</v>
      </c>
      <c r="BT24" s="10">
        <f>+VLOOKUP(B24,'[24]2017 data'!$B:$D,3,)</f>
        <v>0</v>
      </c>
      <c r="BU24" s="10">
        <f>+VLOOKUP(B24,'[25]2018 data'!$B:$D,3,)</f>
        <v>0</v>
      </c>
      <c r="BV24" s="33">
        <f t="shared" si="45"/>
        <v>0</v>
      </c>
      <c r="BW24" s="33">
        <f t="shared" si="46"/>
        <v>0</v>
      </c>
      <c r="BX24" s="33">
        <f t="shared" si="47"/>
        <v>0</v>
      </c>
    </row>
    <row r="25" spans="1:76" s="32" customFormat="1" x14ac:dyDescent="0.25">
      <c r="A25" s="6">
        <f t="shared" si="13"/>
        <v>22</v>
      </c>
      <c r="B25" s="7" t="s">
        <v>337</v>
      </c>
      <c r="C25" s="4" t="s">
        <v>336</v>
      </c>
      <c r="D25" s="4" t="str">
        <f>+VLOOKUP(C25,'[1]OECD &amp; EU Countries'!$B:$F,5,)</f>
        <v>NA</v>
      </c>
      <c r="E25" s="10" t="s">
        <v>437</v>
      </c>
      <c r="F25" s="10" t="s">
        <v>437</v>
      </c>
      <c r="G25" s="10" t="s">
        <v>437</v>
      </c>
      <c r="H25" s="33">
        <f t="shared" si="14"/>
        <v>0.5</v>
      </c>
      <c r="I25" s="33">
        <f t="shared" si="15"/>
        <v>0.5</v>
      </c>
      <c r="J25" s="33">
        <f t="shared" si="16"/>
        <v>0.5</v>
      </c>
      <c r="K25" s="10">
        <v>2006</v>
      </c>
      <c r="L25" s="10">
        <v>2006</v>
      </c>
      <c r="M25" s="10">
        <v>2006</v>
      </c>
      <c r="N25" s="33">
        <f t="shared" si="17"/>
        <v>0.5</v>
      </c>
      <c r="O25" s="33">
        <f t="shared" si="18"/>
        <v>0</v>
      </c>
      <c r="P25" s="33">
        <f t="shared" si="19"/>
        <v>0</v>
      </c>
      <c r="Q25" s="10" t="s">
        <v>447</v>
      </c>
      <c r="R25" s="10" t="s">
        <v>442</v>
      </c>
      <c r="S25" s="10" t="s">
        <v>442</v>
      </c>
      <c r="T25" s="33">
        <f t="shared" si="20"/>
        <v>0</v>
      </c>
      <c r="U25" s="33">
        <f t="shared" si="21"/>
        <v>1</v>
      </c>
      <c r="V25" s="33">
        <f t="shared" si="22"/>
        <v>1</v>
      </c>
      <c r="W25" s="10">
        <v>2003</v>
      </c>
      <c r="X25" s="10">
        <v>2003</v>
      </c>
      <c r="Y25" s="10">
        <v>2003</v>
      </c>
      <c r="Z25" s="33">
        <f t="shared" si="23"/>
        <v>0</v>
      </c>
      <c r="AA25" s="33">
        <f t="shared" si="24"/>
        <v>0</v>
      </c>
      <c r="AB25" s="33">
        <f t="shared" si="25"/>
        <v>0</v>
      </c>
      <c r="AC25" s="10" t="s">
        <v>418</v>
      </c>
      <c r="AD25" s="10" t="s">
        <v>418</v>
      </c>
      <c r="AE25" s="10" t="s">
        <v>418</v>
      </c>
      <c r="AF25" s="33">
        <f t="shared" si="26"/>
        <v>1</v>
      </c>
      <c r="AG25" s="33">
        <f t="shared" si="27"/>
        <v>1</v>
      </c>
      <c r="AH25" s="33">
        <f t="shared" si="28"/>
        <v>1</v>
      </c>
      <c r="AI25" s="10" t="s">
        <v>456</v>
      </c>
      <c r="AJ25" s="10" t="s">
        <v>450</v>
      </c>
      <c r="AK25" s="10" t="s">
        <v>450</v>
      </c>
      <c r="AL25" s="33">
        <f t="shared" si="29"/>
        <v>0</v>
      </c>
      <c r="AM25" s="33">
        <f t="shared" si="30"/>
        <v>0</v>
      </c>
      <c r="AN25" s="33">
        <f t="shared" si="31"/>
        <v>0</v>
      </c>
      <c r="AO25" s="10" t="s">
        <v>448</v>
      </c>
      <c r="AP25" s="10" t="s">
        <v>448</v>
      </c>
      <c r="AQ25" s="10" t="s">
        <v>448</v>
      </c>
      <c r="AR25" s="33">
        <f t="shared" si="32"/>
        <v>0</v>
      </c>
      <c r="AS25" s="33">
        <f t="shared" si="33"/>
        <v>0</v>
      </c>
      <c r="AT25" s="33">
        <f t="shared" si="34"/>
        <v>0</v>
      </c>
      <c r="AU25" s="10">
        <v>1986</v>
      </c>
      <c r="AV25" s="10" t="s">
        <v>429</v>
      </c>
      <c r="AW25" s="10" t="s">
        <v>429</v>
      </c>
      <c r="AX25" s="33">
        <f t="shared" si="35"/>
        <v>0</v>
      </c>
      <c r="AY25" s="33">
        <f t="shared" si="36"/>
        <v>0</v>
      </c>
      <c r="AZ25" s="33">
        <f t="shared" si="37"/>
        <v>0</v>
      </c>
      <c r="BA25" s="10" t="s">
        <v>431</v>
      </c>
      <c r="BB25" s="10" t="s">
        <v>431</v>
      </c>
      <c r="BC25" s="10" t="s">
        <v>431</v>
      </c>
      <c r="BD25" s="33">
        <f t="shared" si="38"/>
        <v>1</v>
      </c>
      <c r="BE25" s="33">
        <f t="shared" si="39"/>
        <v>1</v>
      </c>
      <c r="BF25" s="33">
        <f t="shared" si="40"/>
        <v>1</v>
      </c>
      <c r="BG25" s="10" t="str">
        <f>+VLOOKUP(B25,'[17]2016 data'!$B:$D,3,)</f>
        <v>e-GDDS</v>
      </c>
      <c r="BH25" s="10" t="str">
        <f>+VLOOKUP(B25,'[18]2017 data'!$B:$D,3,)</f>
        <v>e-GDDS</v>
      </c>
      <c r="BI25" s="10" t="str">
        <f>+VLOOKUP(B25,'[19]2018 data'!$B:$D,3,)</f>
        <v>e-GDDS</v>
      </c>
      <c r="BJ25" s="33">
        <f t="shared" si="50"/>
        <v>0.5</v>
      </c>
      <c r="BK25" s="33">
        <f t="shared" si="48"/>
        <v>0.5</v>
      </c>
      <c r="BL25" s="33">
        <f t="shared" si="49"/>
        <v>0.5</v>
      </c>
      <c r="BM25" s="10">
        <f>+VLOOKUP(B25,'[20]2016 data'!$B:$D,3,)</f>
        <v>0</v>
      </c>
      <c r="BN25" s="10">
        <f>+VLOOKUP(B25,'[21]2017 data'!$B:$D,3,)</f>
        <v>0</v>
      </c>
      <c r="BO25" s="10">
        <f>+VLOOKUP(B25,'[22]2018 data'!$B:$D,3,)</f>
        <v>0</v>
      </c>
      <c r="BP25" s="33">
        <f t="shared" si="42"/>
        <v>0</v>
      </c>
      <c r="BQ25" s="33">
        <f t="shared" si="43"/>
        <v>0</v>
      </c>
      <c r="BR25" s="33">
        <f t="shared" si="44"/>
        <v>0</v>
      </c>
      <c r="BS25" s="10">
        <f>+VLOOKUP(B25,'[23]2016 data'!$B:$D,3,)</f>
        <v>0</v>
      </c>
      <c r="BT25" s="10">
        <f>+VLOOKUP(B25,'[24]2017 data'!$B:$D,3,)</f>
        <v>0</v>
      </c>
      <c r="BU25" s="10">
        <f>+VLOOKUP(B25,'[25]2018 data'!$B:$D,3,)</f>
        <v>0</v>
      </c>
      <c r="BV25" s="33">
        <f t="shared" si="45"/>
        <v>0</v>
      </c>
      <c r="BW25" s="33">
        <f t="shared" si="46"/>
        <v>0</v>
      </c>
      <c r="BX25" s="33">
        <f t="shared" si="47"/>
        <v>0</v>
      </c>
    </row>
    <row r="26" spans="1:76" s="32" customFormat="1" x14ac:dyDescent="0.25">
      <c r="A26" s="6">
        <f t="shared" si="13"/>
        <v>23</v>
      </c>
      <c r="B26" s="9" t="s">
        <v>335</v>
      </c>
      <c r="C26" s="4" t="s">
        <v>334</v>
      </c>
      <c r="D26" s="4" t="str">
        <f>+VLOOKUP(C26,'[1]OECD &amp; EU Countries'!$B:$F,5,)</f>
        <v>NA</v>
      </c>
      <c r="E26" s="10" t="s">
        <v>486</v>
      </c>
      <c r="F26" s="10" t="s">
        <v>486</v>
      </c>
      <c r="G26" s="10" t="s">
        <v>486</v>
      </c>
      <c r="H26" s="33">
        <f t="shared" si="14"/>
        <v>1</v>
      </c>
      <c r="I26" s="33">
        <f t="shared" si="15"/>
        <v>1</v>
      </c>
      <c r="J26" s="33">
        <f t="shared" si="16"/>
        <v>1</v>
      </c>
      <c r="K26" s="10">
        <v>1995</v>
      </c>
      <c r="L26" s="10">
        <v>1995</v>
      </c>
      <c r="M26" s="10" t="s">
        <v>491</v>
      </c>
      <c r="N26" s="33">
        <f t="shared" si="17"/>
        <v>0</v>
      </c>
      <c r="O26" s="33">
        <f t="shared" si="18"/>
        <v>0</v>
      </c>
      <c r="P26" s="33">
        <f t="shared" si="19"/>
        <v>1</v>
      </c>
      <c r="Q26" s="10" t="s">
        <v>444</v>
      </c>
      <c r="R26" s="10" t="s">
        <v>442</v>
      </c>
      <c r="S26" s="10" t="s">
        <v>442</v>
      </c>
      <c r="T26" s="33">
        <f t="shared" si="20"/>
        <v>1</v>
      </c>
      <c r="U26" s="33">
        <f t="shared" si="21"/>
        <v>1</v>
      </c>
      <c r="V26" s="33">
        <f t="shared" si="22"/>
        <v>1</v>
      </c>
      <c r="W26" s="10">
        <v>2009</v>
      </c>
      <c r="X26" s="10">
        <v>2009</v>
      </c>
      <c r="Y26" s="10">
        <v>2009</v>
      </c>
      <c r="Z26" s="33">
        <f t="shared" si="23"/>
        <v>0.5</v>
      </c>
      <c r="AA26" s="33">
        <f t="shared" si="24"/>
        <v>0.5</v>
      </c>
      <c r="AB26" s="33">
        <f t="shared" si="25"/>
        <v>0.5</v>
      </c>
      <c r="AC26" s="10" t="s">
        <v>418</v>
      </c>
      <c r="AD26" s="10" t="s">
        <v>418</v>
      </c>
      <c r="AE26" s="10" t="s">
        <v>418</v>
      </c>
      <c r="AF26" s="33">
        <f t="shared" si="26"/>
        <v>1</v>
      </c>
      <c r="AG26" s="33">
        <f t="shared" si="27"/>
        <v>1</v>
      </c>
      <c r="AH26" s="33">
        <f t="shared" si="28"/>
        <v>1</v>
      </c>
      <c r="AI26" s="10" t="s">
        <v>447</v>
      </c>
      <c r="AJ26" s="10" t="s">
        <v>457</v>
      </c>
      <c r="AK26" s="10" t="s">
        <v>457</v>
      </c>
      <c r="AL26" s="33">
        <f t="shared" si="29"/>
        <v>0</v>
      </c>
      <c r="AM26" s="33">
        <f t="shared" si="30"/>
        <v>0</v>
      </c>
      <c r="AN26" s="33">
        <f t="shared" si="31"/>
        <v>0</v>
      </c>
      <c r="AO26" s="10" t="s">
        <v>425</v>
      </c>
      <c r="AP26" s="10" t="s">
        <v>425</v>
      </c>
      <c r="AQ26" s="10" t="s">
        <v>425</v>
      </c>
      <c r="AR26" s="33">
        <f t="shared" si="32"/>
        <v>1</v>
      </c>
      <c r="AS26" s="33">
        <f t="shared" si="33"/>
        <v>1</v>
      </c>
      <c r="AT26" s="33">
        <f t="shared" si="34"/>
        <v>1</v>
      </c>
      <c r="AU26" s="10">
        <v>2001</v>
      </c>
      <c r="AV26" s="10">
        <v>2014</v>
      </c>
      <c r="AW26" s="10">
        <v>2014</v>
      </c>
      <c r="AX26" s="33">
        <f t="shared" si="35"/>
        <v>0.5</v>
      </c>
      <c r="AY26" s="33">
        <f t="shared" si="36"/>
        <v>1</v>
      </c>
      <c r="AZ26" s="33">
        <f t="shared" si="37"/>
        <v>1</v>
      </c>
      <c r="BA26" s="10" t="s">
        <v>431</v>
      </c>
      <c r="BB26" s="10" t="s">
        <v>431</v>
      </c>
      <c r="BC26" s="10" t="s">
        <v>431</v>
      </c>
      <c r="BD26" s="33">
        <f t="shared" si="38"/>
        <v>1</v>
      </c>
      <c r="BE26" s="33">
        <f t="shared" si="39"/>
        <v>1</v>
      </c>
      <c r="BF26" s="33">
        <f t="shared" si="40"/>
        <v>1</v>
      </c>
      <c r="BG26" s="10" t="str">
        <f>+VLOOKUP(B26,'[17]2016 data'!$B:$D,3,)</f>
        <v>SDDS</v>
      </c>
      <c r="BH26" s="10" t="str">
        <f>+VLOOKUP(B26,'[18]2017 data'!$B:$D,3,)</f>
        <v>SDDS</v>
      </c>
      <c r="BI26" s="10" t="str">
        <f>+VLOOKUP(B26,'[19]2018 data'!$B:$D,3,)</f>
        <v>SDDS</v>
      </c>
      <c r="BJ26" s="33">
        <f t="shared" si="50"/>
        <v>1</v>
      </c>
      <c r="BK26" s="33">
        <f t="shared" si="48"/>
        <v>1</v>
      </c>
      <c r="BL26" s="33">
        <f t="shared" si="49"/>
        <v>1</v>
      </c>
      <c r="BM26" s="10">
        <f>+VLOOKUP(B26,'[20]2016 data'!$B:$D,3,)</f>
        <v>0</v>
      </c>
      <c r="BN26" s="10">
        <f>+VLOOKUP(B26,'[21]2017 data'!$B:$D,3,)</f>
        <v>0</v>
      </c>
      <c r="BO26" s="10" t="str">
        <f>+VLOOKUP(B26,'[22]2018 data'!$B:$D,3,)</f>
        <v>Yes</v>
      </c>
      <c r="BP26" s="33">
        <f t="shared" si="42"/>
        <v>0</v>
      </c>
      <c r="BQ26" s="33">
        <f t="shared" si="43"/>
        <v>0</v>
      </c>
      <c r="BR26" s="33">
        <f t="shared" si="44"/>
        <v>1</v>
      </c>
      <c r="BS26" s="10">
        <f>+VLOOKUP(B26,'[23]2016 data'!$B:$D,3,)</f>
        <v>0</v>
      </c>
      <c r="BT26" s="10">
        <f>+VLOOKUP(B26,'[24]2017 data'!$B:$D,3,)</f>
        <v>0</v>
      </c>
      <c r="BU26" s="10">
        <f>+VLOOKUP(B26,'[25]2018 data'!$B:$D,3,)</f>
        <v>0</v>
      </c>
      <c r="BV26" s="33">
        <f t="shared" si="45"/>
        <v>0</v>
      </c>
      <c r="BW26" s="33">
        <f t="shared" si="46"/>
        <v>0</v>
      </c>
      <c r="BX26" s="33">
        <f t="shared" si="47"/>
        <v>0</v>
      </c>
    </row>
    <row r="27" spans="1:76" s="32" customFormat="1" x14ac:dyDescent="0.25">
      <c r="A27" s="6">
        <f t="shared" si="13"/>
        <v>24</v>
      </c>
      <c r="B27" s="9" t="s">
        <v>333</v>
      </c>
      <c r="C27" s="4" t="s">
        <v>332</v>
      </c>
      <c r="D27" s="4" t="str">
        <f>+VLOOKUP(C27,'[1]OECD &amp; EU Countries'!$B:$F,5,)</f>
        <v>NA</v>
      </c>
      <c r="E27" s="10" t="s">
        <v>437</v>
      </c>
      <c r="F27" s="10" t="s">
        <v>486</v>
      </c>
      <c r="G27" s="10" t="s">
        <v>486</v>
      </c>
      <c r="H27" s="33">
        <f t="shared" si="14"/>
        <v>0.5</v>
      </c>
      <c r="I27" s="33">
        <f t="shared" si="15"/>
        <v>1</v>
      </c>
      <c r="J27" s="33">
        <f t="shared" si="16"/>
        <v>1</v>
      </c>
      <c r="K27" s="10">
        <v>2000</v>
      </c>
      <c r="L27" s="10">
        <v>2010</v>
      </c>
      <c r="M27" s="10">
        <v>2010</v>
      </c>
      <c r="N27" s="33">
        <f t="shared" si="17"/>
        <v>0</v>
      </c>
      <c r="O27" s="33">
        <f t="shared" si="18"/>
        <v>0.5</v>
      </c>
      <c r="P27" s="33">
        <f t="shared" si="19"/>
        <v>0.5</v>
      </c>
      <c r="Q27" s="10" t="s">
        <v>446</v>
      </c>
      <c r="R27" s="10" t="s">
        <v>443</v>
      </c>
      <c r="S27" s="10" t="s">
        <v>443</v>
      </c>
      <c r="T27" s="33">
        <f t="shared" si="20"/>
        <v>0.5</v>
      </c>
      <c r="U27" s="33">
        <f t="shared" si="21"/>
        <v>0.5</v>
      </c>
      <c r="V27" s="33">
        <f t="shared" si="22"/>
        <v>0.5</v>
      </c>
      <c r="W27" s="10">
        <v>2005</v>
      </c>
      <c r="X27" s="10">
        <v>2005</v>
      </c>
      <c r="Y27" s="10">
        <v>2005</v>
      </c>
      <c r="Z27" s="33">
        <f t="shared" si="23"/>
        <v>0</v>
      </c>
      <c r="AA27" s="33">
        <f t="shared" si="24"/>
        <v>0</v>
      </c>
      <c r="AB27" s="33">
        <f t="shared" si="25"/>
        <v>0</v>
      </c>
      <c r="AC27" s="10" t="s">
        <v>418</v>
      </c>
      <c r="AD27" s="10" t="s">
        <v>418</v>
      </c>
      <c r="AE27" s="10" t="s">
        <v>418</v>
      </c>
      <c r="AF27" s="33">
        <f t="shared" si="26"/>
        <v>1</v>
      </c>
      <c r="AG27" s="33">
        <f t="shared" si="27"/>
        <v>1</v>
      </c>
      <c r="AH27" s="33">
        <f t="shared" si="28"/>
        <v>1</v>
      </c>
      <c r="AI27" s="10" t="s">
        <v>447</v>
      </c>
      <c r="AJ27" s="10" t="s">
        <v>448</v>
      </c>
      <c r="AK27" s="10" t="s">
        <v>448</v>
      </c>
      <c r="AL27" s="33">
        <f t="shared" si="29"/>
        <v>0</v>
      </c>
      <c r="AM27" s="33">
        <f t="shared" si="30"/>
        <v>0</v>
      </c>
      <c r="AN27" s="33">
        <f t="shared" si="31"/>
        <v>0</v>
      </c>
      <c r="AO27" s="10">
        <v>0</v>
      </c>
      <c r="AP27" s="10">
        <v>0</v>
      </c>
      <c r="AQ27" s="10">
        <v>0</v>
      </c>
      <c r="AR27" s="33">
        <f t="shared" si="32"/>
        <v>0</v>
      </c>
      <c r="AS27" s="33">
        <f t="shared" si="33"/>
        <v>0</v>
      </c>
      <c r="AT27" s="33">
        <f t="shared" si="34"/>
        <v>0</v>
      </c>
      <c r="AU27" s="10" t="s">
        <v>480</v>
      </c>
      <c r="AV27" s="10" t="s">
        <v>448</v>
      </c>
      <c r="AW27" s="10" t="s">
        <v>448</v>
      </c>
      <c r="AX27" s="33">
        <f t="shared" si="35"/>
        <v>0</v>
      </c>
      <c r="AY27" s="33">
        <f t="shared" si="36"/>
        <v>0</v>
      </c>
      <c r="AZ27" s="33">
        <f t="shared" si="37"/>
        <v>0</v>
      </c>
      <c r="BA27" s="10" t="s">
        <v>431</v>
      </c>
      <c r="BB27" s="10" t="s">
        <v>431</v>
      </c>
      <c r="BC27" s="10" t="s">
        <v>431</v>
      </c>
      <c r="BD27" s="33">
        <f t="shared" si="38"/>
        <v>1</v>
      </c>
      <c r="BE27" s="33">
        <f t="shared" si="39"/>
        <v>1</v>
      </c>
      <c r="BF27" s="33">
        <f t="shared" si="40"/>
        <v>1</v>
      </c>
      <c r="BG27" s="10" t="str">
        <f>+VLOOKUP(B27,'[17]2016 data'!$B:$D,3,)</f>
        <v>e-GDDS</v>
      </c>
      <c r="BH27" s="10" t="str">
        <f>+VLOOKUP(B27,'[18]2017 data'!$B:$D,3,)</f>
        <v>e-GDDS</v>
      </c>
      <c r="BI27" s="10" t="str">
        <f>+VLOOKUP(B27,'[19]2018 data'!$B:$D,3,)</f>
        <v>e-GDDS</v>
      </c>
      <c r="BJ27" s="33">
        <f t="shared" si="50"/>
        <v>0.5</v>
      </c>
      <c r="BK27" s="33">
        <f t="shared" si="48"/>
        <v>0.5</v>
      </c>
      <c r="BL27" s="33">
        <f t="shared" si="49"/>
        <v>0.5</v>
      </c>
      <c r="BM27" s="10" t="str">
        <f>+VLOOKUP(B27,'[20]2016 data'!$B:$D,3,)</f>
        <v>Yes</v>
      </c>
      <c r="BN27" s="10" t="str">
        <f>+VLOOKUP(B27,'[21]2017 data'!$B:$D,3,)</f>
        <v>Yes</v>
      </c>
      <c r="BO27" s="10" t="str">
        <f>+VLOOKUP(B27,'[22]2018 data'!$B:$D,3,)</f>
        <v>Yes</v>
      </c>
      <c r="BP27" s="33">
        <f t="shared" si="42"/>
        <v>1</v>
      </c>
      <c r="BQ27" s="33">
        <f t="shared" si="43"/>
        <v>1</v>
      </c>
      <c r="BR27" s="33">
        <f t="shared" si="44"/>
        <v>1</v>
      </c>
      <c r="BS27" s="10">
        <f>+VLOOKUP(B27,'[23]2016 data'!$B:$D,3,)</f>
        <v>0</v>
      </c>
      <c r="BT27" s="10">
        <f>+VLOOKUP(B27,'[24]2017 data'!$B:$D,3,)</f>
        <v>0</v>
      </c>
      <c r="BU27" s="10">
        <f>+VLOOKUP(B27,'[25]2018 data'!$B:$D,3,)</f>
        <v>0</v>
      </c>
      <c r="BV27" s="33">
        <f t="shared" si="45"/>
        <v>0</v>
      </c>
      <c r="BW27" s="33">
        <f t="shared" si="46"/>
        <v>0</v>
      </c>
      <c r="BX27" s="33">
        <f t="shared" si="47"/>
        <v>0</v>
      </c>
    </row>
    <row r="28" spans="1:76" s="32" customFormat="1" x14ac:dyDescent="0.25">
      <c r="A28" s="6">
        <f t="shared" si="13"/>
        <v>25</v>
      </c>
      <c r="B28" s="9" t="s">
        <v>331</v>
      </c>
      <c r="C28" s="4" t="s">
        <v>330</v>
      </c>
      <c r="D28" s="4" t="str">
        <f>+VLOOKUP(C28,'[1]OECD &amp; EU Countries'!$B:$F,5,)</f>
        <v>OECD/EU</v>
      </c>
      <c r="E28" s="10" t="s">
        <v>427</v>
      </c>
      <c r="F28" s="10" t="s">
        <v>486</v>
      </c>
      <c r="G28" s="10" t="s">
        <v>486</v>
      </c>
      <c r="H28" s="33">
        <f t="shared" si="14"/>
        <v>1</v>
      </c>
      <c r="I28" s="33">
        <f t="shared" si="15"/>
        <v>1</v>
      </c>
      <c r="J28" s="33">
        <f t="shared" si="16"/>
        <v>1</v>
      </c>
      <c r="K28" s="10" t="s">
        <v>491</v>
      </c>
      <c r="L28" s="10" t="s">
        <v>491</v>
      </c>
      <c r="M28" s="10" t="s">
        <v>491</v>
      </c>
      <c r="N28" s="33">
        <f t="shared" si="17"/>
        <v>1</v>
      </c>
      <c r="O28" s="33">
        <f t="shared" si="18"/>
        <v>1</v>
      </c>
      <c r="P28" s="33">
        <f t="shared" si="19"/>
        <v>1</v>
      </c>
      <c r="Q28" s="10" t="s">
        <v>444</v>
      </c>
      <c r="R28" s="10" t="s">
        <v>442</v>
      </c>
      <c r="S28" s="10" t="s">
        <v>442</v>
      </c>
      <c r="T28" s="33">
        <f t="shared" si="20"/>
        <v>1</v>
      </c>
      <c r="U28" s="33">
        <f t="shared" si="21"/>
        <v>1</v>
      </c>
      <c r="V28" s="33">
        <f t="shared" si="22"/>
        <v>1</v>
      </c>
      <c r="W28" s="10" t="s">
        <v>499</v>
      </c>
      <c r="X28" s="10" t="s">
        <v>499</v>
      </c>
      <c r="Y28" s="10" t="s">
        <v>499</v>
      </c>
      <c r="Z28" s="33">
        <f t="shared" si="23"/>
        <v>1</v>
      </c>
      <c r="AA28" s="33">
        <f t="shared" si="24"/>
        <v>1</v>
      </c>
      <c r="AB28" s="33">
        <f t="shared" si="25"/>
        <v>1</v>
      </c>
      <c r="AC28" s="10" t="s">
        <v>418</v>
      </c>
      <c r="AD28" s="10" t="s">
        <v>418</v>
      </c>
      <c r="AE28" s="10" t="s">
        <v>418</v>
      </c>
      <c r="AF28" s="33">
        <f t="shared" si="26"/>
        <v>1</v>
      </c>
      <c r="AG28" s="33">
        <f t="shared" si="27"/>
        <v>1</v>
      </c>
      <c r="AH28" s="33">
        <f t="shared" si="28"/>
        <v>1</v>
      </c>
      <c r="AI28" s="10" t="s">
        <v>436</v>
      </c>
      <c r="AJ28" s="10" t="s">
        <v>436</v>
      </c>
      <c r="AK28" s="10" t="s">
        <v>436</v>
      </c>
      <c r="AL28" s="33">
        <f t="shared" si="29"/>
        <v>1</v>
      </c>
      <c r="AM28" s="33">
        <f t="shared" si="30"/>
        <v>1</v>
      </c>
      <c r="AN28" s="33">
        <f t="shared" si="31"/>
        <v>1</v>
      </c>
      <c r="AO28" s="10" t="s">
        <v>425</v>
      </c>
      <c r="AP28" s="10" t="s">
        <v>425</v>
      </c>
      <c r="AQ28" s="10" t="s">
        <v>425</v>
      </c>
      <c r="AR28" s="33">
        <f t="shared" si="32"/>
        <v>1</v>
      </c>
      <c r="AS28" s="33">
        <f t="shared" si="33"/>
        <v>1</v>
      </c>
      <c r="AT28" s="33">
        <f t="shared" si="34"/>
        <v>1</v>
      </c>
      <c r="AU28" s="10" t="s">
        <v>427</v>
      </c>
      <c r="AV28" s="10">
        <v>2014</v>
      </c>
      <c r="AW28" s="10">
        <v>2014</v>
      </c>
      <c r="AX28" s="33">
        <f t="shared" si="35"/>
        <v>1</v>
      </c>
      <c r="AY28" s="33">
        <f t="shared" si="36"/>
        <v>1</v>
      </c>
      <c r="AZ28" s="33">
        <f t="shared" si="37"/>
        <v>1</v>
      </c>
      <c r="BA28" s="10" t="s">
        <v>431</v>
      </c>
      <c r="BB28" s="10" t="s">
        <v>431</v>
      </c>
      <c r="BC28" s="10" t="s">
        <v>431</v>
      </c>
      <c r="BD28" s="33">
        <f t="shared" si="38"/>
        <v>1</v>
      </c>
      <c r="BE28" s="33">
        <f t="shared" si="39"/>
        <v>1</v>
      </c>
      <c r="BF28" s="33">
        <f t="shared" si="40"/>
        <v>1</v>
      </c>
      <c r="BG28" s="10" t="str">
        <f>+VLOOKUP(B28,'[17]2016 data'!$B:$D,3,)</f>
        <v>SDDS Plus</v>
      </c>
      <c r="BH28" s="10" t="str">
        <f>+VLOOKUP(B28,'[18]2017 data'!$B:$D,3,)</f>
        <v>SSDS Plus</v>
      </c>
      <c r="BI28" s="10" t="str">
        <f>+VLOOKUP(B28,'[19]2018 data'!$B:$D,3,)</f>
        <v>SSDS Plus</v>
      </c>
      <c r="BJ28" s="33">
        <f t="shared" si="50"/>
        <v>1</v>
      </c>
      <c r="BK28" s="33">
        <f t="shared" si="48"/>
        <v>0</v>
      </c>
      <c r="BL28" s="33">
        <f t="shared" si="49"/>
        <v>0</v>
      </c>
      <c r="BM28" s="10" t="str">
        <f>+VLOOKUP(B28,'[20]2016 data'!$B:$D,3,)</f>
        <v>Yes</v>
      </c>
      <c r="BN28" s="10" t="str">
        <f>+VLOOKUP(B28,'[21]2017 data'!$B:$D,3,)</f>
        <v>Yes</v>
      </c>
      <c r="BO28" s="10" t="str">
        <f>+VLOOKUP(B28,'[22]2018 data'!$B:$D,3,)</f>
        <v>Yes</v>
      </c>
      <c r="BP28" s="33">
        <f t="shared" si="42"/>
        <v>1</v>
      </c>
      <c r="BQ28" s="33">
        <f t="shared" si="43"/>
        <v>1</v>
      </c>
      <c r="BR28" s="33">
        <f t="shared" si="44"/>
        <v>1</v>
      </c>
      <c r="BS28" s="10">
        <f>+VLOOKUP(B28,'[23]2016 data'!$B:$D,3,)</f>
        <v>0</v>
      </c>
      <c r="BT28" s="10">
        <f>+VLOOKUP(B28,'[24]2017 data'!$B:$D,3,)</f>
        <v>0</v>
      </c>
      <c r="BU28" s="10">
        <f>+VLOOKUP(B28,'[25]2018 data'!$B:$D,3,)</f>
        <v>0</v>
      </c>
      <c r="BV28" s="33">
        <f t="shared" si="45"/>
        <v>0</v>
      </c>
      <c r="BW28" s="33">
        <f t="shared" si="46"/>
        <v>0</v>
      </c>
      <c r="BX28" s="33">
        <f t="shared" si="47"/>
        <v>0</v>
      </c>
    </row>
    <row r="29" spans="1:76" s="32" customFormat="1" x14ac:dyDescent="0.25">
      <c r="A29" s="6">
        <f t="shared" si="13"/>
        <v>26</v>
      </c>
      <c r="B29" s="9" t="s">
        <v>329</v>
      </c>
      <c r="C29" s="4" t="s">
        <v>328</v>
      </c>
      <c r="D29" s="4" t="str">
        <f>+VLOOKUP(C29,'[1]OECD &amp; EU Countries'!$B:$F,5,)</f>
        <v>NA</v>
      </c>
      <c r="E29" s="10" t="s">
        <v>437</v>
      </c>
      <c r="F29" s="10" t="s">
        <v>437</v>
      </c>
      <c r="G29" s="10" t="s">
        <v>437</v>
      </c>
      <c r="H29" s="33">
        <f t="shared" si="14"/>
        <v>0.5</v>
      </c>
      <c r="I29" s="33">
        <f t="shared" si="15"/>
        <v>0.5</v>
      </c>
      <c r="J29" s="33">
        <f t="shared" si="16"/>
        <v>0.5</v>
      </c>
      <c r="K29" s="10">
        <v>1999</v>
      </c>
      <c r="L29" s="10">
        <v>1999</v>
      </c>
      <c r="M29" s="10">
        <v>1999</v>
      </c>
      <c r="N29" s="33">
        <f t="shared" si="17"/>
        <v>0</v>
      </c>
      <c r="O29" s="33">
        <f t="shared" si="18"/>
        <v>0</v>
      </c>
      <c r="P29" s="33">
        <f t="shared" si="19"/>
        <v>0</v>
      </c>
      <c r="Q29" s="10" t="s">
        <v>446</v>
      </c>
      <c r="R29" s="10" t="s">
        <v>443</v>
      </c>
      <c r="S29" s="10" t="s">
        <v>443</v>
      </c>
      <c r="T29" s="33">
        <f t="shared" si="20"/>
        <v>0.5</v>
      </c>
      <c r="U29" s="33">
        <f t="shared" si="21"/>
        <v>0.5</v>
      </c>
      <c r="V29" s="33">
        <f t="shared" si="22"/>
        <v>0.5</v>
      </c>
      <c r="W29" s="10">
        <v>2008</v>
      </c>
      <c r="X29" s="10">
        <v>2008</v>
      </c>
      <c r="Y29" s="10">
        <v>2008</v>
      </c>
      <c r="Z29" s="33">
        <f t="shared" si="23"/>
        <v>0.5</v>
      </c>
      <c r="AA29" s="33">
        <f t="shared" si="24"/>
        <v>0.5</v>
      </c>
      <c r="AB29" s="33">
        <f t="shared" si="25"/>
        <v>0.5</v>
      </c>
      <c r="AC29" s="10" t="s">
        <v>418</v>
      </c>
      <c r="AD29" s="10" t="s">
        <v>418</v>
      </c>
      <c r="AE29" s="10" t="s">
        <v>418</v>
      </c>
      <c r="AF29" s="33">
        <f t="shared" si="26"/>
        <v>1</v>
      </c>
      <c r="AG29" s="33">
        <f t="shared" si="27"/>
        <v>1</v>
      </c>
      <c r="AH29" s="33">
        <f t="shared" si="28"/>
        <v>1</v>
      </c>
      <c r="AI29" s="10" t="s">
        <v>447</v>
      </c>
      <c r="AJ29" s="10" t="s">
        <v>448</v>
      </c>
      <c r="AK29" s="10" t="s">
        <v>448</v>
      </c>
      <c r="AL29" s="33">
        <f t="shared" si="29"/>
        <v>0</v>
      </c>
      <c r="AM29" s="33">
        <f t="shared" si="30"/>
        <v>0</v>
      </c>
      <c r="AN29" s="33">
        <f t="shared" si="31"/>
        <v>0</v>
      </c>
      <c r="AO29" s="10" t="s">
        <v>448</v>
      </c>
      <c r="AP29" s="10" t="s">
        <v>448</v>
      </c>
      <c r="AQ29" s="10" t="s">
        <v>448</v>
      </c>
      <c r="AR29" s="33">
        <f t="shared" si="32"/>
        <v>0</v>
      </c>
      <c r="AS29" s="33">
        <f t="shared" si="33"/>
        <v>0</v>
      </c>
      <c r="AT29" s="33">
        <f t="shared" si="34"/>
        <v>0</v>
      </c>
      <c r="AU29" s="10">
        <v>2001</v>
      </c>
      <c r="AV29" s="10" t="s">
        <v>429</v>
      </c>
      <c r="AW29" s="10" t="s">
        <v>429</v>
      </c>
      <c r="AX29" s="33">
        <f t="shared" si="35"/>
        <v>0.5</v>
      </c>
      <c r="AY29" s="33">
        <f t="shared" si="36"/>
        <v>0</v>
      </c>
      <c r="AZ29" s="33">
        <f t="shared" si="37"/>
        <v>0</v>
      </c>
      <c r="BA29" s="10">
        <v>0</v>
      </c>
      <c r="BB29" s="10" t="s">
        <v>431</v>
      </c>
      <c r="BC29" s="10" t="s">
        <v>431</v>
      </c>
      <c r="BD29" s="33">
        <f t="shared" si="38"/>
        <v>0</v>
      </c>
      <c r="BE29" s="33">
        <f t="shared" si="39"/>
        <v>1</v>
      </c>
      <c r="BF29" s="33">
        <f t="shared" si="40"/>
        <v>1</v>
      </c>
      <c r="BG29" s="10" t="str">
        <f>+VLOOKUP(B29,'[17]2016 data'!$B:$D,3,)</f>
        <v>e-GDDS</v>
      </c>
      <c r="BH29" s="10" t="str">
        <f>+VLOOKUP(B29,'[18]2017 data'!$B:$D,3,)</f>
        <v>e-GDDS</v>
      </c>
      <c r="BI29" s="10" t="str">
        <f>+VLOOKUP(B29,'[19]2018 data'!$B:$D,3,)</f>
        <v>e-GDDS</v>
      </c>
      <c r="BJ29" s="33">
        <f t="shared" si="50"/>
        <v>0.5</v>
      </c>
      <c r="BK29" s="33">
        <f t="shared" si="48"/>
        <v>0.5</v>
      </c>
      <c r="BL29" s="33">
        <f t="shared" si="49"/>
        <v>0.5</v>
      </c>
      <c r="BM29" s="10">
        <f>+VLOOKUP(B29,'[20]2016 data'!$B:$D,3,)</f>
        <v>0</v>
      </c>
      <c r="BN29" s="10">
        <f>+VLOOKUP(B29,'[21]2017 data'!$B:$D,3,)</f>
        <v>0</v>
      </c>
      <c r="BO29" s="10">
        <f>+VLOOKUP(B29,'[22]2018 data'!$B:$D,3,)</f>
        <v>0</v>
      </c>
      <c r="BP29" s="33">
        <f t="shared" si="42"/>
        <v>0</v>
      </c>
      <c r="BQ29" s="33">
        <f t="shared" si="43"/>
        <v>0</v>
      </c>
      <c r="BR29" s="33">
        <f t="shared" si="44"/>
        <v>0</v>
      </c>
      <c r="BS29" s="10">
        <f>+VLOOKUP(B29,'[23]2016 data'!$B:$D,3,)</f>
        <v>0</v>
      </c>
      <c r="BT29" s="10">
        <f>+VLOOKUP(B29,'[24]2017 data'!$B:$D,3,)</f>
        <v>0</v>
      </c>
      <c r="BU29" s="10">
        <f>+VLOOKUP(B29,'[25]2018 data'!$B:$D,3,)</f>
        <v>0</v>
      </c>
      <c r="BV29" s="33">
        <f t="shared" si="45"/>
        <v>0</v>
      </c>
      <c r="BW29" s="33">
        <f t="shared" si="46"/>
        <v>0</v>
      </c>
      <c r="BX29" s="33">
        <f t="shared" si="47"/>
        <v>0</v>
      </c>
    </row>
    <row r="30" spans="1:76" s="32" customFormat="1" x14ac:dyDescent="0.25">
      <c r="A30" s="6">
        <f t="shared" si="13"/>
        <v>27</v>
      </c>
      <c r="B30" s="9" t="s">
        <v>327</v>
      </c>
      <c r="C30" s="4" t="s">
        <v>326</v>
      </c>
      <c r="D30" s="4" t="str">
        <f>+VLOOKUP(C30,'[1]OECD &amp; EU Countries'!$B:$F,5,)</f>
        <v>NA</v>
      </c>
      <c r="E30" s="10" t="s">
        <v>437</v>
      </c>
      <c r="F30" s="10" t="s">
        <v>437</v>
      </c>
      <c r="G30" s="10" t="s">
        <v>437</v>
      </c>
      <c r="H30" s="33">
        <f t="shared" si="14"/>
        <v>0.5</v>
      </c>
      <c r="I30" s="33">
        <f t="shared" si="15"/>
        <v>0.5</v>
      </c>
      <c r="J30" s="33">
        <f t="shared" si="16"/>
        <v>0.5</v>
      </c>
      <c r="K30" s="10">
        <v>2005</v>
      </c>
      <c r="L30" s="10">
        <v>2005</v>
      </c>
      <c r="M30" s="10">
        <v>2005</v>
      </c>
      <c r="N30" s="33">
        <f t="shared" si="17"/>
        <v>0</v>
      </c>
      <c r="O30" s="33">
        <f t="shared" si="18"/>
        <v>0</v>
      </c>
      <c r="P30" s="33">
        <f t="shared" si="19"/>
        <v>0</v>
      </c>
      <c r="Q30" s="10" t="s">
        <v>446</v>
      </c>
      <c r="R30" s="10" t="s">
        <v>443</v>
      </c>
      <c r="S30" s="10" t="s">
        <v>443</v>
      </c>
      <c r="T30" s="33">
        <f t="shared" si="20"/>
        <v>0.5</v>
      </c>
      <c r="U30" s="33">
        <f t="shared" si="21"/>
        <v>0.5</v>
      </c>
      <c r="V30" s="33">
        <f t="shared" si="22"/>
        <v>0.5</v>
      </c>
      <c r="W30" s="10">
        <v>2008</v>
      </c>
      <c r="X30" s="10">
        <v>2014</v>
      </c>
      <c r="Y30" s="10">
        <v>2014</v>
      </c>
      <c r="Z30" s="33">
        <f t="shared" si="23"/>
        <v>0.5</v>
      </c>
      <c r="AA30" s="33">
        <f t="shared" si="24"/>
        <v>0.5</v>
      </c>
      <c r="AB30" s="33">
        <f t="shared" si="25"/>
        <v>0.5</v>
      </c>
      <c r="AC30" s="10" t="s">
        <v>418</v>
      </c>
      <c r="AD30" s="10" t="s">
        <v>418</v>
      </c>
      <c r="AE30" s="10" t="s">
        <v>418</v>
      </c>
      <c r="AF30" s="33">
        <f t="shared" si="26"/>
        <v>1</v>
      </c>
      <c r="AG30" s="33">
        <f t="shared" si="27"/>
        <v>1</v>
      </c>
      <c r="AH30" s="33">
        <f t="shared" si="28"/>
        <v>1</v>
      </c>
      <c r="AI30" s="10" t="s">
        <v>447</v>
      </c>
      <c r="AJ30" s="10" t="s">
        <v>448</v>
      </c>
      <c r="AK30" s="10" t="s">
        <v>448</v>
      </c>
      <c r="AL30" s="33">
        <f t="shared" si="29"/>
        <v>0</v>
      </c>
      <c r="AM30" s="33">
        <f t="shared" si="30"/>
        <v>0</v>
      </c>
      <c r="AN30" s="33">
        <f t="shared" si="31"/>
        <v>0</v>
      </c>
      <c r="AO30" s="10" t="s">
        <v>448</v>
      </c>
      <c r="AP30" s="10" t="s">
        <v>448</v>
      </c>
      <c r="AQ30" s="10" t="s">
        <v>448</v>
      </c>
      <c r="AR30" s="33">
        <f t="shared" si="32"/>
        <v>0</v>
      </c>
      <c r="AS30" s="33">
        <f t="shared" si="33"/>
        <v>0</v>
      </c>
      <c r="AT30" s="33">
        <f t="shared" si="34"/>
        <v>0</v>
      </c>
      <c r="AU30" s="10">
        <v>2001</v>
      </c>
      <c r="AV30" s="10" t="s">
        <v>429</v>
      </c>
      <c r="AW30" s="10" t="s">
        <v>429</v>
      </c>
      <c r="AX30" s="33">
        <f t="shared" si="35"/>
        <v>0.5</v>
      </c>
      <c r="AY30" s="33">
        <f t="shared" si="36"/>
        <v>0</v>
      </c>
      <c r="AZ30" s="33">
        <f t="shared" si="37"/>
        <v>0</v>
      </c>
      <c r="BA30" s="10" t="s">
        <v>431</v>
      </c>
      <c r="BB30" s="10" t="s">
        <v>431</v>
      </c>
      <c r="BC30" s="10" t="s">
        <v>431</v>
      </c>
      <c r="BD30" s="33">
        <f t="shared" si="38"/>
        <v>1</v>
      </c>
      <c r="BE30" s="33">
        <f t="shared" si="39"/>
        <v>1</v>
      </c>
      <c r="BF30" s="33">
        <f t="shared" si="40"/>
        <v>1</v>
      </c>
      <c r="BG30" s="10" t="str">
        <f>+VLOOKUP(B30,'[17]2016 data'!$B:$D,3,)</f>
        <v>e-GDDS</v>
      </c>
      <c r="BH30" s="10" t="str">
        <f>+VLOOKUP(B30,'[18]2017 data'!$B:$D,3,)</f>
        <v>e-GDDS</v>
      </c>
      <c r="BI30" s="10" t="str">
        <f>+VLOOKUP(B30,'[19]2018 data'!$B:$D,3,)</f>
        <v>e-GDDS</v>
      </c>
      <c r="BJ30" s="33">
        <f t="shared" si="50"/>
        <v>0.5</v>
      </c>
      <c r="BK30" s="33">
        <f t="shared" si="48"/>
        <v>0.5</v>
      </c>
      <c r="BL30" s="33">
        <f t="shared" si="49"/>
        <v>0.5</v>
      </c>
      <c r="BM30" s="10">
        <f>+VLOOKUP(B30,'[20]2016 data'!$B:$D,3,)</f>
        <v>0</v>
      </c>
      <c r="BN30" s="10">
        <f>+VLOOKUP(B30,'[21]2017 data'!$B:$D,3,)</f>
        <v>0</v>
      </c>
      <c r="BO30" s="10" t="str">
        <f>+VLOOKUP(B30,'[22]2018 data'!$B:$D,3,)</f>
        <v>Yes</v>
      </c>
      <c r="BP30" s="33">
        <f t="shared" si="42"/>
        <v>0</v>
      </c>
      <c r="BQ30" s="33">
        <f t="shared" si="43"/>
        <v>0</v>
      </c>
      <c r="BR30" s="33">
        <f t="shared" si="44"/>
        <v>1</v>
      </c>
      <c r="BS30" s="10">
        <f>+VLOOKUP(B30,'[23]2016 data'!$B:$D,3,)</f>
        <v>0</v>
      </c>
      <c r="BT30" s="10">
        <f>+VLOOKUP(B30,'[24]2017 data'!$B:$D,3,)</f>
        <v>0</v>
      </c>
      <c r="BU30" s="10">
        <f>+VLOOKUP(B30,'[25]2018 data'!$B:$D,3,)</f>
        <v>0</v>
      </c>
      <c r="BV30" s="33">
        <f t="shared" si="45"/>
        <v>0</v>
      </c>
      <c r="BW30" s="33">
        <f t="shared" si="46"/>
        <v>0</v>
      </c>
      <c r="BX30" s="33">
        <f t="shared" si="47"/>
        <v>0</v>
      </c>
    </row>
    <row r="31" spans="1:76" s="32" customFormat="1" x14ac:dyDescent="0.25">
      <c r="A31" s="6">
        <f t="shared" si="13"/>
        <v>28</v>
      </c>
      <c r="B31" s="7" t="s">
        <v>325</v>
      </c>
      <c r="C31" s="4" t="s">
        <v>324</v>
      </c>
      <c r="D31" s="4" t="str">
        <f>+VLOOKUP(C31,'[1]OECD &amp; EU Countries'!$B:$F,5,)</f>
        <v>NA</v>
      </c>
      <c r="E31" s="10" t="s">
        <v>437</v>
      </c>
      <c r="F31" s="10" t="s">
        <v>437</v>
      </c>
      <c r="G31" s="10" t="s">
        <v>437</v>
      </c>
      <c r="H31" s="33">
        <f t="shared" si="14"/>
        <v>0.5</v>
      </c>
      <c r="I31" s="33">
        <f t="shared" si="15"/>
        <v>0.5</v>
      </c>
      <c r="J31" s="33">
        <f t="shared" si="16"/>
        <v>0.5</v>
      </c>
      <c r="K31" s="10">
        <v>2007</v>
      </c>
      <c r="L31" s="10">
        <v>2007</v>
      </c>
      <c r="M31" s="10">
        <v>2007</v>
      </c>
      <c r="N31" s="33">
        <f t="shared" si="17"/>
        <v>0.5</v>
      </c>
      <c r="O31" s="33">
        <f t="shared" si="18"/>
        <v>0.5</v>
      </c>
      <c r="P31" s="33">
        <f t="shared" si="19"/>
        <v>0</v>
      </c>
      <c r="Q31" s="10" t="s">
        <v>495</v>
      </c>
      <c r="R31" s="10" t="s">
        <v>495</v>
      </c>
      <c r="S31" s="10" t="s">
        <v>495</v>
      </c>
      <c r="T31" s="33">
        <f t="shared" si="20"/>
        <v>0</v>
      </c>
      <c r="U31" s="33">
        <f t="shared" si="21"/>
        <v>0</v>
      </c>
      <c r="V31" s="33">
        <f t="shared" si="22"/>
        <v>0</v>
      </c>
      <c r="W31" s="10">
        <v>2002</v>
      </c>
      <c r="X31" s="10">
        <v>2002</v>
      </c>
      <c r="Y31" s="10">
        <v>2002</v>
      </c>
      <c r="Z31" s="33">
        <f t="shared" si="23"/>
        <v>0</v>
      </c>
      <c r="AA31" s="33">
        <f t="shared" si="24"/>
        <v>0</v>
      </c>
      <c r="AB31" s="33">
        <f t="shared" si="25"/>
        <v>0</v>
      </c>
      <c r="AC31" s="10" t="s">
        <v>447</v>
      </c>
      <c r="AD31" s="10" t="s">
        <v>448</v>
      </c>
      <c r="AE31" s="10" t="s">
        <v>448</v>
      </c>
      <c r="AF31" s="33">
        <f t="shared" si="26"/>
        <v>0</v>
      </c>
      <c r="AG31" s="33">
        <f t="shared" si="27"/>
        <v>0</v>
      </c>
      <c r="AH31" s="33">
        <f t="shared" si="28"/>
        <v>0</v>
      </c>
      <c r="AI31" s="10" t="s">
        <v>447</v>
      </c>
      <c r="AJ31" s="10" t="s">
        <v>448</v>
      </c>
      <c r="AK31" s="10" t="s">
        <v>448</v>
      </c>
      <c r="AL31" s="33">
        <f t="shared" si="29"/>
        <v>0</v>
      </c>
      <c r="AM31" s="33">
        <f t="shared" si="30"/>
        <v>0</v>
      </c>
      <c r="AN31" s="33">
        <f t="shared" si="31"/>
        <v>0</v>
      </c>
      <c r="AO31" s="10" t="s">
        <v>478</v>
      </c>
      <c r="AP31" s="10" t="s">
        <v>478</v>
      </c>
      <c r="AQ31" s="10" t="s">
        <v>478</v>
      </c>
      <c r="AR31" s="33">
        <f t="shared" si="32"/>
        <v>0.5</v>
      </c>
      <c r="AS31" s="33">
        <f t="shared" si="33"/>
        <v>0.5</v>
      </c>
      <c r="AT31" s="33">
        <f t="shared" si="34"/>
        <v>0.5</v>
      </c>
      <c r="AU31" s="10">
        <v>2001</v>
      </c>
      <c r="AV31" s="10" t="s">
        <v>429</v>
      </c>
      <c r="AW31" s="10" t="s">
        <v>429</v>
      </c>
      <c r="AX31" s="33">
        <f t="shared" si="35"/>
        <v>0.5</v>
      </c>
      <c r="AY31" s="33">
        <f t="shared" si="36"/>
        <v>0</v>
      </c>
      <c r="AZ31" s="33">
        <f t="shared" si="37"/>
        <v>0</v>
      </c>
      <c r="BA31" s="10" t="s">
        <v>431</v>
      </c>
      <c r="BB31" s="10" t="s">
        <v>431</v>
      </c>
      <c r="BC31" s="10" t="s">
        <v>431</v>
      </c>
      <c r="BD31" s="33">
        <f t="shared" si="38"/>
        <v>1</v>
      </c>
      <c r="BE31" s="33">
        <f t="shared" si="39"/>
        <v>1</v>
      </c>
      <c r="BF31" s="33">
        <f t="shared" si="40"/>
        <v>1</v>
      </c>
      <c r="BG31" s="10" t="str">
        <f>+VLOOKUP(B31,'[17]2016 data'!$B:$D,3,)</f>
        <v>e-GDDS</v>
      </c>
      <c r="BH31" s="10" t="str">
        <f>+VLOOKUP(B31,'[18]2017 data'!$B:$D,3,)</f>
        <v>e-GDDS</v>
      </c>
      <c r="BI31" s="10" t="str">
        <f>+VLOOKUP(B31,'[19]2018 data'!$B:$D,3,)</f>
        <v>e-GDDS</v>
      </c>
      <c r="BJ31" s="33">
        <f t="shared" si="50"/>
        <v>0.5</v>
      </c>
      <c r="BK31" s="33">
        <f t="shared" si="48"/>
        <v>0.5</v>
      </c>
      <c r="BL31" s="33">
        <f t="shared" si="49"/>
        <v>0.5</v>
      </c>
      <c r="BM31" s="10" t="str">
        <f>+VLOOKUP(B31,'[20]2016 data'!$B:$D,3,)</f>
        <v>Yes</v>
      </c>
      <c r="BN31" s="10" t="str">
        <f>+VLOOKUP(B31,'[21]2017 data'!$B:$D,3,)</f>
        <v>Yes</v>
      </c>
      <c r="BO31" s="10" t="str">
        <f>+VLOOKUP(B31,'[22]2018 data'!$B:$D,3,)</f>
        <v>Yes</v>
      </c>
      <c r="BP31" s="33">
        <f t="shared" si="42"/>
        <v>1</v>
      </c>
      <c r="BQ31" s="33">
        <f t="shared" si="43"/>
        <v>1</v>
      </c>
      <c r="BR31" s="33">
        <f t="shared" si="44"/>
        <v>1</v>
      </c>
      <c r="BS31" s="10">
        <f>+VLOOKUP(B31,'[23]2016 data'!$B:$D,3,)</f>
        <v>0</v>
      </c>
      <c r="BT31" s="10">
        <f>+VLOOKUP(B31,'[24]2017 data'!$B:$D,3,)</f>
        <v>0</v>
      </c>
      <c r="BU31" s="10">
        <f>+VLOOKUP(B31,'[25]2018 data'!$B:$D,3,)</f>
        <v>0</v>
      </c>
      <c r="BV31" s="33">
        <f t="shared" si="45"/>
        <v>0</v>
      </c>
      <c r="BW31" s="33">
        <f t="shared" si="46"/>
        <v>0</v>
      </c>
      <c r="BX31" s="33">
        <f t="shared" si="47"/>
        <v>0</v>
      </c>
    </row>
    <row r="32" spans="1:76" s="32" customFormat="1" x14ac:dyDescent="0.25">
      <c r="A32" s="6">
        <f t="shared" si="13"/>
        <v>29</v>
      </c>
      <c r="B32" s="9" t="s">
        <v>323</v>
      </c>
      <c r="C32" s="4" t="s">
        <v>322</v>
      </c>
      <c r="D32" s="4" t="str">
        <f>+VLOOKUP(C32,'[1]OECD &amp; EU Countries'!$B:$F,5,)</f>
        <v>NA</v>
      </c>
      <c r="E32" s="10" t="s">
        <v>437</v>
      </c>
      <c r="F32" s="10" t="s">
        <v>437</v>
      </c>
      <c r="G32" s="10" t="s">
        <v>437</v>
      </c>
      <c r="H32" s="33">
        <f t="shared" si="14"/>
        <v>0.5</v>
      </c>
      <c r="I32" s="33">
        <f t="shared" si="15"/>
        <v>0.5</v>
      </c>
      <c r="J32" s="33">
        <f t="shared" si="16"/>
        <v>0.5</v>
      </c>
      <c r="K32" s="10">
        <v>2000</v>
      </c>
      <c r="L32" s="10">
        <v>2000</v>
      </c>
      <c r="M32" s="10">
        <v>2000</v>
      </c>
      <c r="N32" s="33">
        <f t="shared" si="17"/>
        <v>0</v>
      </c>
      <c r="O32" s="33">
        <f t="shared" si="18"/>
        <v>0</v>
      </c>
      <c r="P32" s="33">
        <f t="shared" si="19"/>
        <v>0</v>
      </c>
      <c r="Q32" s="10" t="s">
        <v>446</v>
      </c>
      <c r="R32" s="10" t="s">
        <v>446</v>
      </c>
      <c r="S32" s="10" t="s">
        <v>446</v>
      </c>
      <c r="T32" s="33">
        <f t="shared" si="20"/>
        <v>0.5</v>
      </c>
      <c r="U32" s="33">
        <f t="shared" si="21"/>
        <v>0.5</v>
      </c>
      <c r="V32" s="33">
        <f t="shared" si="22"/>
        <v>0.5</v>
      </c>
      <c r="W32" s="10">
        <v>2004</v>
      </c>
      <c r="X32" s="10">
        <v>2004</v>
      </c>
      <c r="Y32" s="10">
        <v>2004</v>
      </c>
      <c r="Z32" s="33">
        <f t="shared" si="23"/>
        <v>0</v>
      </c>
      <c r="AA32" s="33">
        <f t="shared" si="24"/>
        <v>0</v>
      </c>
      <c r="AB32" s="33">
        <f t="shared" si="25"/>
        <v>0</v>
      </c>
      <c r="AC32" s="10" t="s">
        <v>418</v>
      </c>
      <c r="AD32" s="10" t="s">
        <v>418</v>
      </c>
      <c r="AE32" s="10" t="s">
        <v>418</v>
      </c>
      <c r="AF32" s="33">
        <f t="shared" si="26"/>
        <v>1</v>
      </c>
      <c r="AG32" s="33">
        <f t="shared" si="27"/>
        <v>1</v>
      </c>
      <c r="AH32" s="33">
        <f t="shared" si="28"/>
        <v>1</v>
      </c>
      <c r="AI32" s="10" t="s">
        <v>447</v>
      </c>
      <c r="AJ32" s="10" t="s">
        <v>448</v>
      </c>
      <c r="AK32" s="10" t="s">
        <v>448</v>
      </c>
      <c r="AL32" s="33">
        <f t="shared" si="29"/>
        <v>0</v>
      </c>
      <c r="AM32" s="33">
        <f t="shared" si="30"/>
        <v>0</v>
      </c>
      <c r="AN32" s="33">
        <f t="shared" si="31"/>
        <v>0</v>
      </c>
      <c r="AO32" s="10" t="s">
        <v>448</v>
      </c>
      <c r="AP32" s="10" t="s">
        <v>448</v>
      </c>
      <c r="AQ32" s="10" t="s">
        <v>448</v>
      </c>
      <c r="AR32" s="33">
        <f t="shared" si="32"/>
        <v>0</v>
      </c>
      <c r="AS32" s="33">
        <f t="shared" si="33"/>
        <v>0</v>
      </c>
      <c r="AT32" s="33">
        <f t="shared" si="34"/>
        <v>0</v>
      </c>
      <c r="AU32" s="10">
        <v>1986</v>
      </c>
      <c r="AV32" s="10" t="s">
        <v>429</v>
      </c>
      <c r="AW32" s="10" t="s">
        <v>429</v>
      </c>
      <c r="AX32" s="33">
        <f t="shared" si="35"/>
        <v>0</v>
      </c>
      <c r="AY32" s="33">
        <f t="shared" si="36"/>
        <v>0</v>
      </c>
      <c r="AZ32" s="33">
        <f t="shared" si="37"/>
        <v>0</v>
      </c>
      <c r="BA32" s="10" t="s">
        <v>431</v>
      </c>
      <c r="BB32" s="10" t="s">
        <v>431</v>
      </c>
      <c r="BC32" s="10" t="s">
        <v>431</v>
      </c>
      <c r="BD32" s="33">
        <f t="shared" si="38"/>
        <v>1</v>
      </c>
      <c r="BE32" s="33">
        <f t="shared" si="39"/>
        <v>1</v>
      </c>
      <c r="BF32" s="33">
        <f t="shared" si="40"/>
        <v>1</v>
      </c>
      <c r="BG32" s="10" t="str">
        <f>+VLOOKUP(B32,'[17]2016 data'!$B:$D,3,)</f>
        <v>e-GDDS</v>
      </c>
      <c r="BH32" s="10" t="str">
        <f>+VLOOKUP(B32,'[18]2017 data'!$B:$D,3,)</f>
        <v>e-GDDS</v>
      </c>
      <c r="BI32" s="10" t="str">
        <f>+VLOOKUP(B32,'[19]2018 data'!$B:$D,3,)</f>
        <v>e-GDDS</v>
      </c>
      <c r="BJ32" s="33">
        <f t="shared" si="50"/>
        <v>0.5</v>
      </c>
      <c r="BK32" s="33">
        <f t="shared" si="48"/>
        <v>0.5</v>
      </c>
      <c r="BL32" s="33">
        <f t="shared" si="49"/>
        <v>0.5</v>
      </c>
      <c r="BM32" s="10">
        <f>+VLOOKUP(B32,'[20]2016 data'!$B:$D,3,)</f>
        <v>0</v>
      </c>
      <c r="BN32" s="10">
        <f>+VLOOKUP(B32,'[21]2017 data'!$B:$D,3,)</f>
        <v>0</v>
      </c>
      <c r="BO32" s="10">
        <f>+VLOOKUP(B32,'[22]2018 data'!$B:$D,3,)</f>
        <v>0</v>
      </c>
      <c r="BP32" s="33">
        <f t="shared" si="42"/>
        <v>0</v>
      </c>
      <c r="BQ32" s="33">
        <f t="shared" si="43"/>
        <v>0</v>
      </c>
      <c r="BR32" s="33">
        <f t="shared" si="44"/>
        <v>0</v>
      </c>
      <c r="BS32" s="10" t="str">
        <f>+VLOOKUP(B32,'[23]2016 data'!$B:$D,3,)</f>
        <v>yes</v>
      </c>
      <c r="BT32" s="10" t="str">
        <f>+VLOOKUP(B32,'[24]2017 data'!$B:$D,3,)</f>
        <v>yes</v>
      </c>
      <c r="BU32" s="10" t="str">
        <f>+VLOOKUP(B32,'[25]2018 data'!$B:$D,3,)</f>
        <v>yes</v>
      </c>
      <c r="BV32" s="33">
        <f t="shared" si="45"/>
        <v>1</v>
      </c>
      <c r="BW32" s="33">
        <f t="shared" si="46"/>
        <v>1</v>
      </c>
      <c r="BX32" s="33">
        <f t="shared" si="47"/>
        <v>1</v>
      </c>
    </row>
    <row r="33" spans="1:76" s="32" customFormat="1" x14ac:dyDescent="0.25">
      <c r="A33" s="6">
        <f t="shared" si="13"/>
        <v>30</v>
      </c>
      <c r="B33" s="9" t="s">
        <v>321</v>
      </c>
      <c r="C33" s="4" t="s">
        <v>320</v>
      </c>
      <c r="D33" s="4" t="str">
        <f>+VLOOKUP(C33,'[1]OECD &amp; EU Countries'!$B:$F,5,)</f>
        <v>NA</v>
      </c>
      <c r="E33" s="10" t="s">
        <v>437</v>
      </c>
      <c r="F33" s="10" t="s">
        <v>437</v>
      </c>
      <c r="G33" s="10" t="s">
        <v>437</v>
      </c>
      <c r="H33" s="33">
        <f t="shared" si="14"/>
        <v>0.5</v>
      </c>
      <c r="I33" s="33">
        <f t="shared" si="15"/>
        <v>0.5</v>
      </c>
      <c r="J33" s="33">
        <f t="shared" si="16"/>
        <v>0.5</v>
      </c>
      <c r="K33" s="10">
        <v>2000</v>
      </c>
      <c r="L33" s="10">
        <v>2005</v>
      </c>
      <c r="M33" s="10">
        <v>2005</v>
      </c>
      <c r="N33" s="33">
        <f t="shared" si="17"/>
        <v>0</v>
      </c>
      <c r="O33" s="33">
        <f t="shared" si="18"/>
        <v>0</v>
      </c>
      <c r="P33" s="33">
        <f t="shared" si="19"/>
        <v>0</v>
      </c>
      <c r="Q33" s="10" t="s">
        <v>444</v>
      </c>
      <c r="R33" s="10" t="s">
        <v>442</v>
      </c>
      <c r="S33" s="10" t="s">
        <v>442</v>
      </c>
      <c r="T33" s="33">
        <f t="shared" si="20"/>
        <v>1</v>
      </c>
      <c r="U33" s="33">
        <f t="shared" si="21"/>
        <v>1</v>
      </c>
      <c r="V33" s="33">
        <f t="shared" si="22"/>
        <v>1</v>
      </c>
      <c r="W33" s="10">
        <v>1996</v>
      </c>
      <c r="X33" s="10">
        <v>1996</v>
      </c>
      <c r="Y33" s="10">
        <v>1996</v>
      </c>
      <c r="Z33" s="33">
        <f t="shared" si="23"/>
        <v>0</v>
      </c>
      <c r="AA33" s="33">
        <f t="shared" si="24"/>
        <v>0</v>
      </c>
      <c r="AB33" s="33">
        <f t="shared" si="25"/>
        <v>0</v>
      </c>
      <c r="AC33" s="10" t="s">
        <v>418</v>
      </c>
      <c r="AD33" s="10" t="s">
        <v>418</v>
      </c>
      <c r="AE33" s="10" t="s">
        <v>418</v>
      </c>
      <c r="AF33" s="33">
        <f t="shared" si="26"/>
        <v>1</v>
      </c>
      <c r="AG33" s="33">
        <f t="shared" si="27"/>
        <v>1</v>
      </c>
      <c r="AH33" s="33">
        <f t="shared" si="28"/>
        <v>1</v>
      </c>
      <c r="AI33" s="10" t="s">
        <v>447</v>
      </c>
      <c r="AJ33" s="10" t="s">
        <v>448</v>
      </c>
      <c r="AK33" s="10" t="s">
        <v>448</v>
      </c>
      <c r="AL33" s="33">
        <f t="shared" si="29"/>
        <v>0</v>
      </c>
      <c r="AM33" s="33">
        <f t="shared" si="30"/>
        <v>0</v>
      </c>
      <c r="AN33" s="33">
        <f t="shared" si="31"/>
        <v>0</v>
      </c>
      <c r="AO33" s="10">
        <v>0</v>
      </c>
      <c r="AP33" s="10">
        <v>0</v>
      </c>
      <c r="AQ33" s="10">
        <v>0</v>
      </c>
      <c r="AR33" s="33">
        <f t="shared" si="32"/>
        <v>0</v>
      </c>
      <c r="AS33" s="33">
        <f t="shared" si="33"/>
        <v>0</v>
      </c>
      <c r="AT33" s="33">
        <f t="shared" si="34"/>
        <v>0</v>
      </c>
      <c r="AU33" s="10">
        <v>2001</v>
      </c>
      <c r="AV33" s="10" t="s">
        <v>448</v>
      </c>
      <c r="AW33" s="10" t="s">
        <v>448</v>
      </c>
      <c r="AX33" s="33">
        <f t="shared" si="35"/>
        <v>0.5</v>
      </c>
      <c r="AY33" s="33">
        <f t="shared" si="36"/>
        <v>0</v>
      </c>
      <c r="AZ33" s="33">
        <f t="shared" si="37"/>
        <v>0</v>
      </c>
      <c r="BA33" s="10" t="s">
        <v>431</v>
      </c>
      <c r="BB33" s="10" t="s">
        <v>431</v>
      </c>
      <c r="BC33" s="10" t="s">
        <v>431</v>
      </c>
      <c r="BD33" s="33">
        <f t="shared" si="38"/>
        <v>1</v>
      </c>
      <c r="BE33" s="33">
        <f t="shared" si="39"/>
        <v>1</v>
      </c>
      <c r="BF33" s="33">
        <f t="shared" si="40"/>
        <v>1</v>
      </c>
      <c r="BG33" s="10" t="str">
        <f>+VLOOKUP(B33,'[17]2016 data'!$B:$D,3,)</f>
        <v>e-GDDS</v>
      </c>
      <c r="BH33" s="10" t="str">
        <f>+VLOOKUP(B33,'[18]2017 data'!$B:$D,3,)</f>
        <v>e-GDDS</v>
      </c>
      <c r="BI33" s="10" t="str">
        <f>+VLOOKUP(B33,'[19]2018 data'!$B:$D,3,)</f>
        <v>e-GDDS</v>
      </c>
      <c r="BJ33" s="33">
        <f t="shared" si="50"/>
        <v>0.5</v>
      </c>
      <c r="BK33" s="33">
        <f t="shared" si="48"/>
        <v>0.5</v>
      </c>
      <c r="BL33" s="33">
        <f t="shared" si="49"/>
        <v>0.5</v>
      </c>
      <c r="BM33" s="10">
        <f>+VLOOKUP(B33,'[20]2016 data'!$B:$D,3,)</f>
        <v>0</v>
      </c>
      <c r="BN33" s="10">
        <f>+VLOOKUP(B33,'[21]2017 data'!$B:$D,3,)</f>
        <v>0</v>
      </c>
      <c r="BO33" s="10">
        <f>+VLOOKUP(B33,'[22]2018 data'!$B:$D,3,)</f>
        <v>0</v>
      </c>
      <c r="BP33" s="33">
        <f t="shared" si="42"/>
        <v>0</v>
      </c>
      <c r="BQ33" s="33">
        <f t="shared" si="43"/>
        <v>0</v>
      </c>
      <c r="BR33" s="33">
        <f t="shared" si="44"/>
        <v>0</v>
      </c>
      <c r="BS33" s="10">
        <f>+VLOOKUP(B33,'[23]2016 data'!$B:$D,3,)</f>
        <v>0</v>
      </c>
      <c r="BT33" s="10">
        <f>+VLOOKUP(B33,'[24]2017 data'!$B:$D,3,)</f>
        <v>0</v>
      </c>
      <c r="BU33" s="10">
        <f>+VLOOKUP(B33,'[25]2018 data'!$B:$D,3,)</f>
        <v>0</v>
      </c>
      <c r="BV33" s="33">
        <f t="shared" si="45"/>
        <v>0</v>
      </c>
      <c r="BW33" s="33">
        <f t="shared" si="46"/>
        <v>0</v>
      </c>
      <c r="BX33" s="33">
        <f t="shared" si="47"/>
        <v>0</v>
      </c>
    </row>
    <row r="34" spans="1:76" s="32" customFormat="1" x14ac:dyDescent="0.25">
      <c r="A34" s="6">
        <f t="shared" si="13"/>
        <v>31</v>
      </c>
      <c r="B34" s="9" t="s">
        <v>319</v>
      </c>
      <c r="C34" s="4" t="s">
        <v>318</v>
      </c>
      <c r="D34" s="4" t="str">
        <f>+VLOOKUP(C34,'[1]OECD &amp; EU Countries'!$B:$F,5,)</f>
        <v>OECD/EU</v>
      </c>
      <c r="E34" s="10" t="s">
        <v>486</v>
      </c>
      <c r="F34" s="10" t="s">
        <v>486</v>
      </c>
      <c r="G34" s="10" t="s">
        <v>486</v>
      </c>
      <c r="H34" s="33">
        <f t="shared" si="14"/>
        <v>1</v>
      </c>
      <c r="I34" s="33">
        <f t="shared" si="15"/>
        <v>1</v>
      </c>
      <c r="J34" s="33">
        <f t="shared" si="16"/>
        <v>1</v>
      </c>
      <c r="K34" s="10" t="s">
        <v>491</v>
      </c>
      <c r="L34" s="10" t="s">
        <v>491</v>
      </c>
      <c r="M34" s="10" t="s">
        <v>491</v>
      </c>
      <c r="N34" s="33">
        <f t="shared" si="17"/>
        <v>1</v>
      </c>
      <c r="O34" s="33">
        <f t="shared" si="18"/>
        <v>1</v>
      </c>
      <c r="P34" s="33">
        <f t="shared" si="19"/>
        <v>1</v>
      </c>
      <c r="Q34" s="10" t="s">
        <v>444</v>
      </c>
      <c r="R34" s="10" t="s">
        <v>442</v>
      </c>
      <c r="S34" s="10" t="s">
        <v>442</v>
      </c>
      <c r="T34" s="33">
        <f t="shared" si="20"/>
        <v>1</v>
      </c>
      <c r="U34" s="33">
        <f t="shared" si="21"/>
        <v>1</v>
      </c>
      <c r="V34" s="33">
        <f t="shared" si="22"/>
        <v>1</v>
      </c>
      <c r="W34" s="10">
        <v>2015</v>
      </c>
      <c r="X34" s="10">
        <v>2013</v>
      </c>
      <c r="Y34" s="10">
        <v>2013</v>
      </c>
      <c r="Z34" s="33">
        <f t="shared" si="23"/>
        <v>0.5</v>
      </c>
      <c r="AA34" s="33">
        <f t="shared" si="24"/>
        <v>0.5</v>
      </c>
      <c r="AB34" s="33">
        <f t="shared" si="25"/>
        <v>0.5</v>
      </c>
      <c r="AC34" s="10" t="s">
        <v>418</v>
      </c>
      <c r="AD34" s="10" t="s">
        <v>418</v>
      </c>
      <c r="AE34" s="10" t="s">
        <v>418</v>
      </c>
      <c r="AF34" s="33">
        <f t="shared" si="26"/>
        <v>1</v>
      </c>
      <c r="AG34" s="33">
        <f t="shared" si="27"/>
        <v>1</v>
      </c>
      <c r="AH34" s="33">
        <f t="shared" si="28"/>
        <v>1</v>
      </c>
      <c r="AI34" s="10" t="s">
        <v>458</v>
      </c>
      <c r="AJ34" s="10" t="s">
        <v>458</v>
      </c>
      <c r="AK34" s="10" t="s">
        <v>458</v>
      </c>
      <c r="AL34" s="33">
        <f t="shared" si="29"/>
        <v>1</v>
      </c>
      <c r="AM34" s="33">
        <f t="shared" si="30"/>
        <v>1</v>
      </c>
      <c r="AN34" s="33">
        <f t="shared" si="31"/>
        <v>1</v>
      </c>
      <c r="AO34" s="10" t="s">
        <v>425</v>
      </c>
      <c r="AP34" s="10" t="s">
        <v>425</v>
      </c>
      <c r="AQ34" s="10" t="s">
        <v>425</v>
      </c>
      <c r="AR34" s="33">
        <f t="shared" si="32"/>
        <v>1</v>
      </c>
      <c r="AS34" s="33">
        <f t="shared" si="33"/>
        <v>1</v>
      </c>
      <c r="AT34" s="33">
        <f t="shared" si="34"/>
        <v>1</v>
      </c>
      <c r="AU34" s="10">
        <v>2001</v>
      </c>
      <c r="AV34" s="10" t="s">
        <v>429</v>
      </c>
      <c r="AW34" s="10" t="s">
        <v>429</v>
      </c>
      <c r="AX34" s="33">
        <f t="shared" si="35"/>
        <v>0.5</v>
      </c>
      <c r="AY34" s="33">
        <f t="shared" si="36"/>
        <v>0</v>
      </c>
      <c r="AZ34" s="33">
        <f t="shared" si="37"/>
        <v>0</v>
      </c>
      <c r="BA34" s="10" t="s">
        <v>431</v>
      </c>
      <c r="BB34" s="10" t="s">
        <v>431</v>
      </c>
      <c r="BC34" s="10" t="s">
        <v>431</v>
      </c>
      <c r="BD34" s="33">
        <f t="shared" si="38"/>
        <v>1</v>
      </c>
      <c r="BE34" s="33">
        <f t="shared" si="39"/>
        <v>1</v>
      </c>
      <c r="BF34" s="33">
        <f t="shared" si="40"/>
        <v>1</v>
      </c>
      <c r="BG34" s="10" t="str">
        <f>+VLOOKUP(B34,'[17]2016 data'!$B:$D,3,)</f>
        <v>SDDS Plus</v>
      </c>
      <c r="BH34" s="10" t="str">
        <f>+VLOOKUP(B34,'[18]2017 data'!$B:$D,3,)</f>
        <v>SSDS Plus</v>
      </c>
      <c r="BI34" s="10" t="str">
        <f>+VLOOKUP(B34,'[19]2018 data'!$B:$D,3,)</f>
        <v>SSDS Plus</v>
      </c>
      <c r="BJ34" s="33">
        <f t="shared" si="50"/>
        <v>1</v>
      </c>
      <c r="BK34" s="33">
        <f t="shared" si="48"/>
        <v>0</v>
      </c>
      <c r="BL34" s="33">
        <f t="shared" si="49"/>
        <v>0</v>
      </c>
      <c r="BM34" s="10" t="str">
        <f>+VLOOKUP(B34,'[20]2016 data'!$B:$D,3,)</f>
        <v>Yes</v>
      </c>
      <c r="BN34" s="10" t="str">
        <f>+VLOOKUP(B34,'[21]2017 data'!$B:$D,3,)</f>
        <v>Yes</v>
      </c>
      <c r="BO34" s="10" t="str">
        <f>+VLOOKUP(B34,'[22]2018 data'!$B:$D,3,)</f>
        <v>Yes</v>
      </c>
      <c r="BP34" s="33">
        <f t="shared" si="42"/>
        <v>1</v>
      </c>
      <c r="BQ34" s="33">
        <f t="shared" si="43"/>
        <v>1</v>
      </c>
      <c r="BR34" s="33">
        <f t="shared" si="44"/>
        <v>1</v>
      </c>
      <c r="BS34" s="10" t="str">
        <f>+VLOOKUP(B34,'[23]2016 data'!$B:$D,3,)</f>
        <v>yes</v>
      </c>
      <c r="BT34" s="10" t="str">
        <f>+VLOOKUP(B34,'[24]2017 data'!$B:$D,3,)</f>
        <v>yes</v>
      </c>
      <c r="BU34" s="10" t="str">
        <f>+VLOOKUP(B34,'[25]2018 data'!$B:$D,3,)</f>
        <v>yes</v>
      </c>
      <c r="BV34" s="33">
        <f t="shared" si="45"/>
        <v>1</v>
      </c>
      <c r="BW34" s="33">
        <f t="shared" si="46"/>
        <v>1</v>
      </c>
      <c r="BX34" s="33">
        <f t="shared" si="47"/>
        <v>1</v>
      </c>
    </row>
    <row r="35" spans="1:76" s="32" customFormat="1" x14ac:dyDescent="0.25">
      <c r="A35" s="6">
        <f t="shared" si="13"/>
        <v>32</v>
      </c>
      <c r="B35" s="9" t="s">
        <v>317</v>
      </c>
      <c r="C35" s="4" t="s">
        <v>316</v>
      </c>
      <c r="D35" s="4" t="str">
        <f>+VLOOKUP(C35,'[1]OECD &amp; EU Countries'!$B:$F,5,)</f>
        <v>NA</v>
      </c>
      <c r="E35" s="10" t="s">
        <v>437</v>
      </c>
      <c r="F35" s="10" t="s">
        <v>437</v>
      </c>
      <c r="G35" s="10" t="s">
        <v>437</v>
      </c>
      <c r="H35" s="33">
        <f t="shared" si="14"/>
        <v>0.5</v>
      </c>
      <c r="I35" s="33">
        <f t="shared" si="15"/>
        <v>0.5</v>
      </c>
      <c r="J35" s="33">
        <f t="shared" si="16"/>
        <v>0.5</v>
      </c>
      <c r="K35" s="10">
        <v>1985</v>
      </c>
      <c r="L35" s="10">
        <v>2005</v>
      </c>
      <c r="M35" s="10">
        <v>2005</v>
      </c>
      <c r="N35" s="33">
        <f t="shared" si="17"/>
        <v>0</v>
      </c>
      <c r="O35" s="33">
        <f t="shared" si="18"/>
        <v>0</v>
      </c>
      <c r="P35" s="33">
        <f t="shared" si="19"/>
        <v>0</v>
      </c>
      <c r="Q35" s="10" t="s">
        <v>446</v>
      </c>
      <c r="R35" s="10" t="s">
        <v>446</v>
      </c>
      <c r="S35" s="10" t="s">
        <v>446</v>
      </c>
      <c r="T35" s="33">
        <f t="shared" si="20"/>
        <v>0.5</v>
      </c>
      <c r="U35" s="33">
        <f t="shared" si="21"/>
        <v>0.5</v>
      </c>
      <c r="V35" s="33">
        <f t="shared" si="22"/>
        <v>0.5</v>
      </c>
      <c r="W35" s="10">
        <v>1975</v>
      </c>
      <c r="X35" s="10">
        <v>1975</v>
      </c>
      <c r="Y35" s="10">
        <v>1975</v>
      </c>
      <c r="Z35" s="33">
        <f t="shared" si="23"/>
        <v>0</v>
      </c>
      <c r="AA35" s="33">
        <f t="shared" si="24"/>
        <v>0</v>
      </c>
      <c r="AB35" s="33">
        <f t="shared" si="25"/>
        <v>0</v>
      </c>
      <c r="AC35" s="10" t="s">
        <v>447</v>
      </c>
      <c r="AD35" s="10" t="s">
        <v>448</v>
      </c>
      <c r="AE35" s="10" t="s">
        <v>448</v>
      </c>
      <c r="AF35" s="33">
        <f t="shared" si="26"/>
        <v>0</v>
      </c>
      <c r="AG35" s="33">
        <f t="shared" si="27"/>
        <v>0</v>
      </c>
      <c r="AH35" s="33">
        <f t="shared" si="28"/>
        <v>0</v>
      </c>
      <c r="AI35" s="10" t="s">
        <v>447</v>
      </c>
      <c r="AJ35" s="10" t="s">
        <v>450</v>
      </c>
      <c r="AK35" s="10" t="s">
        <v>450</v>
      </c>
      <c r="AL35" s="33">
        <f t="shared" si="29"/>
        <v>0</v>
      </c>
      <c r="AM35" s="33">
        <f t="shared" si="30"/>
        <v>0</v>
      </c>
      <c r="AN35" s="33">
        <f t="shared" si="31"/>
        <v>0</v>
      </c>
      <c r="AO35" s="10" t="s">
        <v>448</v>
      </c>
      <c r="AP35" s="10" t="s">
        <v>448</v>
      </c>
      <c r="AQ35" s="10" t="s">
        <v>448</v>
      </c>
      <c r="AR35" s="33">
        <f t="shared" si="32"/>
        <v>0</v>
      </c>
      <c r="AS35" s="33">
        <f t="shared" si="33"/>
        <v>0</v>
      </c>
      <c r="AT35" s="33">
        <f t="shared" si="34"/>
        <v>0</v>
      </c>
      <c r="AU35" s="10">
        <v>2001</v>
      </c>
      <c r="AV35" s="10" t="s">
        <v>429</v>
      </c>
      <c r="AW35" s="10" t="s">
        <v>429</v>
      </c>
      <c r="AX35" s="33">
        <f t="shared" si="35"/>
        <v>0.5</v>
      </c>
      <c r="AY35" s="33">
        <f t="shared" si="36"/>
        <v>0</v>
      </c>
      <c r="AZ35" s="33">
        <f t="shared" si="37"/>
        <v>0</v>
      </c>
      <c r="BA35" s="10" t="s">
        <v>431</v>
      </c>
      <c r="BB35" s="10" t="s">
        <v>431</v>
      </c>
      <c r="BC35" s="10" t="s">
        <v>431</v>
      </c>
      <c r="BD35" s="33">
        <f t="shared" si="38"/>
        <v>1</v>
      </c>
      <c r="BE35" s="33">
        <f t="shared" si="39"/>
        <v>1</v>
      </c>
      <c r="BF35" s="33">
        <f t="shared" si="40"/>
        <v>1</v>
      </c>
      <c r="BG35" s="10" t="str">
        <f>+VLOOKUP(B35,'[17]2016 data'!$B:$D,3,)</f>
        <v>e-GDDS</v>
      </c>
      <c r="BH35" s="10" t="str">
        <f>+VLOOKUP(B35,'[18]2017 data'!$B:$D,3,)</f>
        <v>e-GDDS</v>
      </c>
      <c r="BI35" s="10" t="str">
        <f>+VLOOKUP(B35,'[19]2018 data'!$B:$D,3,)</f>
        <v>e-GDDS</v>
      </c>
      <c r="BJ35" s="33">
        <f t="shared" si="50"/>
        <v>0.5</v>
      </c>
      <c r="BK35" s="33">
        <f t="shared" si="48"/>
        <v>0.5</v>
      </c>
      <c r="BL35" s="33">
        <f t="shared" si="49"/>
        <v>0.5</v>
      </c>
      <c r="BM35" s="10">
        <f>+VLOOKUP(B35,'[20]2016 data'!$B:$D,3,)</f>
        <v>0</v>
      </c>
      <c r="BN35" s="10">
        <f>+VLOOKUP(B35,'[21]2017 data'!$B:$D,3,)</f>
        <v>0</v>
      </c>
      <c r="BO35" s="10">
        <f>+VLOOKUP(B35,'[22]2018 data'!$B:$D,3,)</f>
        <v>0</v>
      </c>
      <c r="BP35" s="33">
        <f t="shared" si="42"/>
        <v>0</v>
      </c>
      <c r="BQ35" s="33">
        <f t="shared" si="43"/>
        <v>0</v>
      </c>
      <c r="BR35" s="33">
        <f t="shared" si="44"/>
        <v>0</v>
      </c>
      <c r="BS35" s="10">
        <f>+VLOOKUP(B35,'[23]2016 data'!$B:$D,3,)</f>
        <v>0</v>
      </c>
      <c r="BT35" s="10">
        <f>+VLOOKUP(B35,'[24]2017 data'!$B:$D,3,)</f>
        <v>0</v>
      </c>
      <c r="BU35" s="10">
        <f>+VLOOKUP(B35,'[25]2018 data'!$B:$D,3,)</f>
        <v>0</v>
      </c>
      <c r="BV35" s="33">
        <f t="shared" si="45"/>
        <v>0</v>
      </c>
      <c r="BW35" s="33">
        <f t="shared" si="46"/>
        <v>0</v>
      </c>
      <c r="BX35" s="33">
        <f t="shared" si="47"/>
        <v>0</v>
      </c>
    </row>
    <row r="36" spans="1:76" s="32" customFormat="1" x14ac:dyDescent="0.25">
      <c r="A36" s="6">
        <f t="shared" si="13"/>
        <v>33</v>
      </c>
      <c r="B36" s="9" t="s">
        <v>315</v>
      </c>
      <c r="C36" s="4" t="s">
        <v>314</v>
      </c>
      <c r="D36" s="4" t="str">
        <f>+VLOOKUP(C36,'[1]OECD &amp; EU Countries'!$B:$F,5,)</f>
        <v>NA</v>
      </c>
      <c r="E36" s="10" t="s">
        <v>480</v>
      </c>
      <c r="F36" s="10" t="s">
        <v>437</v>
      </c>
      <c r="G36" s="10" t="s">
        <v>437</v>
      </c>
      <c r="H36" s="33">
        <f t="shared" si="14"/>
        <v>0</v>
      </c>
      <c r="I36" s="33">
        <f t="shared" si="15"/>
        <v>0.5</v>
      </c>
      <c r="J36" s="33">
        <f t="shared" si="16"/>
        <v>0.5</v>
      </c>
      <c r="K36" s="10">
        <v>2005</v>
      </c>
      <c r="L36" s="10">
        <v>2005</v>
      </c>
      <c r="M36" s="10">
        <v>2005</v>
      </c>
      <c r="N36" s="33">
        <f t="shared" si="17"/>
        <v>0</v>
      </c>
      <c r="O36" s="33">
        <f t="shared" si="18"/>
        <v>0</v>
      </c>
      <c r="P36" s="33">
        <f t="shared" si="19"/>
        <v>0</v>
      </c>
      <c r="Q36" s="10" t="s">
        <v>448</v>
      </c>
      <c r="R36" s="10" t="s">
        <v>448</v>
      </c>
      <c r="S36" s="10" t="s">
        <v>448</v>
      </c>
      <c r="T36" s="33">
        <f t="shared" si="20"/>
        <v>0</v>
      </c>
      <c r="U36" s="33">
        <f t="shared" si="21"/>
        <v>0</v>
      </c>
      <c r="V36" s="33">
        <f t="shared" si="22"/>
        <v>0</v>
      </c>
      <c r="W36" s="10">
        <v>2004</v>
      </c>
      <c r="X36" s="10">
        <v>2004</v>
      </c>
      <c r="Y36" s="10">
        <v>2004</v>
      </c>
      <c r="Z36" s="33">
        <f t="shared" si="23"/>
        <v>0</v>
      </c>
      <c r="AA36" s="33">
        <f t="shared" si="24"/>
        <v>0</v>
      </c>
      <c r="AB36" s="33">
        <f t="shared" si="25"/>
        <v>0</v>
      </c>
      <c r="AC36" s="10" t="s">
        <v>418</v>
      </c>
      <c r="AD36" s="10" t="s">
        <v>448</v>
      </c>
      <c r="AE36" s="10" t="s">
        <v>448</v>
      </c>
      <c r="AF36" s="33">
        <f t="shared" si="26"/>
        <v>1</v>
      </c>
      <c r="AG36" s="33">
        <f t="shared" si="27"/>
        <v>0</v>
      </c>
      <c r="AH36" s="33">
        <f t="shared" si="28"/>
        <v>0</v>
      </c>
      <c r="AI36" s="10" t="s">
        <v>447</v>
      </c>
      <c r="AJ36" s="10" t="s">
        <v>448</v>
      </c>
      <c r="AK36" s="10" t="s">
        <v>448</v>
      </c>
      <c r="AL36" s="33">
        <f t="shared" si="29"/>
        <v>0</v>
      </c>
      <c r="AM36" s="33">
        <f t="shared" si="30"/>
        <v>0</v>
      </c>
      <c r="AN36" s="33">
        <f t="shared" si="31"/>
        <v>0</v>
      </c>
      <c r="AO36" s="10">
        <v>0</v>
      </c>
      <c r="AP36" s="10">
        <v>0</v>
      </c>
      <c r="AQ36" s="10">
        <v>0</v>
      </c>
      <c r="AR36" s="33">
        <f t="shared" si="32"/>
        <v>0</v>
      </c>
      <c r="AS36" s="33">
        <f t="shared" si="33"/>
        <v>0</v>
      </c>
      <c r="AT36" s="33">
        <f t="shared" si="34"/>
        <v>0</v>
      </c>
      <c r="AU36" s="10">
        <v>1986</v>
      </c>
      <c r="AV36" s="10" t="s">
        <v>448</v>
      </c>
      <c r="AW36" s="10" t="s">
        <v>448</v>
      </c>
      <c r="AX36" s="33">
        <f t="shared" si="35"/>
        <v>0</v>
      </c>
      <c r="AY36" s="33">
        <f t="shared" si="36"/>
        <v>0</v>
      </c>
      <c r="AZ36" s="33">
        <f t="shared" si="37"/>
        <v>0</v>
      </c>
      <c r="BA36" s="10" t="s">
        <v>431</v>
      </c>
      <c r="BB36" s="10" t="s">
        <v>431</v>
      </c>
      <c r="BC36" s="10" t="s">
        <v>431</v>
      </c>
      <c r="BD36" s="33">
        <f t="shared" si="38"/>
        <v>1</v>
      </c>
      <c r="BE36" s="33">
        <f t="shared" si="39"/>
        <v>1</v>
      </c>
      <c r="BF36" s="33">
        <f t="shared" si="40"/>
        <v>1</v>
      </c>
      <c r="BG36" s="10" t="str">
        <f>+VLOOKUP(B36,'[17]2016 data'!$B:$D,3,)</f>
        <v>e-GDDS</v>
      </c>
      <c r="BH36" s="10" t="str">
        <f>+VLOOKUP(B36,'[18]2017 data'!$B:$D,3,)</f>
        <v>e-GDDS</v>
      </c>
      <c r="BI36" s="10" t="str">
        <f>+VLOOKUP(B36,'[19]2018 data'!$B:$D,3,)</f>
        <v>e-GDDS</v>
      </c>
      <c r="BJ36" s="33">
        <f t="shared" si="50"/>
        <v>0.5</v>
      </c>
      <c r="BK36" s="33">
        <f t="shared" si="48"/>
        <v>0.5</v>
      </c>
      <c r="BL36" s="33">
        <f t="shared" si="49"/>
        <v>0.5</v>
      </c>
      <c r="BM36" s="10">
        <f>+VLOOKUP(B36,'[20]2016 data'!$B:$D,3,)</f>
        <v>0</v>
      </c>
      <c r="BN36" s="10">
        <f>+VLOOKUP(B36,'[21]2017 data'!$B:$D,3,)</f>
        <v>0</v>
      </c>
      <c r="BO36" s="10">
        <f>+VLOOKUP(B36,'[22]2018 data'!$B:$D,3,)</f>
        <v>0</v>
      </c>
      <c r="BP36" s="33">
        <f t="shared" si="42"/>
        <v>0</v>
      </c>
      <c r="BQ36" s="33">
        <f t="shared" si="43"/>
        <v>0</v>
      </c>
      <c r="BR36" s="33">
        <f t="shared" si="44"/>
        <v>0</v>
      </c>
      <c r="BS36" s="10">
        <f>+VLOOKUP(B36,'[23]2016 data'!$B:$D,3,)</f>
        <v>0</v>
      </c>
      <c r="BT36" s="10">
        <f>+VLOOKUP(B36,'[24]2017 data'!$B:$D,3,)</f>
        <v>0</v>
      </c>
      <c r="BU36" s="10">
        <f>+VLOOKUP(B36,'[25]2018 data'!$B:$D,3,)</f>
        <v>0</v>
      </c>
      <c r="BV36" s="33">
        <f t="shared" si="45"/>
        <v>0</v>
      </c>
      <c r="BW36" s="33">
        <f t="shared" si="46"/>
        <v>0</v>
      </c>
      <c r="BX36" s="33">
        <f t="shared" si="47"/>
        <v>0</v>
      </c>
    </row>
    <row r="37" spans="1:76" s="32" customFormat="1" x14ac:dyDescent="0.25">
      <c r="A37" s="6">
        <f t="shared" si="13"/>
        <v>34</v>
      </c>
      <c r="B37" s="8" t="s">
        <v>313</v>
      </c>
      <c r="C37" s="4" t="s">
        <v>312</v>
      </c>
      <c r="D37" s="4" t="str">
        <f>+VLOOKUP(C37,'[1]OECD &amp; EU Countries'!$B:$F,5,)</f>
        <v>OECD/EU</v>
      </c>
      <c r="E37" s="10" t="s">
        <v>486</v>
      </c>
      <c r="F37" s="10" t="s">
        <v>486</v>
      </c>
      <c r="G37" s="10" t="s">
        <v>486</v>
      </c>
      <c r="H37" s="33">
        <f t="shared" si="14"/>
        <v>1</v>
      </c>
      <c r="I37" s="33">
        <f t="shared" si="15"/>
        <v>1</v>
      </c>
      <c r="J37" s="33">
        <f t="shared" si="16"/>
        <v>1</v>
      </c>
      <c r="K37" s="10">
        <v>2008</v>
      </c>
      <c r="L37" s="35" t="s">
        <v>491</v>
      </c>
      <c r="M37" s="35" t="s">
        <v>491</v>
      </c>
      <c r="N37" s="33">
        <f t="shared" si="17"/>
        <v>0.5</v>
      </c>
      <c r="O37" s="33">
        <f t="shared" si="18"/>
        <v>1</v>
      </c>
      <c r="P37" s="33">
        <f t="shared" si="19"/>
        <v>1</v>
      </c>
      <c r="Q37" s="10" t="s">
        <v>446</v>
      </c>
      <c r="R37" s="10" t="s">
        <v>443</v>
      </c>
      <c r="S37" s="10" t="s">
        <v>443</v>
      </c>
      <c r="T37" s="33">
        <f t="shared" si="20"/>
        <v>0.5</v>
      </c>
      <c r="U37" s="33">
        <f t="shared" si="21"/>
        <v>0.5</v>
      </c>
      <c r="V37" s="33">
        <f t="shared" si="22"/>
        <v>0.5</v>
      </c>
      <c r="W37" s="10">
        <v>2007</v>
      </c>
      <c r="X37" s="10">
        <v>2012</v>
      </c>
      <c r="Y37" s="10">
        <v>2012</v>
      </c>
      <c r="Z37" s="33">
        <f t="shared" si="23"/>
        <v>0.5</v>
      </c>
      <c r="AA37" s="33">
        <f t="shared" si="24"/>
        <v>0.5</v>
      </c>
      <c r="AB37" s="33">
        <f t="shared" si="25"/>
        <v>0.5</v>
      </c>
      <c r="AC37" s="10" t="s">
        <v>418</v>
      </c>
      <c r="AD37" s="10" t="s">
        <v>418</v>
      </c>
      <c r="AE37" s="10" t="s">
        <v>418</v>
      </c>
      <c r="AF37" s="33">
        <f t="shared" si="26"/>
        <v>1</v>
      </c>
      <c r="AG37" s="33">
        <f t="shared" si="27"/>
        <v>1</v>
      </c>
      <c r="AH37" s="33">
        <f t="shared" si="28"/>
        <v>1</v>
      </c>
      <c r="AI37" s="10" t="s">
        <v>447</v>
      </c>
      <c r="AJ37" s="10" t="s">
        <v>448</v>
      </c>
      <c r="AK37" s="10" t="s">
        <v>448</v>
      </c>
      <c r="AL37" s="33">
        <f t="shared" si="29"/>
        <v>0</v>
      </c>
      <c r="AM37" s="33">
        <f t="shared" si="30"/>
        <v>0</v>
      </c>
      <c r="AN37" s="33">
        <f t="shared" si="31"/>
        <v>0</v>
      </c>
      <c r="AO37" s="10" t="s">
        <v>448</v>
      </c>
      <c r="AP37" s="10" t="s">
        <v>448</v>
      </c>
      <c r="AQ37" s="10" t="s">
        <v>448</v>
      </c>
      <c r="AR37" s="33">
        <f t="shared" si="32"/>
        <v>0</v>
      </c>
      <c r="AS37" s="33">
        <f t="shared" si="33"/>
        <v>0</v>
      </c>
      <c r="AT37" s="33">
        <f t="shared" si="34"/>
        <v>0</v>
      </c>
      <c r="AU37" s="10">
        <v>2001</v>
      </c>
      <c r="AV37" s="10" t="s">
        <v>429</v>
      </c>
      <c r="AW37" s="10" t="s">
        <v>429</v>
      </c>
      <c r="AX37" s="33">
        <f t="shared" si="35"/>
        <v>0.5</v>
      </c>
      <c r="AY37" s="33">
        <f t="shared" si="36"/>
        <v>0</v>
      </c>
      <c r="AZ37" s="33">
        <f t="shared" si="37"/>
        <v>0</v>
      </c>
      <c r="BA37" s="10" t="s">
        <v>431</v>
      </c>
      <c r="BB37" s="10" t="s">
        <v>431</v>
      </c>
      <c r="BC37" s="10" t="s">
        <v>431</v>
      </c>
      <c r="BD37" s="33">
        <f t="shared" si="38"/>
        <v>1</v>
      </c>
      <c r="BE37" s="33">
        <f t="shared" si="39"/>
        <v>1</v>
      </c>
      <c r="BF37" s="33">
        <f t="shared" si="40"/>
        <v>1</v>
      </c>
      <c r="BG37" s="10" t="str">
        <f>+VLOOKUP(B37,'[17]2016 data'!$B:$D,3,)</f>
        <v>SDDS</v>
      </c>
      <c r="BH37" s="10" t="str">
        <f>+VLOOKUP(B37,'[18]2017 data'!$B:$D,3,)</f>
        <v>SDDS</v>
      </c>
      <c r="BI37" s="10" t="str">
        <f>+VLOOKUP(B37,'[19]2018 data'!$B:$D,3,)</f>
        <v>SDDS</v>
      </c>
      <c r="BJ37" s="33">
        <f t="shared" si="50"/>
        <v>1</v>
      </c>
      <c r="BK37" s="33">
        <f t="shared" si="48"/>
        <v>1</v>
      </c>
      <c r="BL37" s="33">
        <f t="shared" si="49"/>
        <v>1</v>
      </c>
      <c r="BM37" s="10" t="str">
        <f>+VLOOKUP(B37,'[20]2016 data'!$B:$D,3,)</f>
        <v>Yes</v>
      </c>
      <c r="BN37" s="10" t="str">
        <f>+VLOOKUP(B37,'[21]2017 data'!$B:$D,3,)</f>
        <v>Yes</v>
      </c>
      <c r="BO37" s="10" t="str">
        <f>+VLOOKUP(B37,'[22]2018 data'!$B:$D,3,)</f>
        <v>Yes</v>
      </c>
      <c r="BP37" s="33">
        <f t="shared" si="42"/>
        <v>1</v>
      </c>
      <c r="BQ37" s="33">
        <f t="shared" si="43"/>
        <v>1</v>
      </c>
      <c r="BR37" s="33">
        <f t="shared" si="44"/>
        <v>1</v>
      </c>
      <c r="BS37" s="10">
        <f>+VLOOKUP(B37,'[23]2016 data'!$B:$D,3,)</f>
        <v>0</v>
      </c>
      <c r="BT37" s="10">
        <f>+VLOOKUP(B37,'[24]2017 data'!$B:$D,3,)</f>
        <v>0</v>
      </c>
      <c r="BU37" s="10">
        <f>+VLOOKUP(B37,'[25]2018 data'!$B:$D,3,)</f>
        <v>0</v>
      </c>
      <c r="BV37" s="33">
        <f t="shared" si="45"/>
        <v>0</v>
      </c>
      <c r="BW37" s="33">
        <f t="shared" si="46"/>
        <v>0</v>
      </c>
      <c r="BX37" s="33">
        <f t="shared" si="47"/>
        <v>0</v>
      </c>
    </row>
    <row r="38" spans="1:76" s="32" customFormat="1" x14ac:dyDescent="0.25">
      <c r="A38" s="6">
        <f t="shared" si="13"/>
        <v>35</v>
      </c>
      <c r="B38" s="12" t="s">
        <v>311</v>
      </c>
      <c r="C38" s="4" t="s">
        <v>0</v>
      </c>
      <c r="D38" s="4" t="str">
        <f>+VLOOKUP(C38,'[1]OECD &amp; EU Countries'!$B:$F,5,)</f>
        <v>NA</v>
      </c>
      <c r="E38" s="10" t="s">
        <v>486</v>
      </c>
      <c r="F38" s="10" t="s">
        <v>486</v>
      </c>
      <c r="G38" s="10" t="s">
        <v>486</v>
      </c>
      <c r="H38" s="33">
        <f t="shared" si="14"/>
        <v>1</v>
      </c>
      <c r="I38" s="33">
        <f t="shared" si="15"/>
        <v>1</v>
      </c>
      <c r="J38" s="33">
        <f t="shared" si="16"/>
        <v>1</v>
      </c>
      <c r="K38" s="10">
        <v>2010</v>
      </c>
      <c r="L38" s="10">
        <v>2015</v>
      </c>
      <c r="M38" s="10">
        <v>2015</v>
      </c>
      <c r="N38" s="33">
        <f t="shared" si="17"/>
        <v>0.5</v>
      </c>
      <c r="O38" s="33">
        <f t="shared" si="18"/>
        <v>0.5</v>
      </c>
      <c r="P38" s="33">
        <f t="shared" si="19"/>
        <v>0.5</v>
      </c>
      <c r="Q38" s="10" t="s">
        <v>444</v>
      </c>
      <c r="R38" s="10" t="s">
        <v>444</v>
      </c>
      <c r="S38" s="10" t="s">
        <v>444</v>
      </c>
      <c r="T38" s="33">
        <f t="shared" si="20"/>
        <v>1</v>
      </c>
      <c r="U38" s="33">
        <f t="shared" si="21"/>
        <v>1</v>
      </c>
      <c r="V38" s="33">
        <f t="shared" si="22"/>
        <v>1</v>
      </c>
      <c r="W38" s="10" t="s">
        <v>499</v>
      </c>
      <c r="X38" s="10" t="s">
        <v>499</v>
      </c>
      <c r="Y38" s="10" t="s">
        <v>499</v>
      </c>
      <c r="Z38" s="33">
        <f t="shared" si="23"/>
        <v>1</v>
      </c>
      <c r="AA38" s="33">
        <f t="shared" si="24"/>
        <v>1</v>
      </c>
      <c r="AB38" s="33">
        <f t="shared" si="25"/>
        <v>1</v>
      </c>
      <c r="AC38" s="10" t="s">
        <v>418</v>
      </c>
      <c r="AD38" s="10" t="s">
        <v>418</v>
      </c>
      <c r="AE38" s="10" t="s">
        <v>418</v>
      </c>
      <c r="AF38" s="33">
        <f t="shared" si="26"/>
        <v>1</v>
      </c>
      <c r="AG38" s="33">
        <f t="shared" si="27"/>
        <v>1</v>
      </c>
      <c r="AH38" s="33">
        <f t="shared" si="28"/>
        <v>1</v>
      </c>
      <c r="AI38" s="10" t="s">
        <v>447</v>
      </c>
      <c r="AJ38" s="10" t="s">
        <v>448</v>
      </c>
      <c r="AK38" s="10" t="s">
        <v>448</v>
      </c>
      <c r="AL38" s="33">
        <f t="shared" si="29"/>
        <v>0</v>
      </c>
      <c r="AM38" s="33">
        <f t="shared" si="30"/>
        <v>0</v>
      </c>
      <c r="AN38" s="33">
        <f t="shared" si="31"/>
        <v>0</v>
      </c>
      <c r="AO38" s="10" t="s">
        <v>478</v>
      </c>
      <c r="AP38" s="10" t="s">
        <v>478</v>
      </c>
      <c r="AQ38" s="10" t="s">
        <v>478</v>
      </c>
      <c r="AR38" s="33">
        <f t="shared" si="32"/>
        <v>0.5</v>
      </c>
      <c r="AS38" s="33">
        <f t="shared" si="33"/>
        <v>0.5</v>
      </c>
      <c r="AT38" s="33">
        <f t="shared" si="34"/>
        <v>0.5</v>
      </c>
      <c r="AU38" s="10">
        <v>2001</v>
      </c>
      <c r="AV38" s="10" t="s">
        <v>429</v>
      </c>
      <c r="AW38" s="10" t="s">
        <v>429</v>
      </c>
      <c r="AX38" s="33">
        <f t="shared" si="35"/>
        <v>0.5</v>
      </c>
      <c r="AY38" s="33">
        <f t="shared" si="36"/>
        <v>0</v>
      </c>
      <c r="AZ38" s="33">
        <f t="shared" si="37"/>
        <v>0</v>
      </c>
      <c r="BA38" s="10">
        <v>0</v>
      </c>
      <c r="BB38" s="10" t="s">
        <v>429</v>
      </c>
      <c r="BC38" s="10" t="s">
        <v>429</v>
      </c>
      <c r="BD38" s="33">
        <f t="shared" si="38"/>
        <v>0</v>
      </c>
      <c r="BE38" s="33">
        <f t="shared" si="39"/>
        <v>0</v>
      </c>
      <c r="BF38" s="33">
        <f t="shared" si="40"/>
        <v>0</v>
      </c>
      <c r="BG38" s="10" t="str">
        <f>+VLOOKUP(B38,'[17]2016 data'!$B:$D,3,)</f>
        <v>SDDS</v>
      </c>
      <c r="BH38" s="10" t="str">
        <f>+VLOOKUP(B38,'[18]2017 data'!$B:$D,3,)</f>
        <v>SDDS</v>
      </c>
      <c r="BI38" s="10" t="str">
        <f>+VLOOKUP(B38,'[19]2018 data'!$B:$D,3,)</f>
        <v>SDDS</v>
      </c>
      <c r="BJ38" s="33">
        <f t="shared" si="50"/>
        <v>1</v>
      </c>
      <c r="BK38" s="33">
        <f t="shared" si="48"/>
        <v>1</v>
      </c>
      <c r="BL38" s="33">
        <f t="shared" si="49"/>
        <v>1</v>
      </c>
      <c r="BM38" s="10">
        <f>+VLOOKUP(B38,'[20]2016 data'!$B:$D,3,)</f>
        <v>0</v>
      </c>
      <c r="BN38" s="10">
        <f>+VLOOKUP(B38,'[21]2017 data'!$B:$D,3,)</f>
        <v>0</v>
      </c>
      <c r="BO38" s="10">
        <f>+VLOOKUP(B38,'[22]2018 data'!$B:$D,3,)</f>
        <v>0</v>
      </c>
      <c r="BP38" s="33">
        <f t="shared" si="42"/>
        <v>0</v>
      </c>
      <c r="BQ38" s="33">
        <f t="shared" si="43"/>
        <v>0</v>
      </c>
      <c r="BR38" s="33">
        <f t="shared" si="44"/>
        <v>0</v>
      </c>
      <c r="BS38" s="10">
        <f>+VLOOKUP(B38,'[23]2016 data'!$B:$D,3,)</f>
        <v>0</v>
      </c>
      <c r="BT38" s="10">
        <f>+VLOOKUP(B38,'[24]2017 data'!$B:$D,3,)</f>
        <v>0</v>
      </c>
      <c r="BU38" s="10">
        <f>+VLOOKUP(B38,'[25]2018 data'!$B:$D,3,)</f>
        <v>0</v>
      </c>
      <c r="BV38" s="33">
        <f t="shared" si="45"/>
        <v>0</v>
      </c>
      <c r="BW38" s="33">
        <f t="shared" si="46"/>
        <v>0</v>
      </c>
      <c r="BX38" s="33">
        <f t="shared" si="47"/>
        <v>0</v>
      </c>
    </row>
    <row r="39" spans="1:76" s="32" customFormat="1" x14ac:dyDescent="0.25">
      <c r="A39" s="6">
        <f t="shared" si="13"/>
        <v>36</v>
      </c>
      <c r="B39" s="8" t="s">
        <v>310</v>
      </c>
      <c r="C39" s="4" t="s">
        <v>309</v>
      </c>
      <c r="D39" s="4" t="str">
        <f>+VLOOKUP(C39,'[1]OECD &amp; EU Countries'!$B:$F,5,)</f>
        <v>NA</v>
      </c>
      <c r="E39" s="10" t="s">
        <v>480</v>
      </c>
      <c r="F39" s="10" t="s">
        <v>486</v>
      </c>
      <c r="G39" s="10" t="s">
        <v>486</v>
      </c>
      <c r="H39" s="33">
        <f t="shared" si="14"/>
        <v>0</v>
      </c>
      <c r="I39" s="33">
        <f t="shared" si="15"/>
        <v>1</v>
      </c>
      <c r="J39" s="33">
        <f t="shared" si="16"/>
        <v>1</v>
      </c>
      <c r="K39" s="10">
        <v>2005</v>
      </c>
      <c r="L39" s="10">
        <v>2005</v>
      </c>
      <c r="M39" s="10">
        <v>2015</v>
      </c>
      <c r="N39" s="33">
        <f t="shared" si="17"/>
        <v>0</v>
      </c>
      <c r="O39" s="33">
        <f t="shared" si="18"/>
        <v>0</v>
      </c>
      <c r="P39" s="33">
        <f t="shared" si="19"/>
        <v>0.5</v>
      </c>
      <c r="Q39" s="10" t="s">
        <v>444</v>
      </c>
      <c r="R39" s="10" t="s">
        <v>444</v>
      </c>
      <c r="S39" s="10" t="s">
        <v>444</v>
      </c>
      <c r="T39" s="33">
        <f t="shared" si="20"/>
        <v>1</v>
      </c>
      <c r="U39" s="33">
        <f t="shared" si="21"/>
        <v>1</v>
      </c>
      <c r="V39" s="33">
        <f t="shared" si="22"/>
        <v>1</v>
      </c>
      <c r="W39" s="10">
        <v>2007</v>
      </c>
      <c r="X39" s="10">
        <v>2007</v>
      </c>
      <c r="Y39" s="10">
        <v>2007</v>
      </c>
      <c r="Z39" s="33">
        <f t="shared" si="23"/>
        <v>0.5</v>
      </c>
      <c r="AA39" s="33">
        <f t="shared" si="24"/>
        <v>0.5</v>
      </c>
      <c r="AB39" s="33">
        <f t="shared" si="25"/>
        <v>0</v>
      </c>
      <c r="AC39" s="10" t="s">
        <v>447</v>
      </c>
      <c r="AD39" s="10" t="s">
        <v>448</v>
      </c>
      <c r="AE39" s="10" t="s">
        <v>448</v>
      </c>
      <c r="AF39" s="33">
        <f t="shared" si="26"/>
        <v>0</v>
      </c>
      <c r="AG39" s="33">
        <f t="shared" si="27"/>
        <v>0</v>
      </c>
      <c r="AH39" s="33">
        <f t="shared" si="28"/>
        <v>0</v>
      </c>
      <c r="AI39" s="10" t="s">
        <v>447</v>
      </c>
      <c r="AJ39" s="10" t="s">
        <v>448</v>
      </c>
      <c r="AK39" s="10" t="s">
        <v>448</v>
      </c>
      <c r="AL39" s="33">
        <f t="shared" si="29"/>
        <v>0</v>
      </c>
      <c r="AM39" s="33">
        <f t="shared" si="30"/>
        <v>0</v>
      </c>
      <c r="AN39" s="33">
        <f t="shared" si="31"/>
        <v>0</v>
      </c>
      <c r="AO39" s="10" t="s">
        <v>425</v>
      </c>
      <c r="AP39" s="10" t="s">
        <v>425</v>
      </c>
      <c r="AQ39" s="10" t="s">
        <v>425</v>
      </c>
      <c r="AR39" s="33">
        <f t="shared" si="32"/>
        <v>1</v>
      </c>
      <c r="AS39" s="33">
        <f t="shared" si="33"/>
        <v>1</v>
      </c>
      <c r="AT39" s="33">
        <f t="shared" si="34"/>
        <v>1</v>
      </c>
      <c r="AU39" s="10">
        <v>2001</v>
      </c>
      <c r="AV39" s="10" t="s">
        <v>429</v>
      </c>
      <c r="AW39" s="10" t="s">
        <v>429</v>
      </c>
      <c r="AX39" s="33">
        <f t="shared" si="35"/>
        <v>0.5</v>
      </c>
      <c r="AY39" s="33">
        <f t="shared" si="36"/>
        <v>0</v>
      </c>
      <c r="AZ39" s="33">
        <f t="shared" si="37"/>
        <v>0</v>
      </c>
      <c r="BA39" s="10" t="s">
        <v>431</v>
      </c>
      <c r="BB39" s="10" t="s">
        <v>431</v>
      </c>
      <c r="BC39" s="10" t="s">
        <v>431</v>
      </c>
      <c r="BD39" s="33">
        <f t="shared" si="38"/>
        <v>1</v>
      </c>
      <c r="BE39" s="33">
        <f t="shared" si="39"/>
        <v>1</v>
      </c>
      <c r="BF39" s="33">
        <f t="shared" si="40"/>
        <v>1</v>
      </c>
      <c r="BG39" s="10" t="str">
        <f>+VLOOKUP(B39,'[17]2016 data'!$B:$D,3,)</f>
        <v>SDDS</v>
      </c>
      <c r="BH39" s="10" t="str">
        <f>+VLOOKUP(B39,'[18]2017 data'!$B:$D,3,)</f>
        <v>SDDS</v>
      </c>
      <c r="BI39" s="10" t="str">
        <f>+VLOOKUP(B39,'[19]2018 data'!$B:$D,3,)</f>
        <v>SDDS</v>
      </c>
      <c r="BJ39" s="33">
        <f t="shared" si="50"/>
        <v>1</v>
      </c>
      <c r="BK39" s="33">
        <f t="shared" si="48"/>
        <v>1</v>
      </c>
      <c r="BL39" s="33">
        <f t="shared" si="49"/>
        <v>1</v>
      </c>
      <c r="BM39" s="10">
        <f>+VLOOKUP(B39,'[20]2016 data'!$B:$D,3,)</f>
        <v>0</v>
      </c>
      <c r="BN39" s="10">
        <f>+VLOOKUP(B39,'[21]2017 data'!$B:$D,3,)</f>
        <v>0</v>
      </c>
      <c r="BO39" s="10">
        <f>+VLOOKUP(B39,'[22]2018 data'!$B:$D,3,)</f>
        <v>0</v>
      </c>
      <c r="BP39" s="33">
        <f t="shared" si="42"/>
        <v>0</v>
      </c>
      <c r="BQ39" s="33">
        <f t="shared" si="43"/>
        <v>0</v>
      </c>
      <c r="BR39" s="33">
        <f t="shared" si="44"/>
        <v>0</v>
      </c>
      <c r="BS39" s="10">
        <f>+VLOOKUP(B39,'[23]2016 data'!$B:$D,3,)</f>
        <v>0</v>
      </c>
      <c r="BT39" s="10">
        <f>+VLOOKUP(B39,'[24]2017 data'!$B:$D,3,)</f>
        <v>0</v>
      </c>
      <c r="BU39" s="10">
        <f>+VLOOKUP(B39,'[25]2018 data'!$B:$D,3,)</f>
        <v>0</v>
      </c>
      <c r="BV39" s="33">
        <f t="shared" si="45"/>
        <v>0</v>
      </c>
      <c r="BW39" s="33">
        <f t="shared" si="46"/>
        <v>0</v>
      </c>
      <c r="BX39" s="33">
        <f t="shared" si="47"/>
        <v>0</v>
      </c>
    </row>
    <row r="40" spans="1:76" s="32" customFormat="1" x14ac:dyDescent="0.25">
      <c r="A40" s="6">
        <f t="shared" si="13"/>
        <v>37</v>
      </c>
      <c r="B40" s="7" t="s">
        <v>308</v>
      </c>
      <c r="C40" s="4" t="s">
        <v>307</v>
      </c>
      <c r="D40" s="4" t="str">
        <f>+VLOOKUP(C40,'[1]OECD &amp; EU Countries'!$B:$F,5,)</f>
        <v>NA</v>
      </c>
      <c r="E40" s="10" t="s">
        <v>480</v>
      </c>
      <c r="F40" s="10" t="s">
        <v>486</v>
      </c>
      <c r="G40" s="10" t="s">
        <v>486</v>
      </c>
      <c r="H40" s="33">
        <f t="shared" si="14"/>
        <v>0</v>
      </c>
      <c r="I40" s="33">
        <f t="shared" si="15"/>
        <v>1</v>
      </c>
      <c r="J40" s="33">
        <f t="shared" si="16"/>
        <v>1</v>
      </c>
      <c r="K40" s="10">
        <v>1990</v>
      </c>
      <c r="L40" s="10">
        <v>1990</v>
      </c>
      <c r="M40" s="10">
        <v>2007</v>
      </c>
      <c r="N40" s="33">
        <f t="shared" si="17"/>
        <v>0</v>
      </c>
      <c r="O40" s="33">
        <f t="shared" si="18"/>
        <v>0</v>
      </c>
      <c r="P40" s="33">
        <f t="shared" si="19"/>
        <v>0</v>
      </c>
      <c r="Q40" s="10" t="s">
        <v>448</v>
      </c>
      <c r="R40" s="10" t="s">
        <v>448</v>
      </c>
      <c r="S40" s="10" t="s">
        <v>448</v>
      </c>
      <c r="T40" s="33">
        <f t="shared" si="20"/>
        <v>0</v>
      </c>
      <c r="U40" s="33">
        <f t="shared" si="21"/>
        <v>0</v>
      </c>
      <c r="V40" s="33">
        <f t="shared" si="22"/>
        <v>0</v>
      </c>
      <c r="W40" s="10">
        <v>1995</v>
      </c>
      <c r="X40" s="10">
        <v>1995</v>
      </c>
      <c r="Y40" s="10">
        <v>1995</v>
      </c>
      <c r="Z40" s="33">
        <f t="shared" si="23"/>
        <v>0</v>
      </c>
      <c r="AA40" s="33">
        <f t="shared" si="24"/>
        <v>0</v>
      </c>
      <c r="AB40" s="33">
        <f t="shared" si="25"/>
        <v>0</v>
      </c>
      <c r="AC40" s="10" t="s">
        <v>418</v>
      </c>
      <c r="AD40" s="10" t="s">
        <v>418</v>
      </c>
      <c r="AE40" s="10" t="s">
        <v>418</v>
      </c>
      <c r="AF40" s="33">
        <f t="shared" si="26"/>
        <v>1</v>
      </c>
      <c r="AG40" s="33">
        <f t="shared" si="27"/>
        <v>1</v>
      </c>
      <c r="AH40" s="33">
        <f t="shared" si="28"/>
        <v>1</v>
      </c>
      <c r="AI40" s="10" t="s">
        <v>447</v>
      </c>
      <c r="AJ40" s="10" t="s">
        <v>448</v>
      </c>
      <c r="AK40" s="10" t="s">
        <v>448</v>
      </c>
      <c r="AL40" s="33">
        <f t="shared" si="29"/>
        <v>0</v>
      </c>
      <c r="AM40" s="33">
        <f t="shared" si="30"/>
        <v>0</v>
      </c>
      <c r="AN40" s="33">
        <f t="shared" si="31"/>
        <v>0</v>
      </c>
      <c r="AO40" s="10">
        <v>0</v>
      </c>
      <c r="AP40" s="10">
        <v>0</v>
      </c>
      <c r="AQ40" s="10">
        <v>0</v>
      </c>
      <c r="AR40" s="33">
        <f t="shared" si="32"/>
        <v>0</v>
      </c>
      <c r="AS40" s="33">
        <f t="shared" si="33"/>
        <v>0</v>
      </c>
      <c r="AT40" s="33">
        <f t="shared" si="34"/>
        <v>0</v>
      </c>
      <c r="AU40" s="10">
        <v>1986</v>
      </c>
      <c r="AV40" s="10" t="s">
        <v>448</v>
      </c>
      <c r="AW40" s="10" t="s">
        <v>448</v>
      </c>
      <c r="AX40" s="33">
        <f t="shared" si="35"/>
        <v>0</v>
      </c>
      <c r="AY40" s="33">
        <f t="shared" si="36"/>
        <v>0</v>
      </c>
      <c r="AZ40" s="33">
        <f t="shared" si="37"/>
        <v>0</v>
      </c>
      <c r="BA40" s="10" t="s">
        <v>431</v>
      </c>
      <c r="BB40" s="10" t="s">
        <v>431</v>
      </c>
      <c r="BC40" s="10" t="s">
        <v>431</v>
      </c>
      <c r="BD40" s="33">
        <f t="shared" si="38"/>
        <v>1</v>
      </c>
      <c r="BE40" s="33">
        <f t="shared" si="39"/>
        <v>1</v>
      </c>
      <c r="BF40" s="33">
        <f t="shared" si="40"/>
        <v>1</v>
      </c>
      <c r="BG40" s="10" t="str">
        <f>+VLOOKUP(B40,'[17]2016 data'!$B:$D,3,)</f>
        <v>e-GDDS</v>
      </c>
      <c r="BH40" s="10" t="str">
        <f>+VLOOKUP(B40,'[18]2017 data'!$B:$D,3,)</f>
        <v>e-GDDS</v>
      </c>
      <c r="BI40" s="10" t="str">
        <f>+VLOOKUP(B40,'[19]2018 data'!$B:$D,3,)</f>
        <v>e-GDDS</v>
      </c>
      <c r="BJ40" s="33">
        <f t="shared" si="50"/>
        <v>0.5</v>
      </c>
      <c r="BK40" s="33">
        <f t="shared" si="48"/>
        <v>0.5</v>
      </c>
      <c r="BL40" s="33">
        <f t="shared" si="49"/>
        <v>0.5</v>
      </c>
      <c r="BM40" s="10">
        <f>+VLOOKUP(B40,'[20]2016 data'!$B:$D,3,)</f>
        <v>0</v>
      </c>
      <c r="BN40" s="10">
        <f>+VLOOKUP(B40,'[21]2017 data'!$B:$D,3,)</f>
        <v>0</v>
      </c>
      <c r="BO40" s="10">
        <f>+VLOOKUP(B40,'[22]2018 data'!$B:$D,3,)</f>
        <v>0</v>
      </c>
      <c r="BP40" s="33">
        <f t="shared" si="42"/>
        <v>0</v>
      </c>
      <c r="BQ40" s="33">
        <f t="shared" si="43"/>
        <v>0</v>
      </c>
      <c r="BR40" s="33">
        <f t="shared" si="44"/>
        <v>0</v>
      </c>
      <c r="BS40" s="10">
        <f>+VLOOKUP(B40,'[23]2016 data'!$B:$D,3,)</f>
        <v>0</v>
      </c>
      <c r="BT40" s="10">
        <f>+VLOOKUP(B40,'[24]2017 data'!$B:$D,3,)</f>
        <v>0</v>
      </c>
      <c r="BU40" s="10">
        <f>+VLOOKUP(B40,'[25]2018 data'!$B:$D,3,)</f>
        <v>0</v>
      </c>
      <c r="BV40" s="33">
        <f t="shared" si="45"/>
        <v>0</v>
      </c>
      <c r="BW40" s="33">
        <f t="shared" si="46"/>
        <v>0</v>
      </c>
      <c r="BX40" s="33">
        <f t="shared" si="47"/>
        <v>0</v>
      </c>
    </row>
    <row r="41" spans="1:76" s="32" customFormat="1" x14ac:dyDescent="0.25">
      <c r="A41" s="6">
        <f t="shared" si="13"/>
        <v>38</v>
      </c>
      <c r="B41" s="9" t="s">
        <v>306</v>
      </c>
      <c r="C41" s="4" t="s">
        <v>305</v>
      </c>
      <c r="D41" s="4" t="str">
        <f>+VLOOKUP(C41,'[1]OECD &amp; EU Countries'!$B:$F,5,)</f>
        <v>NA</v>
      </c>
      <c r="E41" s="10" t="s">
        <v>437</v>
      </c>
      <c r="F41" s="10" t="s">
        <v>437</v>
      </c>
      <c r="G41" s="10" t="s">
        <v>437</v>
      </c>
      <c r="H41" s="33">
        <f t="shared" si="14"/>
        <v>0.5</v>
      </c>
      <c r="I41" s="33">
        <f t="shared" si="15"/>
        <v>0.5</v>
      </c>
      <c r="J41" s="33">
        <f t="shared" si="16"/>
        <v>0.5</v>
      </c>
      <c r="K41" s="10">
        <v>2005</v>
      </c>
      <c r="L41" s="10">
        <v>2005</v>
      </c>
      <c r="M41" s="10">
        <v>2005</v>
      </c>
      <c r="N41" s="33">
        <f t="shared" si="17"/>
        <v>0</v>
      </c>
      <c r="O41" s="33">
        <f t="shared" si="18"/>
        <v>0</v>
      </c>
      <c r="P41" s="33">
        <f t="shared" si="19"/>
        <v>0</v>
      </c>
      <c r="Q41" s="10" t="s">
        <v>446</v>
      </c>
      <c r="R41" s="10" t="s">
        <v>446</v>
      </c>
      <c r="S41" s="10" t="s">
        <v>446</v>
      </c>
      <c r="T41" s="33">
        <f t="shared" si="20"/>
        <v>0.5</v>
      </c>
      <c r="U41" s="33">
        <f t="shared" si="21"/>
        <v>0.5</v>
      </c>
      <c r="V41" s="33">
        <f t="shared" si="22"/>
        <v>0.5</v>
      </c>
      <c r="W41" s="10">
        <v>1995</v>
      </c>
      <c r="X41" s="10">
        <v>1995</v>
      </c>
      <c r="Y41" s="10">
        <v>1995</v>
      </c>
      <c r="Z41" s="33">
        <f t="shared" si="23"/>
        <v>0</v>
      </c>
      <c r="AA41" s="33">
        <f t="shared" si="24"/>
        <v>0</v>
      </c>
      <c r="AB41" s="33">
        <f t="shared" si="25"/>
        <v>0</v>
      </c>
      <c r="AC41" s="10" t="s">
        <v>447</v>
      </c>
      <c r="AD41" s="10" t="s">
        <v>448</v>
      </c>
      <c r="AE41" s="10" t="s">
        <v>448</v>
      </c>
      <c r="AF41" s="33">
        <f t="shared" si="26"/>
        <v>0</v>
      </c>
      <c r="AG41" s="33">
        <f t="shared" si="27"/>
        <v>0</v>
      </c>
      <c r="AH41" s="33">
        <f t="shared" si="28"/>
        <v>0</v>
      </c>
      <c r="AI41" s="10" t="s">
        <v>447</v>
      </c>
      <c r="AJ41" s="10" t="s">
        <v>448</v>
      </c>
      <c r="AK41" s="10" t="s">
        <v>448</v>
      </c>
      <c r="AL41" s="33">
        <f t="shared" si="29"/>
        <v>0</v>
      </c>
      <c r="AM41" s="33">
        <f t="shared" si="30"/>
        <v>0</v>
      </c>
      <c r="AN41" s="33">
        <f t="shared" si="31"/>
        <v>0</v>
      </c>
      <c r="AO41" s="10" t="s">
        <v>448</v>
      </c>
      <c r="AP41" s="10" t="s">
        <v>448</v>
      </c>
      <c r="AQ41" s="10" t="s">
        <v>448</v>
      </c>
      <c r="AR41" s="33">
        <f t="shared" si="32"/>
        <v>0</v>
      </c>
      <c r="AS41" s="33">
        <f t="shared" si="33"/>
        <v>0</v>
      </c>
      <c r="AT41" s="33">
        <f t="shared" si="34"/>
        <v>0</v>
      </c>
      <c r="AU41" s="10">
        <v>2001</v>
      </c>
      <c r="AV41" s="10" t="s">
        <v>448</v>
      </c>
      <c r="AW41" s="10" t="s">
        <v>448</v>
      </c>
      <c r="AX41" s="33">
        <f t="shared" si="35"/>
        <v>0.5</v>
      </c>
      <c r="AY41" s="33">
        <f t="shared" si="36"/>
        <v>0</v>
      </c>
      <c r="AZ41" s="33">
        <f t="shared" si="37"/>
        <v>0</v>
      </c>
      <c r="BA41" s="10" t="s">
        <v>431</v>
      </c>
      <c r="BB41" s="10" t="s">
        <v>431</v>
      </c>
      <c r="BC41" s="10" t="s">
        <v>431</v>
      </c>
      <c r="BD41" s="33">
        <f t="shared" si="38"/>
        <v>1</v>
      </c>
      <c r="BE41" s="33">
        <f t="shared" si="39"/>
        <v>1</v>
      </c>
      <c r="BF41" s="33">
        <f t="shared" si="40"/>
        <v>1</v>
      </c>
      <c r="BG41" s="10" t="str">
        <f>+VLOOKUP(B41,'[17]2016 data'!$B:$D,3,)</f>
        <v>e-GDDS</v>
      </c>
      <c r="BH41" s="10" t="str">
        <f>+VLOOKUP(B41,'[18]2017 data'!$B:$D,3,)</f>
        <v>e-GDDS</v>
      </c>
      <c r="BI41" s="10" t="str">
        <f>+VLOOKUP(B41,'[19]2018 data'!$B:$D,3,)</f>
        <v>e-GDDS</v>
      </c>
      <c r="BJ41" s="33">
        <f t="shared" si="50"/>
        <v>0.5</v>
      </c>
      <c r="BK41" s="33">
        <f t="shared" si="48"/>
        <v>0.5</v>
      </c>
      <c r="BL41" s="33">
        <f t="shared" si="49"/>
        <v>0.5</v>
      </c>
      <c r="BM41" s="10">
        <f>+VLOOKUP(B41,'[20]2016 data'!$B:$D,3,)</f>
        <v>0</v>
      </c>
      <c r="BN41" s="10">
        <f>+VLOOKUP(B41,'[21]2017 data'!$B:$D,3,)</f>
        <v>0</v>
      </c>
      <c r="BO41" s="10">
        <f>+VLOOKUP(B41,'[22]2018 data'!$B:$D,3,)</f>
        <v>0</v>
      </c>
      <c r="BP41" s="33">
        <f t="shared" si="42"/>
        <v>0</v>
      </c>
      <c r="BQ41" s="33">
        <f t="shared" si="43"/>
        <v>0</v>
      </c>
      <c r="BR41" s="33">
        <f t="shared" si="44"/>
        <v>0</v>
      </c>
      <c r="BS41" s="10">
        <f>+VLOOKUP(B41,'[23]2016 data'!$B:$D,3,)</f>
        <v>0</v>
      </c>
      <c r="BT41" s="10">
        <f>+VLOOKUP(B41,'[24]2017 data'!$B:$D,3,)</f>
        <v>0</v>
      </c>
      <c r="BU41" s="10">
        <f>+VLOOKUP(B41,'[25]2018 data'!$B:$D,3,)</f>
        <v>0</v>
      </c>
      <c r="BV41" s="33">
        <f t="shared" si="45"/>
        <v>0</v>
      </c>
      <c r="BW41" s="33">
        <f t="shared" si="46"/>
        <v>0</v>
      </c>
      <c r="BX41" s="33">
        <f t="shared" si="47"/>
        <v>0</v>
      </c>
    </row>
    <row r="42" spans="1:76" s="32" customFormat="1" x14ac:dyDescent="0.25">
      <c r="A42" s="6">
        <f t="shared" si="13"/>
        <v>39</v>
      </c>
      <c r="B42" s="9" t="s">
        <v>304</v>
      </c>
      <c r="C42" s="4" t="s">
        <v>303</v>
      </c>
      <c r="D42" s="4" t="str">
        <f>+VLOOKUP(C42,'[1]OECD &amp; EU Countries'!$B:$F,5,)</f>
        <v>NA</v>
      </c>
      <c r="E42" s="10" t="s">
        <v>438</v>
      </c>
      <c r="F42" s="10" t="s">
        <v>438</v>
      </c>
      <c r="G42" s="10" t="s">
        <v>438</v>
      </c>
      <c r="H42" s="33">
        <f t="shared" si="14"/>
        <v>0</v>
      </c>
      <c r="I42" s="33">
        <f t="shared" si="15"/>
        <v>0</v>
      </c>
      <c r="J42" s="33">
        <f t="shared" si="16"/>
        <v>0</v>
      </c>
      <c r="K42" s="10">
        <v>1990</v>
      </c>
      <c r="L42" s="10">
        <v>1990</v>
      </c>
      <c r="M42" s="10">
        <v>1990</v>
      </c>
      <c r="N42" s="33">
        <f t="shared" si="17"/>
        <v>0</v>
      </c>
      <c r="O42" s="33">
        <f t="shared" si="18"/>
        <v>0</v>
      </c>
      <c r="P42" s="33">
        <f t="shared" si="19"/>
        <v>0</v>
      </c>
      <c r="Q42" s="10" t="s">
        <v>495</v>
      </c>
      <c r="R42" s="10" t="s">
        <v>495</v>
      </c>
      <c r="S42" s="10" t="s">
        <v>495</v>
      </c>
      <c r="T42" s="33">
        <f t="shared" si="20"/>
        <v>0</v>
      </c>
      <c r="U42" s="33">
        <f t="shared" si="21"/>
        <v>0</v>
      </c>
      <c r="V42" s="33">
        <f t="shared" si="22"/>
        <v>0</v>
      </c>
      <c r="W42" s="10">
        <v>1997</v>
      </c>
      <c r="X42" s="10">
        <v>1997</v>
      </c>
      <c r="Y42" s="10">
        <v>1997</v>
      </c>
      <c r="Z42" s="33">
        <f t="shared" si="23"/>
        <v>0</v>
      </c>
      <c r="AA42" s="33">
        <f t="shared" si="24"/>
        <v>0</v>
      </c>
      <c r="AB42" s="33">
        <f t="shared" si="25"/>
        <v>0</v>
      </c>
      <c r="AC42" s="10" t="s">
        <v>418</v>
      </c>
      <c r="AD42" s="10" t="s">
        <v>418</v>
      </c>
      <c r="AE42" s="10" t="s">
        <v>418</v>
      </c>
      <c r="AF42" s="33">
        <f t="shared" si="26"/>
        <v>1</v>
      </c>
      <c r="AG42" s="33">
        <f t="shared" si="27"/>
        <v>1</v>
      </c>
      <c r="AH42" s="33">
        <f t="shared" si="28"/>
        <v>1</v>
      </c>
      <c r="AI42" s="10" t="s">
        <v>447</v>
      </c>
      <c r="AJ42" s="10" t="s">
        <v>448</v>
      </c>
      <c r="AK42" s="10" t="s">
        <v>448</v>
      </c>
      <c r="AL42" s="33">
        <f t="shared" si="29"/>
        <v>0</v>
      </c>
      <c r="AM42" s="33">
        <f t="shared" si="30"/>
        <v>0</v>
      </c>
      <c r="AN42" s="33">
        <f t="shared" si="31"/>
        <v>0</v>
      </c>
      <c r="AO42" s="10" t="s">
        <v>425</v>
      </c>
      <c r="AP42" s="10" t="s">
        <v>448</v>
      </c>
      <c r="AQ42" s="10" t="s">
        <v>448</v>
      </c>
      <c r="AR42" s="33">
        <f t="shared" si="32"/>
        <v>1</v>
      </c>
      <c r="AS42" s="33">
        <f t="shared" si="33"/>
        <v>0</v>
      </c>
      <c r="AT42" s="33">
        <f t="shared" si="34"/>
        <v>0</v>
      </c>
      <c r="AU42" s="10">
        <v>2001</v>
      </c>
      <c r="AV42" s="10" t="s">
        <v>429</v>
      </c>
      <c r="AW42" s="10" t="s">
        <v>429</v>
      </c>
      <c r="AX42" s="33">
        <f t="shared" si="35"/>
        <v>0.5</v>
      </c>
      <c r="AY42" s="33">
        <f t="shared" si="36"/>
        <v>0</v>
      </c>
      <c r="AZ42" s="33">
        <f t="shared" si="37"/>
        <v>0</v>
      </c>
      <c r="BA42" s="10" t="s">
        <v>431</v>
      </c>
      <c r="BB42" s="10" t="s">
        <v>431</v>
      </c>
      <c r="BC42" s="10" t="s">
        <v>431</v>
      </c>
      <c r="BD42" s="33">
        <f t="shared" si="38"/>
        <v>1</v>
      </c>
      <c r="BE42" s="33">
        <f t="shared" si="39"/>
        <v>1</v>
      </c>
      <c r="BF42" s="33">
        <f t="shared" si="40"/>
        <v>1</v>
      </c>
      <c r="BG42" s="10" t="str">
        <f>+VLOOKUP(B42,'[17]2016 data'!$B:$D,3,)</f>
        <v>e-GDDS</v>
      </c>
      <c r="BH42" s="10" t="str">
        <f>+VLOOKUP(B42,'[18]2017 data'!$B:$D,3,)</f>
        <v>e-GDDS</v>
      </c>
      <c r="BI42" s="10" t="str">
        <f>+VLOOKUP(B42,'[19]2018 data'!$B:$D,3,)</f>
        <v>e-GDDS</v>
      </c>
      <c r="BJ42" s="33">
        <f t="shared" si="50"/>
        <v>0.5</v>
      </c>
      <c r="BK42" s="33">
        <f t="shared" si="48"/>
        <v>0.5</v>
      </c>
      <c r="BL42" s="33">
        <f t="shared" si="49"/>
        <v>0.5</v>
      </c>
      <c r="BM42" s="10">
        <f>+VLOOKUP(B42,'[20]2016 data'!$B:$D,3,)</f>
        <v>0</v>
      </c>
      <c r="BN42" s="10">
        <f>+VLOOKUP(B42,'[21]2017 data'!$B:$D,3,)</f>
        <v>0</v>
      </c>
      <c r="BO42" s="10">
        <f>+VLOOKUP(B42,'[22]2018 data'!$B:$D,3,)</f>
        <v>0</v>
      </c>
      <c r="BP42" s="33">
        <f t="shared" si="42"/>
        <v>0</v>
      </c>
      <c r="BQ42" s="33">
        <f t="shared" si="43"/>
        <v>0</v>
      </c>
      <c r="BR42" s="33">
        <f t="shared" si="44"/>
        <v>0</v>
      </c>
      <c r="BS42" s="10">
        <f>+VLOOKUP(B42,'[23]2016 data'!$B:$D,3,)</f>
        <v>0</v>
      </c>
      <c r="BT42" s="10">
        <f>+VLOOKUP(B42,'[24]2017 data'!$B:$D,3,)</f>
        <v>0</v>
      </c>
      <c r="BU42" s="10">
        <f>+VLOOKUP(B42,'[25]2018 data'!$B:$D,3,)</f>
        <v>0</v>
      </c>
      <c r="BV42" s="33">
        <f t="shared" si="45"/>
        <v>0</v>
      </c>
      <c r="BW42" s="33">
        <f t="shared" si="46"/>
        <v>0</v>
      </c>
      <c r="BX42" s="33">
        <f t="shared" si="47"/>
        <v>0</v>
      </c>
    </row>
    <row r="43" spans="1:76" s="32" customFormat="1" x14ac:dyDescent="0.25">
      <c r="A43" s="6">
        <f t="shared" si="13"/>
        <v>40</v>
      </c>
      <c r="B43" s="7" t="s">
        <v>302</v>
      </c>
      <c r="C43" s="4" t="s">
        <v>301</v>
      </c>
      <c r="D43" s="4" t="str">
        <f>+VLOOKUP(C43,'[1]OECD &amp; EU Countries'!$B:$F,5,)</f>
        <v>NA</v>
      </c>
      <c r="E43" s="10" t="s">
        <v>437</v>
      </c>
      <c r="F43" s="10" t="s">
        <v>486</v>
      </c>
      <c r="G43" s="10" t="s">
        <v>486</v>
      </c>
      <c r="H43" s="33">
        <f t="shared" si="14"/>
        <v>0.5</v>
      </c>
      <c r="I43" s="33">
        <f t="shared" si="15"/>
        <v>1</v>
      </c>
      <c r="J43" s="33">
        <f t="shared" si="16"/>
        <v>1</v>
      </c>
      <c r="K43" s="10" t="s">
        <v>491</v>
      </c>
      <c r="L43" s="10">
        <v>2012</v>
      </c>
      <c r="M43" s="10" t="s">
        <v>491</v>
      </c>
      <c r="N43" s="33">
        <f t="shared" si="17"/>
        <v>1</v>
      </c>
      <c r="O43" s="33">
        <f t="shared" si="18"/>
        <v>0.5</v>
      </c>
      <c r="P43" s="33">
        <f t="shared" si="19"/>
        <v>1</v>
      </c>
      <c r="Q43" s="10" t="s">
        <v>444</v>
      </c>
      <c r="R43" s="10" t="s">
        <v>444</v>
      </c>
      <c r="S43" s="10" t="s">
        <v>444</v>
      </c>
      <c r="T43" s="33">
        <f t="shared" si="20"/>
        <v>1</v>
      </c>
      <c r="U43" s="33">
        <f t="shared" si="21"/>
        <v>1</v>
      </c>
      <c r="V43" s="33">
        <f t="shared" si="22"/>
        <v>1</v>
      </c>
      <c r="W43" s="10">
        <v>2013</v>
      </c>
      <c r="X43" s="10">
        <v>2013</v>
      </c>
      <c r="Y43" s="10">
        <v>2013</v>
      </c>
      <c r="Z43" s="33">
        <f t="shared" si="23"/>
        <v>0.5</v>
      </c>
      <c r="AA43" s="33">
        <f t="shared" si="24"/>
        <v>0.5</v>
      </c>
      <c r="AB43" s="33">
        <f t="shared" si="25"/>
        <v>0.5</v>
      </c>
      <c r="AC43" s="10" t="s">
        <v>418</v>
      </c>
      <c r="AD43" s="10" t="s">
        <v>418</v>
      </c>
      <c r="AE43" s="10" t="s">
        <v>418</v>
      </c>
      <c r="AF43" s="33">
        <f t="shared" si="26"/>
        <v>1</v>
      </c>
      <c r="AG43" s="33">
        <f t="shared" si="27"/>
        <v>1</v>
      </c>
      <c r="AH43" s="33">
        <f t="shared" si="28"/>
        <v>1</v>
      </c>
      <c r="AI43" s="10" t="s">
        <v>449</v>
      </c>
      <c r="AJ43" s="10" t="s">
        <v>450</v>
      </c>
      <c r="AK43" s="10" t="s">
        <v>450</v>
      </c>
      <c r="AL43" s="33">
        <f t="shared" si="29"/>
        <v>0</v>
      </c>
      <c r="AM43" s="33">
        <f t="shared" si="30"/>
        <v>0</v>
      </c>
      <c r="AN43" s="33">
        <f t="shared" si="31"/>
        <v>0</v>
      </c>
      <c r="AO43" s="10" t="s">
        <v>425</v>
      </c>
      <c r="AP43" s="10" t="s">
        <v>425</v>
      </c>
      <c r="AQ43" s="10" t="s">
        <v>425</v>
      </c>
      <c r="AR43" s="33">
        <f t="shared" si="32"/>
        <v>1</v>
      </c>
      <c r="AS43" s="33">
        <f t="shared" si="33"/>
        <v>1</v>
      </c>
      <c r="AT43" s="33">
        <f t="shared" si="34"/>
        <v>1</v>
      </c>
      <c r="AU43" s="10">
        <v>1986</v>
      </c>
      <c r="AV43" s="10" t="s">
        <v>429</v>
      </c>
      <c r="AW43" s="10" t="s">
        <v>429</v>
      </c>
      <c r="AX43" s="33">
        <f t="shared" si="35"/>
        <v>0</v>
      </c>
      <c r="AY43" s="33">
        <f t="shared" si="36"/>
        <v>0</v>
      </c>
      <c r="AZ43" s="33">
        <f t="shared" si="37"/>
        <v>0</v>
      </c>
      <c r="BA43" s="10" t="s">
        <v>431</v>
      </c>
      <c r="BB43" s="10" t="s">
        <v>431</v>
      </c>
      <c r="BC43" s="10" t="s">
        <v>431</v>
      </c>
      <c r="BD43" s="33">
        <f t="shared" si="38"/>
        <v>1</v>
      </c>
      <c r="BE43" s="33">
        <f t="shared" si="39"/>
        <v>1</v>
      </c>
      <c r="BF43" s="33">
        <f t="shared" si="40"/>
        <v>1</v>
      </c>
      <c r="BG43" s="10" t="str">
        <f>+VLOOKUP(B43,'[17]2016 data'!$B:$D,3,)</f>
        <v>SDDS</v>
      </c>
      <c r="BH43" s="10" t="str">
        <f>+VLOOKUP(B43,'[18]2017 data'!$B:$D,3,)</f>
        <v>SDDS</v>
      </c>
      <c r="BI43" s="10" t="str">
        <f>+VLOOKUP(B43,'[19]2018 data'!$B:$D,3,)</f>
        <v>SDDS</v>
      </c>
      <c r="BJ43" s="33">
        <f t="shared" si="50"/>
        <v>1</v>
      </c>
      <c r="BK43" s="33">
        <f t="shared" si="48"/>
        <v>1</v>
      </c>
      <c r="BL43" s="33">
        <f t="shared" si="49"/>
        <v>1</v>
      </c>
      <c r="BM43" s="10" t="str">
        <f>+VLOOKUP(B43,'[20]2016 data'!$B:$D,3,)</f>
        <v>Yes</v>
      </c>
      <c r="BN43" s="10" t="str">
        <f>+VLOOKUP(B43,'[21]2017 data'!$B:$D,3,)</f>
        <v>Yes</v>
      </c>
      <c r="BO43" s="10" t="str">
        <f>+VLOOKUP(B43,'[22]2018 data'!$B:$D,3,)</f>
        <v>Yes</v>
      </c>
      <c r="BP43" s="33">
        <f t="shared" si="42"/>
        <v>1</v>
      </c>
      <c r="BQ43" s="33">
        <f t="shared" si="43"/>
        <v>1</v>
      </c>
      <c r="BR43" s="33">
        <f t="shared" si="44"/>
        <v>1</v>
      </c>
      <c r="BS43" s="10">
        <f>+VLOOKUP(B43,'[23]2016 data'!$B:$D,3,)</f>
        <v>0</v>
      </c>
      <c r="BT43" s="10">
        <f>+VLOOKUP(B43,'[24]2017 data'!$B:$D,3,)</f>
        <v>0</v>
      </c>
      <c r="BU43" s="10">
        <f>+VLOOKUP(B43,'[25]2018 data'!$B:$D,3,)</f>
        <v>0</v>
      </c>
      <c r="BV43" s="33">
        <f t="shared" si="45"/>
        <v>0</v>
      </c>
      <c r="BW43" s="33">
        <f t="shared" si="46"/>
        <v>0</v>
      </c>
      <c r="BX43" s="33">
        <f t="shared" si="47"/>
        <v>0</v>
      </c>
    </row>
    <row r="44" spans="1:76" s="32" customFormat="1" x14ac:dyDescent="0.25">
      <c r="A44" s="6">
        <f t="shared" si="13"/>
        <v>41</v>
      </c>
      <c r="B44" s="9" t="s">
        <v>300</v>
      </c>
      <c r="C44" s="4" t="s">
        <v>299</v>
      </c>
      <c r="D44" s="4" t="str">
        <f>+VLOOKUP(C44,'[1]OECD &amp; EU Countries'!$B:$F,5,)</f>
        <v>NA</v>
      </c>
      <c r="E44" s="10" t="s">
        <v>437</v>
      </c>
      <c r="F44" s="10" t="s">
        <v>437</v>
      </c>
      <c r="G44" s="10" t="s">
        <v>437</v>
      </c>
      <c r="H44" s="33">
        <f t="shared" si="14"/>
        <v>0.5</v>
      </c>
      <c r="I44" s="33">
        <f t="shared" si="15"/>
        <v>0.5</v>
      </c>
      <c r="J44" s="33">
        <f t="shared" si="16"/>
        <v>0.5</v>
      </c>
      <c r="K44" s="10">
        <v>2009</v>
      </c>
      <c r="L44" s="10">
        <v>2009</v>
      </c>
      <c r="M44" s="10">
        <v>2009</v>
      </c>
      <c r="N44" s="33">
        <f t="shared" si="17"/>
        <v>0.5</v>
      </c>
      <c r="O44" s="33">
        <f t="shared" si="18"/>
        <v>0.5</v>
      </c>
      <c r="P44" s="33">
        <f t="shared" si="19"/>
        <v>0.5</v>
      </c>
      <c r="Q44" s="10" t="s">
        <v>446</v>
      </c>
      <c r="R44" s="10" t="s">
        <v>443</v>
      </c>
      <c r="S44" s="10" t="s">
        <v>443</v>
      </c>
      <c r="T44" s="33">
        <f t="shared" si="20"/>
        <v>0.5</v>
      </c>
      <c r="U44" s="33">
        <f t="shared" si="21"/>
        <v>0.5</v>
      </c>
      <c r="V44" s="33">
        <f t="shared" si="22"/>
        <v>0.5</v>
      </c>
      <c r="W44" s="10">
        <v>2008</v>
      </c>
      <c r="X44" s="10">
        <v>2008</v>
      </c>
      <c r="Y44" s="10">
        <v>2008</v>
      </c>
      <c r="Z44" s="33">
        <f t="shared" si="23"/>
        <v>0.5</v>
      </c>
      <c r="AA44" s="33">
        <f t="shared" si="24"/>
        <v>0.5</v>
      </c>
      <c r="AB44" s="33">
        <f t="shared" si="25"/>
        <v>0.5</v>
      </c>
      <c r="AC44" s="10" t="s">
        <v>447</v>
      </c>
      <c r="AD44" s="10" t="s">
        <v>448</v>
      </c>
      <c r="AE44" s="10" t="s">
        <v>448</v>
      </c>
      <c r="AF44" s="33">
        <f t="shared" si="26"/>
        <v>0</v>
      </c>
      <c r="AG44" s="33">
        <f t="shared" si="27"/>
        <v>0</v>
      </c>
      <c r="AH44" s="33">
        <f t="shared" si="28"/>
        <v>0</v>
      </c>
      <c r="AI44" s="10" t="s">
        <v>447</v>
      </c>
      <c r="AJ44" s="10" t="s">
        <v>448</v>
      </c>
      <c r="AK44" s="10" t="s">
        <v>448</v>
      </c>
      <c r="AL44" s="33">
        <f t="shared" si="29"/>
        <v>0</v>
      </c>
      <c r="AM44" s="33">
        <f t="shared" si="30"/>
        <v>0</v>
      </c>
      <c r="AN44" s="33">
        <f t="shared" si="31"/>
        <v>0</v>
      </c>
      <c r="AO44" s="10" t="s">
        <v>448</v>
      </c>
      <c r="AP44" s="10" t="s">
        <v>448</v>
      </c>
      <c r="AQ44" s="10" t="s">
        <v>448</v>
      </c>
      <c r="AR44" s="33">
        <f t="shared" si="32"/>
        <v>0</v>
      </c>
      <c r="AS44" s="33">
        <f t="shared" si="33"/>
        <v>0</v>
      </c>
      <c r="AT44" s="33">
        <f t="shared" si="34"/>
        <v>0</v>
      </c>
      <c r="AU44" s="10">
        <v>1986</v>
      </c>
      <c r="AV44" s="10" t="s">
        <v>429</v>
      </c>
      <c r="AW44" s="10" t="s">
        <v>429</v>
      </c>
      <c r="AX44" s="33">
        <f t="shared" si="35"/>
        <v>0</v>
      </c>
      <c r="AY44" s="33">
        <f t="shared" si="36"/>
        <v>0</v>
      </c>
      <c r="AZ44" s="33">
        <f t="shared" si="37"/>
        <v>0</v>
      </c>
      <c r="BA44" s="10">
        <v>0</v>
      </c>
      <c r="BB44" s="10" t="s">
        <v>431</v>
      </c>
      <c r="BC44" s="10" t="s">
        <v>431</v>
      </c>
      <c r="BD44" s="33">
        <f t="shared" si="38"/>
        <v>0</v>
      </c>
      <c r="BE44" s="33">
        <f t="shared" si="39"/>
        <v>1</v>
      </c>
      <c r="BF44" s="33">
        <f t="shared" si="40"/>
        <v>1</v>
      </c>
      <c r="BG44" s="10" t="str">
        <f>+VLOOKUP(B44,'[17]2016 data'!$B:$D,3,)</f>
        <v>e-GDDS</v>
      </c>
      <c r="BH44" s="10" t="str">
        <f>+VLOOKUP(B44,'[18]2017 data'!$B:$D,3,)</f>
        <v>e-GDDS</v>
      </c>
      <c r="BI44" s="10" t="str">
        <f>+VLOOKUP(B44,'[19]2018 data'!$B:$D,3,)</f>
        <v>e-GDDS</v>
      </c>
      <c r="BJ44" s="33">
        <f t="shared" si="50"/>
        <v>0.5</v>
      </c>
      <c r="BK44" s="33">
        <f t="shared" si="48"/>
        <v>0.5</v>
      </c>
      <c r="BL44" s="33">
        <f t="shared" si="49"/>
        <v>0.5</v>
      </c>
      <c r="BM44" s="10">
        <f>+VLOOKUP(B44,'[20]2016 data'!$B:$D,3,)</f>
        <v>0</v>
      </c>
      <c r="BN44" s="10">
        <f>+VLOOKUP(B44,'[21]2017 data'!$B:$D,3,)</f>
        <v>0</v>
      </c>
      <c r="BO44" s="10">
        <f>+VLOOKUP(B44,'[22]2018 data'!$B:$D,3,)</f>
        <v>0</v>
      </c>
      <c r="BP44" s="33">
        <f t="shared" si="42"/>
        <v>0</v>
      </c>
      <c r="BQ44" s="33">
        <f t="shared" si="43"/>
        <v>0</v>
      </c>
      <c r="BR44" s="33">
        <f t="shared" si="44"/>
        <v>0</v>
      </c>
      <c r="BS44" s="10">
        <f>+VLOOKUP(B44,'[23]2016 data'!$B:$D,3,)</f>
        <v>0</v>
      </c>
      <c r="BT44" s="10">
        <f>+VLOOKUP(B44,'[24]2017 data'!$B:$D,3,)</f>
        <v>0</v>
      </c>
      <c r="BU44" s="10">
        <f>+VLOOKUP(B44,'[25]2018 data'!$B:$D,3,)</f>
        <v>0</v>
      </c>
      <c r="BV44" s="33">
        <f t="shared" si="45"/>
        <v>0</v>
      </c>
      <c r="BW44" s="33">
        <f t="shared" si="46"/>
        <v>0</v>
      </c>
      <c r="BX44" s="33">
        <f t="shared" si="47"/>
        <v>0</v>
      </c>
    </row>
    <row r="45" spans="1:76" s="32" customFormat="1" x14ac:dyDescent="0.25">
      <c r="A45" s="6">
        <f t="shared" si="13"/>
        <v>42</v>
      </c>
      <c r="B45" s="9" t="s">
        <v>298</v>
      </c>
      <c r="C45" s="4" t="s">
        <v>297</v>
      </c>
      <c r="D45" s="4" t="str">
        <f>+VLOOKUP(C45,'[1]OECD &amp; EU Countries'!$B:$F,5,)</f>
        <v>OECD/EU</v>
      </c>
      <c r="E45" s="10" t="s">
        <v>427</v>
      </c>
      <c r="F45" s="10" t="s">
        <v>486</v>
      </c>
      <c r="G45" s="10" t="s">
        <v>486</v>
      </c>
      <c r="H45" s="33">
        <f t="shared" si="14"/>
        <v>1</v>
      </c>
      <c r="I45" s="33">
        <f t="shared" si="15"/>
        <v>1</v>
      </c>
      <c r="J45" s="33">
        <f t="shared" si="16"/>
        <v>1</v>
      </c>
      <c r="K45" s="10" t="s">
        <v>491</v>
      </c>
      <c r="L45" s="10" t="s">
        <v>491</v>
      </c>
      <c r="M45" s="10" t="s">
        <v>491</v>
      </c>
      <c r="N45" s="33">
        <f t="shared" si="17"/>
        <v>1</v>
      </c>
      <c r="O45" s="33">
        <f t="shared" si="18"/>
        <v>1</v>
      </c>
      <c r="P45" s="33">
        <f t="shared" si="19"/>
        <v>1</v>
      </c>
      <c r="Q45" s="10" t="s">
        <v>444</v>
      </c>
      <c r="R45" s="10" t="s">
        <v>442</v>
      </c>
      <c r="S45" s="10" t="s">
        <v>442</v>
      </c>
      <c r="T45" s="33">
        <f t="shared" si="20"/>
        <v>1</v>
      </c>
      <c r="U45" s="33">
        <f t="shared" si="21"/>
        <v>1</v>
      </c>
      <c r="V45" s="33">
        <f t="shared" si="22"/>
        <v>1</v>
      </c>
      <c r="W45" s="10">
        <v>2014</v>
      </c>
      <c r="X45" s="10">
        <v>2014</v>
      </c>
      <c r="Y45" s="10">
        <v>2014</v>
      </c>
      <c r="Z45" s="33">
        <f t="shared" si="23"/>
        <v>0.5</v>
      </c>
      <c r="AA45" s="33">
        <f t="shared" si="24"/>
        <v>0.5</v>
      </c>
      <c r="AB45" s="33">
        <f t="shared" si="25"/>
        <v>0.5</v>
      </c>
      <c r="AC45" s="10" t="s">
        <v>418</v>
      </c>
      <c r="AD45" s="10" t="s">
        <v>418</v>
      </c>
      <c r="AE45" s="10" t="s">
        <v>418</v>
      </c>
      <c r="AF45" s="33">
        <f t="shared" si="26"/>
        <v>1</v>
      </c>
      <c r="AG45" s="33">
        <f t="shared" si="27"/>
        <v>1</v>
      </c>
      <c r="AH45" s="33">
        <f t="shared" si="28"/>
        <v>1</v>
      </c>
      <c r="AI45" s="10" t="s">
        <v>436</v>
      </c>
      <c r="AJ45" s="10" t="s">
        <v>436</v>
      </c>
      <c r="AK45" s="10" t="s">
        <v>436</v>
      </c>
      <c r="AL45" s="33">
        <f t="shared" si="29"/>
        <v>1</v>
      </c>
      <c r="AM45" s="33">
        <f t="shared" si="30"/>
        <v>1</v>
      </c>
      <c r="AN45" s="33">
        <f t="shared" si="31"/>
        <v>1</v>
      </c>
      <c r="AO45" s="10" t="s">
        <v>448</v>
      </c>
      <c r="AP45" s="10" t="s">
        <v>448</v>
      </c>
      <c r="AQ45" s="10" t="s">
        <v>448</v>
      </c>
      <c r="AR45" s="33">
        <f t="shared" si="32"/>
        <v>0</v>
      </c>
      <c r="AS45" s="33">
        <f t="shared" si="33"/>
        <v>0</v>
      </c>
      <c r="AT45" s="33">
        <f t="shared" si="34"/>
        <v>0</v>
      </c>
      <c r="AU45" s="10">
        <v>2001</v>
      </c>
      <c r="AV45" s="10">
        <v>2001</v>
      </c>
      <c r="AW45" s="10">
        <v>2001</v>
      </c>
      <c r="AX45" s="33">
        <f t="shared" si="35"/>
        <v>0.5</v>
      </c>
      <c r="AY45" s="33">
        <f t="shared" si="36"/>
        <v>0.5</v>
      </c>
      <c r="AZ45" s="33">
        <f t="shared" si="37"/>
        <v>0.5</v>
      </c>
      <c r="BA45" s="10" t="s">
        <v>431</v>
      </c>
      <c r="BB45" s="10" t="s">
        <v>431</v>
      </c>
      <c r="BC45" s="10" t="s">
        <v>431</v>
      </c>
      <c r="BD45" s="33">
        <f t="shared" si="38"/>
        <v>1</v>
      </c>
      <c r="BE45" s="33">
        <f t="shared" si="39"/>
        <v>1</v>
      </c>
      <c r="BF45" s="33">
        <f t="shared" si="40"/>
        <v>1</v>
      </c>
      <c r="BG45" s="10" t="str">
        <f>+VLOOKUP(B45,'[17]2016 data'!$B:$D,3,)</f>
        <v>SDDS</v>
      </c>
      <c r="BH45" s="10" t="str">
        <f>+VLOOKUP(B45,'[18]2017 data'!$B:$D,3,)</f>
        <v>SDDS</v>
      </c>
      <c r="BI45" s="10" t="str">
        <f>+VLOOKUP(B45,'[19]2018 data'!$B:$D,3,)</f>
        <v>SDDS</v>
      </c>
      <c r="BJ45" s="33">
        <f t="shared" si="50"/>
        <v>1</v>
      </c>
      <c r="BK45" s="33">
        <f t="shared" si="48"/>
        <v>1</v>
      </c>
      <c r="BL45" s="33">
        <f t="shared" si="49"/>
        <v>1</v>
      </c>
      <c r="BM45" s="10" t="str">
        <f>+VLOOKUP(B45,'[20]2016 data'!$B:$D,3,)</f>
        <v>Yes</v>
      </c>
      <c r="BN45" s="10" t="str">
        <f>+VLOOKUP(B45,'[21]2017 data'!$B:$D,3,)</f>
        <v>Yes</v>
      </c>
      <c r="BO45" s="10" t="str">
        <f>+VLOOKUP(B45,'[22]2018 data'!$B:$D,3,)</f>
        <v>Yes</v>
      </c>
      <c r="BP45" s="33">
        <f t="shared" si="42"/>
        <v>1</v>
      </c>
      <c r="BQ45" s="33">
        <f t="shared" si="43"/>
        <v>1</v>
      </c>
      <c r="BR45" s="33">
        <f t="shared" si="44"/>
        <v>1</v>
      </c>
      <c r="BS45" s="10" t="str">
        <f>+VLOOKUP(B45,'[23]2016 data'!$B:$D,3,)</f>
        <v>yes</v>
      </c>
      <c r="BT45" s="10" t="str">
        <f>+VLOOKUP(B45,'[24]2017 data'!$B:$D,3,)</f>
        <v>yes</v>
      </c>
      <c r="BU45" s="10" t="str">
        <f>+VLOOKUP(B45,'[25]2018 data'!$B:$D,3,)</f>
        <v>yes</v>
      </c>
      <c r="BV45" s="33">
        <f t="shared" si="45"/>
        <v>1</v>
      </c>
      <c r="BW45" s="33">
        <f t="shared" si="46"/>
        <v>1</v>
      </c>
      <c r="BX45" s="33">
        <f t="shared" si="47"/>
        <v>1</v>
      </c>
    </row>
    <row r="46" spans="1:76" s="32" customFormat="1" x14ac:dyDescent="0.25">
      <c r="A46" s="6">
        <f t="shared" si="13"/>
        <v>43</v>
      </c>
      <c r="B46" s="11" t="s">
        <v>296</v>
      </c>
      <c r="C46" s="4" t="s">
        <v>295</v>
      </c>
      <c r="D46" s="4" t="str">
        <f>+VLOOKUP(C46,'[1]OECD &amp; EU Countries'!$B:$F,5,)</f>
        <v>OECD/EU</v>
      </c>
      <c r="E46" s="10" t="s">
        <v>427</v>
      </c>
      <c r="F46" s="10" t="s">
        <v>486</v>
      </c>
      <c r="G46" s="10" t="s">
        <v>486</v>
      </c>
      <c r="H46" s="33">
        <f t="shared" si="14"/>
        <v>1</v>
      </c>
      <c r="I46" s="33">
        <f t="shared" si="15"/>
        <v>1</v>
      </c>
      <c r="J46" s="33">
        <f t="shared" si="16"/>
        <v>1</v>
      </c>
      <c r="K46" s="10" t="s">
        <v>491</v>
      </c>
      <c r="L46" s="10" t="s">
        <v>491</v>
      </c>
      <c r="M46" s="10" t="s">
        <v>491</v>
      </c>
      <c r="N46" s="33">
        <f t="shared" si="17"/>
        <v>1</v>
      </c>
      <c r="O46" s="33">
        <f t="shared" si="18"/>
        <v>1</v>
      </c>
      <c r="P46" s="33">
        <f t="shared" si="19"/>
        <v>1</v>
      </c>
      <c r="Q46" s="10" t="s">
        <v>444</v>
      </c>
      <c r="R46" s="10" t="s">
        <v>442</v>
      </c>
      <c r="S46" s="10" t="s">
        <v>442</v>
      </c>
      <c r="T46" s="33">
        <f t="shared" si="20"/>
        <v>1</v>
      </c>
      <c r="U46" s="33">
        <f t="shared" si="21"/>
        <v>1</v>
      </c>
      <c r="V46" s="33">
        <f t="shared" si="22"/>
        <v>1</v>
      </c>
      <c r="W46" s="10">
        <v>2010</v>
      </c>
      <c r="X46" s="10">
        <v>2016</v>
      </c>
      <c r="Y46" s="10">
        <v>2016</v>
      </c>
      <c r="Z46" s="33">
        <f t="shared" si="23"/>
        <v>0.5</v>
      </c>
      <c r="AA46" s="33">
        <f t="shared" si="24"/>
        <v>0.5</v>
      </c>
      <c r="AB46" s="33">
        <f t="shared" si="25"/>
        <v>0.5</v>
      </c>
      <c r="AC46" s="10" t="s">
        <v>418</v>
      </c>
      <c r="AD46" s="10" t="s">
        <v>418</v>
      </c>
      <c r="AE46" s="10" t="s">
        <v>418</v>
      </c>
      <c r="AF46" s="33">
        <f t="shared" si="26"/>
        <v>1</v>
      </c>
      <c r="AG46" s="33">
        <f t="shared" si="27"/>
        <v>1</v>
      </c>
      <c r="AH46" s="33">
        <f t="shared" si="28"/>
        <v>1</v>
      </c>
      <c r="AI46" s="10" t="s">
        <v>447</v>
      </c>
      <c r="AJ46" s="10" t="s">
        <v>460</v>
      </c>
      <c r="AK46" s="10" t="s">
        <v>460</v>
      </c>
      <c r="AL46" s="33">
        <f t="shared" si="29"/>
        <v>0</v>
      </c>
      <c r="AM46" s="33">
        <f t="shared" si="30"/>
        <v>0</v>
      </c>
      <c r="AN46" s="33">
        <f t="shared" si="31"/>
        <v>0</v>
      </c>
      <c r="AO46" s="10" t="s">
        <v>425</v>
      </c>
      <c r="AP46" s="10" t="s">
        <v>425</v>
      </c>
      <c r="AQ46" s="10" t="s">
        <v>425</v>
      </c>
      <c r="AR46" s="33">
        <f t="shared" si="32"/>
        <v>1</v>
      </c>
      <c r="AS46" s="33">
        <f t="shared" si="33"/>
        <v>1</v>
      </c>
      <c r="AT46" s="33">
        <f t="shared" si="34"/>
        <v>1</v>
      </c>
      <c r="AU46" s="10" t="s">
        <v>427</v>
      </c>
      <c r="AV46" s="10" t="s">
        <v>479</v>
      </c>
      <c r="AW46" s="10" t="s">
        <v>479</v>
      </c>
      <c r="AX46" s="33">
        <f t="shared" si="35"/>
        <v>1</v>
      </c>
      <c r="AY46" s="33">
        <f t="shared" si="36"/>
        <v>0</v>
      </c>
      <c r="AZ46" s="33">
        <f t="shared" si="37"/>
        <v>0</v>
      </c>
      <c r="BA46" s="10" t="s">
        <v>431</v>
      </c>
      <c r="BB46" s="10" t="s">
        <v>431</v>
      </c>
      <c r="BC46" s="10" t="s">
        <v>431</v>
      </c>
      <c r="BD46" s="33">
        <f t="shared" si="38"/>
        <v>1</v>
      </c>
      <c r="BE46" s="33">
        <f t="shared" si="39"/>
        <v>1</v>
      </c>
      <c r="BF46" s="33">
        <f t="shared" si="40"/>
        <v>1</v>
      </c>
      <c r="BG46" s="10" t="str">
        <f>+VLOOKUP(B46,'[17]2016 data'!$B:$D,3,)</f>
        <v>SDDS</v>
      </c>
      <c r="BH46" s="10" t="str">
        <f>+VLOOKUP(B46,'[18]2017 data'!$B:$D,3,)</f>
        <v>SDDS</v>
      </c>
      <c r="BI46" s="10" t="str">
        <f>+VLOOKUP(B46,'[19]2018 data'!$B:$D,3,)</f>
        <v>SDDS</v>
      </c>
      <c r="BJ46" s="33">
        <f t="shared" si="50"/>
        <v>1</v>
      </c>
      <c r="BK46" s="33">
        <f t="shared" si="48"/>
        <v>1</v>
      </c>
      <c r="BL46" s="33">
        <f t="shared" si="49"/>
        <v>1</v>
      </c>
      <c r="BM46" s="10" t="str">
        <f>+VLOOKUP(B46,'[20]2016 data'!$B:$D,3,)</f>
        <v>Yes</v>
      </c>
      <c r="BN46" s="10" t="str">
        <f>+VLOOKUP(B46,'[21]2017 data'!$B:$D,3,)</f>
        <v>Yes</v>
      </c>
      <c r="BO46" s="10" t="str">
        <f>+VLOOKUP(B46,'[22]2018 data'!$B:$D,3,)</f>
        <v>Yes</v>
      </c>
      <c r="BP46" s="33">
        <f t="shared" si="42"/>
        <v>1</v>
      </c>
      <c r="BQ46" s="33">
        <f t="shared" si="43"/>
        <v>1</v>
      </c>
      <c r="BR46" s="33">
        <f t="shared" si="44"/>
        <v>1</v>
      </c>
      <c r="BS46" s="10">
        <f>+VLOOKUP(B46,'[23]2016 data'!$B:$D,3,)</f>
        <v>0</v>
      </c>
      <c r="BT46" s="10">
        <f>+VLOOKUP(B46,'[24]2017 data'!$B:$D,3,)</f>
        <v>0</v>
      </c>
      <c r="BU46" s="10">
        <f>+VLOOKUP(B46,'[25]2018 data'!$B:$D,3,)</f>
        <v>0</v>
      </c>
      <c r="BV46" s="33">
        <f t="shared" si="45"/>
        <v>0</v>
      </c>
      <c r="BW46" s="33">
        <f t="shared" si="46"/>
        <v>0</v>
      </c>
      <c r="BX46" s="33">
        <f t="shared" si="47"/>
        <v>0</v>
      </c>
    </row>
    <row r="47" spans="1:76" s="32" customFormat="1" x14ac:dyDescent="0.25">
      <c r="A47" s="6">
        <f t="shared" si="13"/>
        <v>44</v>
      </c>
      <c r="B47" s="9" t="s">
        <v>294</v>
      </c>
      <c r="C47" s="4" t="s">
        <v>293</v>
      </c>
      <c r="D47" s="4" t="str">
        <f>+VLOOKUP(C47,'[1]OECD &amp; EU Countries'!$B:$F,5,)</f>
        <v>OECD/EU</v>
      </c>
      <c r="E47" s="10" t="s">
        <v>427</v>
      </c>
      <c r="F47" s="10" t="s">
        <v>486</v>
      </c>
      <c r="G47" s="10" t="s">
        <v>486</v>
      </c>
      <c r="H47" s="33">
        <f t="shared" si="14"/>
        <v>1</v>
      </c>
      <c r="I47" s="33">
        <f t="shared" si="15"/>
        <v>1</v>
      </c>
      <c r="J47" s="33">
        <f t="shared" si="16"/>
        <v>1</v>
      </c>
      <c r="K47" s="10" t="s">
        <v>491</v>
      </c>
      <c r="L47" s="10" t="s">
        <v>491</v>
      </c>
      <c r="M47" s="10" t="s">
        <v>491</v>
      </c>
      <c r="N47" s="33">
        <f t="shared" si="17"/>
        <v>1</v>
      </c>
      <c r="O47" s="33">
        <f t="shared" si="18"/>
        <v>1</v>
      </c>
      <c r="P47" s="33">
        <f t="shared" si="19"/>
        <v>1</v>
      </c>
      <c r="Q47" s="10" t="s">
        <v>444</v>
      </c>
      <c r="R47" s="10" t="s">
        <v>494</v>
      </c>
      <c r="S47" s="10" t="s">
        <v>494</v>
      </c>
      <c r="T47" s="33">
        <f t="shared" si="20"/>
        <v>1</v>
      </c>
      <c r="U47" s="33">
        <f t="shared" si="21"/>
        <v>1</v>
      </c>
      <c r="V47" s="33">
        <f t="shared" si="22"/>
        <v>1</v>
      </c>
      <c r="W47" s="51">
        <v>2012</v>
      </c>
      <c r="X47" s="10">
        <v>2016</v>
      </c>
      <c r="Y47" s="10">
        <v>2016</v>
      </c>
      <c r="Z47" s="33">
        <f t="shared" si="23"/>
        <v>0.5</v>
      </c>
      <c r="AA47" s="33">
        <f t="shared" si="24"/>
        <v>0.5</v>
      </c>
      <c r="AB47" s="33">
        <f t="shared" si="25"/>
        <v>0.5</v>
      </c>
      <c r="AC47" s="10" t="s">
        <v>418</v>
      </c>
      <c r="AD47" s="10" t="s">
        <v>418</v>
      </c>
      <c r="AE47" s="10" t="s">
        <v>418</v>
      </c>
      <c r="AF47" s="33">
        <f t="shared" si="26"/>
        <v>1</v>
      </c>
      <c r="AG47" s="33">
        <f t="shared" si="27"/>
        <v>1</v>
      </c>
      <c r="AH47" s="33">
        <f t="shared" si="28"/>
        <v>1</v>
      </c>
      <c r="AI47" s="10" t="s">
        <v>445</v>
      </c>
      <c r="AJ47" s="10" t="s">
        <v>448</v>
      </c>
      <c r="AK47" s="10" t="s">
        <v>448</v>
      </c>
      <c r="AL47" s="33">
        <f t="shared" si="29"/>
        <v>0</v>
      </c>
      <c r="AM47" s="33">
        <f t="shared" si="30"/>
        <v>0</v>
      </c>
      <c r="AN47" s="33">
        <f t="shared" si="31"/>
        <v>0</v>
      </c>
      <c r="AO47" s="10" t="s">
        <v>478</v>
      </c>
      <c r="AP47" s="10" t="s">
        <v>425</v>
      </c>
      <c r="AQ47" s="10" t="s">
        <v>425</v>
      </c>
      <c r="AR47" s="33">
        <f t="shared" si="32"/>
        <v>0.5</v>
      </c>
      <c r="AS47" s="33">
        <f t="shared" si="33"/>
        <v>1</v>
      </c>
      <c r="AT47" s="33">
        <f t="shared" si="34"/>
        <v>1</v>
      </c>
      <c r="AU47" s="10">
        <v>2001</v>
      </c>
      <c r="AV47" s="10" t="s">
        <v>429</v>
      </c>
      <c r="AW47" s="10" t="s">
        <v>429</v>
      </c>
      <c r="AX47" s="33">
        <f t="shared" si="35"/>
        <v>0.5</v>
      </c>
      <c r="AY47" s="33">
        <f t="shared" si="36"/>
        <v>0</v>
      </c>
      <c r="AZ47" s="33">
        <f t="shared" si="37"/>
        <v>0</v>
      </c>
      <c r="BA47" s="10" t="s">
        <v>431</v>
      </c>
      <c r="BB47" s="10" t="s">
        <v>431</v>
      </c>
      <c r="BC47" s="10" t="s">
        <v>431</v>
      </c>
      <c r="BD47" s="33">
        <f t="shared" si="38"/>
        <v>1</v>
      </c>
      <c r="BE47" s="33">
        <f t="shared" si="39"/>
        <v>1</v>
      </c>
      <c r="BF47" s="33">
        <f t="shared" si="40"/>
        <v>1</v>
      </c>
      <c r="BG47" s="10" t="str">
        <f>+VLOOKUP(B47,'[17]2016 data'!$B:$D,3,)</f>
        <v>SDDS Plus</v>
      </c>
      <c r="BH47" s="10" t="str">
        <f>+VLOOKUP(B47,'[18]2017 data'!$B:$D,3,)</f>
        <v>SSDS Plus</v>
      </c>
      <c r="BI47" s="10" t="str">
        <f>+VLOOKUP(B47,'[19]2018 data'!$B:$D,3,)</f>
        <v>SSDS Plus</v>
      </c>
      <c r="BJ47" s="33">
        <f t="shared" si="50"/>
        <v>1</v>
      </c>
      <c r="BK47" s="33">
        <f t="shared" si="48"/>
        <v>0</v>
      </c>
      <c r="BL47" s="33">
        <f t="shared" si="49"/>
        <v>0</v>
      </c>
      <c r="BM47" s="10" t="str">
        <f>+VLOOKUP(B47,'[20]2016 data'!$B:$D,3,)</f>
        <v>Yes</v>
      </c>
      <c r="BN47" s="10" t="str">
        <f>+VLOOKUP(B47,'[21]2017 data'!$B:$D,3,)</f>
        <v>Yes</v>
      </c>
      <c r="BO47" s="10" t="str">
        <f>+VLOOKUP(B47,'[22]2018 data'!$B:$D,3,)</f>
        <v>Yes</v>
      </c>
      <c r="BP47" s="33">
        <f t="shared" si="42"/>
        <v>1</v>
      </c>
      <c r="BQ47" s="33">
        <f t="shared" si="43"/>
        <v>1</v>
      </c>
      <c r="BR47" s="33">
        <f t="shared" si="44"/>
        <v>1</v>
      </c>
      <c r="BS47" s="10" t="str">
        <f>+VLOOKUP(B47,'[23]2016 data'!$B:$D,3,)</f>
        <v>yes</v>
      </c>
      <c r="BT47" s="10" t="str">
        <f>+VLOOKUP(B47,'[24]2017 data'!$B:$D,3,)</f>
        <v>yes</v>
      </c>
      <c r="BU47" s="10" t="str">
        <f>+VLOOKUP(B47,'[25]2018 data'!$B:$D,3,)</f>
        <v>yes</v>
      </c>
      <c r="BV47" s="33">
        <f t="shared" si="45"/>
        <v>1</v>
      </c>
      <c r="BW47" s="33">
        <f t="shared" si="46"/>
        <v>1</v>
      </c>
      <c r="BX47" s="33">
        <f t="shared" si="47"/>
        <v>1</v>
      </c>
    </row>
    <row r="48" spans="1:76" s="32" customFormat="1" x14ac:dyDescent="0.25">
      <c r="A48" s="6">
        <f t="shared" si="13"/>
        <v>45</v>
      </c>
      <c r="B48" s="10" t="s">
        <v>292</v>
      </c>
      <c r="C48" s="4" t="s">
        <v>291</v>
      </c>
      <c r="D48" s="4" t="str">
        <f>+VLOOKUP(C48,'[1]OECD &amp; EU Countries'!$B:$F,5,)</f>
        <v>OECD/EU</v>
      </c>
      <c r="E48" s="10" t="s">
        <v>427</v>
      </c>
      <c r="F48" s="10" t="s">
        <v>486</v>
      </c>
      <c r="G48" s="10" t="s">
        <v>486</v>
      </c>
      <c r="H48" s="33">
        <f t="shared" si="14"/>
        <v>1</v>
      </c>
      <c r="I48" s="33">
        <f t="shared" si="15"/>
        <v>1</v>
      </c>
      <c r="J48" s="33">
        <f t="shared" si="16"/>
        <v>1</v>
      </c>
      <c r="K48" s="10" t="s">
        <v>491</v>
      </c>
      <c r="L48" s="10" t="s">
        <v>491</v>
      </c>
      <c r="M48" s="10" t="s">
        <v>491</v>
      </c>
      <c r="N48" s="33">
        <f t="shared" si="17"/>
        <v>1</v>
      </c>
      <c r="O48" s="33">
        <f t="shared" si="18"/>
        <v>1</v>
      </c>
      <c r="P48" s="33">
        <f t="shared" si="19"/>
        <v>1</v>
      </c>
      <c r="Q48" s="10" t="s">
        <v>444</v>
      </c>
      <c r="R48" s="10" t="s">
        <v>442</v>
      </c>
      <c r="S48" s="10" t="s">
        <v>442</v>
      </c>
      <c r="T48" s="33">
        <f t="shared" si="20"/>
        <v>1</v>
      </c>
      <c r="U48" s="33">
        <f t="shared" si="21"/>
        <v>1</v>
      </c>
      <c r="V48" s="33">
        <f t="shared" si="22"/>
        <v>1</v>
      </c>
      <c r="W48" s="10" t="s">
        <v>499</v>
      </c>
      <c r="X48" s="10" t="s">
        <v>499</v>
      </c>
      <c r="Y48" s="10" t="s">
        <v>499</v>
      </c>
      <c r="Z48" s="33">
        <f t="shared" si="23"/>
        <v>1</v>
      </c>
      <c r="AA48" s="33">
        <f t="shared" si="24"/>
        <v>1</v>
      </c>
      <c r="AB48" s="33">
        <f t="shared" si="25"/>
        <v>1</v>
      </c>
      <c r="AC48" s="10" t="s">
        <v>418</v>
      </c>
      <c r="AD48" s="10" t="s">
        <v>418</v>
      </c>
      <c r="AE48" s="10" t="s">
        <v>418</v>
      </c>
      <c r="AF48" s="33">
        <f t="shared" si="26"/>
        <v>1</v>
      </c>
      <c r="AG48" s="33">
        <f t="shared" si="27"/>
        <v>1</v>
      </c>
      <c r="AH48" s="33">
        <f t="shared" si="28"/>
        <v>1</v>
      </c>
      <c r="AI48" s="10" t="s">
        <v>461</v>
      </c>
      <c r="AJ48" s="10" t="s">
        <v>462</v>
      </c>
      <c r="AK48" s="10" t="s">
        <v>462</v>
      </c>
      <c r="AL48" s="33">
        <f t="shared" si="29"/>
        <v>0</v>
      </c>
      <c r="AM48" s="33">
        <f t="shared" si="30"/>
        <v>0</v>
      </c>
      <c r="AN48" s="33">
        <f t="shared" si="31"/>
        <v>0</v>
      </c>
      <c r="AO48" s="10" t="s">
        <v>425</v>
      </c>
      <c r="AP48" s="10" t="s">
        <v>425</v>
      </c>
      <c r="AQ48" s="10" t="s">
        <v>425</v>
      </c>
      <c r="AR48" s="33">
        <f t="shared" si="32"/>
        <v>1</v>
      </c>
      <c r="AS48" s="33">
        <f t="shared" si="33"/>
        <v>1</v>
      </c>
      <c r="AT48" s="33">
        <f t="shared" si="34"/>
        <v>1</v>
      </c>
      <c r="AU48" s="10">
        <v>2001</v>
      </c>
      <c r="AV48" s="10" t="s">
        <v>429</v>
      </c>
      <c r="AW48" s="10" t="s">
        <v>429</v>
      </c>
      <c r="AX48" s="33">
        <f t="shared" si="35"/>
        <v>0.5</v>
      </c>
      <c r="AY48" s="33">
        <f t="shared" si="36"/>
        <v>0</v>
      </c>
      <c r="AZ48" s="33">
        <f t="shared" si="37"/>
        <v>0</v>
      </c>
      <c r="BA48" s="10" t="s">
        <v>431</v>
      </c>
      <c r="BB48" s="10" t="s">
        <v>431</v>
      </c>
      <c r="BC48" s="10" t="s">
        <v>431</v>
      </c>
      <c r="BD48" s="33">
        <f t="shared" si="38"/>
        <v>1</v>
      </c>
      <c r="BE48" s="33">
        <f t="shared" si="39"/>
        <v>1</v>
      </c>
      <c r="BF48" s="33">
        <f t="shared" si="40"/>
        <v>1</v>
      </c>
      <c r="BG48" s="10" t="str">
        <f>+VLOOKUP(B48,'[17]2016 data'!$B:$D,3,)</f>
        <v>SDDS Plus</v>
      </c>
      <c r="BH48" s="10" t="str">
        <f>+VLOOKUP(B48,'[18]2017 data'!$B:$D,3,)</f>
        <v>SSDS Plus</v>
      </c>
      <c r="BI48" s="10" t="str">
        <f>+VLOOKUP(B48,'[19]2018 data'!$B:$D,3,)</f>
        <v>SSDS Plus</v>
      </c>
      <c r="BJ48" s="33">
        <f t="shared" si="50"/>
        <v>1</v>
      </c>
      <c r="BK48" s="33">
        <f t="shared" si="48"/>
        <v>0</v>
      </c>
      <c r="BL48" s="33">
        <f t="shared" si="49"/>
        <v>0</v>
      </c>
      <c r="BM48" s="10" t="str">
        <f>+VLOOKUP(B48,'[20]2016 data'!$B:$D,3,)</f>
        <v>Yes</v>
      </c>
      <c r="BN48" s="10" t="str">
        <f>+VLOOKUP(B48,'[21]2017 data'!$B:$D,3,)</f>
        <v>Yes</v>
      </c>
      <c r="BO48" s="10" t="str">
        <f>+VLOOKUP(B48,'[22]2018 data'!$B:$D,3,)</f>
        <v>Yes</v>
      </c>
      <c r="BP48" s="33">
        <f t="shared" si="42"/>
        <v>1</v>
      </c>
      <c r="BQ48" s="33">
        <f t="shared" si="43"/>
        <v>1</v>
      </c>
      <c r="BR48" s="33">
        <f t="shared" si="44"/>
        <v>1</v>
      </c>
      <c r="BS48" s="10" t="str">
        <f>+VLOOKUP(B48,'[23]2016 data'!$B:$D,3,)</f>
        <v>yes</v>
      </c>
      <c r="BT48" s="10">
        <f>+VLOOKUP(B48,'[24]2017 data'!$B:$D,3,)</f>
        <v>0</v>
      </c>
      <c r="BU48" s="10">
        <f>+VLOOKUP(B48,'[25]2018 data'!$B:$D,3,)</f>
        <v>0</v>
      </c>
      <c r="BV48" s="33">
        <f t="shared" si="45"/>
        <v>1</v>
      </c>
      <c r="BW48" s="33">
        <f t="shared" si="46"/>
        <v>0</v>
      </c>
      <c r="BX48" s="33">
        <f t="shared" si="47"/>
        <v>0</v>
      </c>
    </row>
    <row r="49" spans="1:76" s="32" customFormat="1" x14ac:dyDescent="0.25">
      <c r="A49" s="6">
        <f t="shared" si="13"/>
        <v>46</v>
      </c>
      <c r="B49" s="11" t="s">
        <v>290</v>
      </c>
      <c r="C49" s="4" t="s">
        <v>289</v>
      </c>
      <c r="D49" s="4" t="str">
        <f>+VLOOKUP(C49,'[1]OECD &amp; EU Countries'!$B:$F,5,)</f>
        <v>NA</v>
      </c>
      <c r="E49" s="10" t="s">
        <v>480</v>
      </c>
      <c r="F49" s="10" t="s">
        <v>437</v>
      </c>
      <c r="G49" s="10" t="s">
        <v>437</v>
      </c>
      <c r="H49" s="33">
        <f t="shared" si="14"/>
        <v>0</v>
      </c>
      <c r="I49" s="33">
        <f t="shared" si="15"/>
        <v>0.5</v>
      </c>
      <c r="J49" s="33">
        <f t="shared" si="16"/>
        <v>0.5</v>
      </c>
      <c r="K49" s="10">
        <v>1990</v>
      </c>
      <c r="L49" s="10">
        <v>1990</v>
      </c>
      <c r="M49" s="10">
        <v>1990</v>
      </c>
      <c r="N49" s="33">
        <f t="shared" si="17"/>
        <v>0</v>
      </c>
      <c r="O49" s="33">
        <f t="shared" si="18"/>
        <v>0</v>
      </c>
      <c r="P49" s="33">
        <f t="shared" si="19"/>
        <v>0</v>
      </c>
      <c r="Q49" s="10" t="s">
        <v>495</v>
      </c>
      <c r="R49" s="10" t="s">
        <v>495</v>
      </c>
      <c r="S49" s="10" t="s">
        <v>495</v>
      </c>
      <c r="T49" s="33">
        <f t="shared" si="20"/>
        <v>0</v>
      </c>
      <c r="U49" s="33">
        <f t="shared" si="21"/>
        <v>0</v>
      </c>
      <c r="V49" s="33">
        <f t="shared" si="22"/>
        <v>0</v>
      </c>
      <c r="W49" s="10">
        <v>1999</v>
      </c>
      <c r="X49" s="10">
        <v>1999</v>
      </c>
      <c r="Y49" s="10">
        <v>1999</v>
      </c>
      <c r="Z49" s="33">
        <f t="shared" si="23"/>
        <v>0</v>
      </c>
      <c r="AA49" s="33">
        <f t="shared" si="24"/>
        <v>0</v>
      </c>
      <c r="AB49" s="33">
        <f t="shared" si="25"/>
        <v>0</v>
      </c>
      <c r="AC49" s="10" t="s">
        <v>447</v>
      </c>
      <c r="AD49" s="10" t="s">
        <v>448</v>
      </c>
      <c r="AE49" s="10" t="s">
        <v>448</v>
      </c>
      <c r="AF49" s="33">
        <f t="shared" si="26"/>
        <v>0</v>
      </c>
      <c r="AG49" s="33">
        <f t="shared" si="27"/>
        <v>0</v>
      </c>
      <c r="AH49" s="33">
        <f t="shared" si="28"/>
        <v>0</v>
      </c>
      <c r="AI49" s="10" t="s">
        <v>447</v>
      </c>
      <c r="AJ49" s="10" t="s">
        <v>448</v>
      </c>
      <c r="AK49" s="10" t="s">
        <v>448</v>
      </c>
      <c r="AL49" s="33">
        <f t="shared" si="29"/>
        <v>0</v>
      </c>
      <c r="AM49" s="33">
        <f t="shared" si="30"/>
        <v>0</v>
      </c>
      <c r="AN49" s="33">
        <f t="shared" si="31"/>
        <v>0</v>
      </c>
      <c r="AO49" s="10">
        <v>0</v>
      </c>
      <c r="AP49" s="10">
        <v>0</v>
      </c>
      <c r="AQ49" s="10">
        <v>0</v>
      </c>
      <c r="AR49" s="33">
        <f t="shared" si="32"/>
        <v>0</v>
      </c>
      <c r="AS49" s="33">
        <f t="shared" si="33"/>
        <v>0</v>
      </c>
      <c r="AT49" s="33">
        <f t="shared" si="34"/>
        <v>0</v>
      </c>
      <c r="AU49" s="10">
        <v>2001</v>
      </c>
      <c r="AV49" s="10" t="s">
        <v>448</v>
      </c>
      <c r="AW49" s="10" t="s">
        <v>448</v>
      </c>
      <c r="AX49" s="33">
        <f t="shared" si="35"/>
        <v>0.5</v>
      </c>
      <c r="AY49" s="33">
        <f t="shared" si="36"/>
        <v>0</v>
      </c>
      <c r="AZ49" s="33">
        <f t="shared" si="37"/>
        <v>0</v>
      </c>
      <c r="BA49" s="10">
        <v>0</v>
      </c>
      <c r="BB49" s="10" t="s">
        <v>483</v>
      </c>
      <c r="BC49" s="10" t="s">
        <v>483</v>
      </c>
      <c r="BD49" s="33">
        <f t="shared" si="38"/>
        <v>0</v>
      </c>
      <c r="BE49" s="33">
        <f t="shared" si="39"/>
        <v>1</v>
      </c>
      <c r="BF49" s="33">
        <f t="shared" si="40"/>
        <v>1</v>
      </c>
      <c r="BG49" s="10" t="str">
        <f>+VLOOKUP(B49,'[17]2016 data'!$B:$D,3,)</f>
        <v>e-GDDS</v>
      </c>
      <c r="BH49" s="10" t="str">
        <f>+VLOOKUP(B49,'[18]2017 data'!$B:$D,3,)</f>
        <v>e-GDDS</v>
      </c>
      <c r="BI49" s="10" t="str">
        <f>+VLOOKUP(B49,'[19]2018 data'!$B:$D,3,)</f>
        <v>e-GDDS</v>
      </c>
      <c r="BJ49" s="33">
        <f t="shared" si="50"/>
        <v>0.5</v>
      </c>
      <c r="BK49" s="33">
        <f t="shared" si="48"/>
        <v>0.5</v>
      </c>
      <c r="BL49" s="33">
        <f t="shared" si="49"/>
        <v>0.5</v>
      </c>
      <c r="BM49" s="10">
        <f>+VLOOKUP(B49,'[20]2016 data'!$B:$D,3,)</f>
        <v>0</v>
      </c>
      <c r="BN49" s="10">
        <f>+VLOOKUP(B49,'[21]2017 data'!$B:$D,3,)</f>
        <v>0</v>
      </c>
      <c r="BO49" s="10">
        <f>+VLOOKUP(B49,'[22]2018 data'!$B:$D,3,)</f>
        <v>0</v>
      </c>
      <c r="BP49" s="33">
        <f t="shared" si="42"/>
        <v>0</v>
      </c>
      <c r="BQ49" s="33">
        <f t="shared" si="43"/>
        <v>0</v>
      </c>
      <c r="BR49" s="33">
        <f t="shared" si="44"/>
        <v>0</v>
      </c>
      <c r="BS49" s="10">
        <f>+VLOOKUP(B49,'[23]2016 data'!$B:$D,3,)</f>
        <v>0</v>
      </c>
      <c r="BT49" s="10">
        <f>+VLOOKUP(B49,'[24]2017 data'!$B:$D,3,)</f>
        <v>0</v>
      </c>
      <c r="BU49" s="10">
        <f>+VLOOKUP(B49,'[25]2018 data'!$B:$D,3,)</f>
        <v>0</v>
      </c>
      <c r="BV49" s="33">
        <f t="shared" si="45"/>
        <v>0</v>
      </c>
      <c r="BW49" s="33">
        <f t="shared" si="46"/>
        <v>0</v>
      </c>
      <c r="BX49" s="33">
        <f t="shared" si="47"/>
        <v>0</v>
      </c>
    </row>
    <row r="50" spans="1:76" s="32" customFormat="1" x14ac:dyDescent="0.25">
      <c r="A50" s="6">
        <f t="shared" si="13"/>
        <v>47</v>
      </c>
      <c r="B50" s="9" t="s">
        <v>288</v>
      </c>
      <c r="C50" s="4" t="s">
        <v>287</v>
      </c>
      <c r="D50" s="4" t="str">
        <f>+VLOOKUP(C50,'[1]OECD &amp; EU Countries'!$B:$F,5,)</f>
        <v>NA</v>
      </c>
      <c r="E50" s="10" t="s">
        <v>437</v>
      </c>
      <c r="F50" s="10" t="s">
        <v>437</v>
      </c>
      <c r="G50" s="10" t="s">
        <v>437</v>
      </c>
      <c r="H50" s="33">
        <f t="shared" si="14"/>
        <v>0.5</v>
      </c>
      <c r="I50" s="33">
        <f t="shared" si="15"/>
        <v>0.5</v>
      </c>
      <c r="J50" s="33">
        <f t="shared" si="16"/>
        <v>0.5</v>
      </c>
      <c r="K50" s="10">
        <v>2006</v>
      </c>
      <c r="L50" s="10">
        <v>2006</v>
      </c>
      <c r="M50" s="10">
        <v>2006</v>
      </c>
      <c r="N50" s="33">
        <f t="shared" si="17"/>
        <v>0.5</v>
      </c>
      <c r="O50" s="33">
        <f t="shared" si="18"/>
        <v>0</v>
      </c>
      <c r="P50" s="33">
        <f t="shared" si="19"/>
        <v>0</v>
      </c>
      <c r="Q50" s="10" t="s">
        <v>446</v>
      </c>
      <c r="R50" s="10" t="s">
        <v>446</v>
      </c>
      <c r="S50" s="10" t="s">
        <v>446</v>
      </c>
      <c r="T50" s="33">
        <f t="shared" si="20"/>
        <v>0.5</v>
      </c>
      <c r="U50" s="33">
        <f t="shared" si="21"/>
        <v>0.5</v>
      </c>
      <c r="V50" s="33">
        <f t="shared" si="22"/>
        <v>0.5</v>
      </c>
      <c r="W50" s="10">
        <v>2009</v>
      </c>
      <c r="X50" s="10">
        <v>2009</v>
      </c>
      <c r="Y50" s="10">
        <v>2009</v>
      </c>
      <c r="Z50" s="33">
        <f t="shared" si="23"/>
        <v>0.5</v>
      </c>
      <c r="AA50" s="33">
        <f t="shared" si="24"/>
        <v>0.5</v>
      </c>
      <c r="AB50" s="33">
        <f t="shared" si="25"/>
        <v>0.5</v>
      </c>
      <c r="AC50" s="10" t="s">
        <v>418</v>
      </c>
      <c r="AD50" s="10" t="s">
        <v>418</v>
      </c>
      <c r="AE50" s="10" t="s">
        <v>418</v>
      </c>
      <c r="AF50" s="33">
        <f t="shared" si="26"/>
        <v>1</v>
      </c>
      <c r="AG50" s="33">
        <f t="shared" si="27"/>
        <v>1</v>
      </c>
      <c r="AH50" s="33">
        <f t="shared" si="28"/>
        <v>1</v>
      </c>
      <c r="AI50" s="10" t="s">
        <v>449</v>
      </c>
      <c r="AJ50" s="10" t="s">
        <v>449</v>
      </c>
      <c r="AK50" s="10" t="s">
        <v>449</v>
      </c>
      <c r="AL50" s="33">
        <f t="shared" si="29"/>
        <v>0</v>
      </c>
      <c r="AM50" s="33">
        <f t="shared" si="30"/>
        <v>0</v>
      </c>
      <c r="AN50" s="33">
        <f t="shared" si="31"/>
        <v>0</v>
      </c>
      <c r="AO50" s="10" t="s">
        <v>448</v>
      </c>
      <c r="AP50" s="10" t="s">
        <v>448</v>
      </c>
      <c r="AQ50" s="10" t="s">
        <v>448</v>
      </c>
      <c r="AR50" s="33">
        <f t="shared" si="32"/>
        <v>0</v>
      </c>
      <c r="AS50" s="33">
        <f t="shared" si="33"/>
        <v>0</v>
      </c>
      <c r="AT50" s="33">
        <f t="shared" si="34"/>
        <v>0</v>
      </c>
      <c r="AU50" s="10">
        <v>1986</v>
      </c>
      <c r="AV50" s="10" t="s">
        <v>429</v>
      </c>
      <c r="AW50" s="10" t="s">
        <v>429</v>
      </c>
      <c r="AX50" s="33">
        <f t="shared" si="35"/>
        <v>0</v>
      </c>
      <c r="AY50" s="33">
        <f t="shared" si="36"/>
        <v>0</v>
      </c>
      <c r="AZ50" s="33">
        <f t="shared" si="37"/>
        <v>0</v>
      </c>
      <c r="BA50" s="10" t="s">
        <v>431</v>
      </c>
      <c r="BB50" s="10" t="s">
        <v>431</v>
      </c>
      <c r="BC50" s="10" t="s">
        <v>431</v>
      </c>
      <c r="BD50" s="33">
        <f t="shared" si="38"/>
        <v>1</v>
      </c>
      <c r="BE50" s="33">
        <f t="shared" si="39"/>
        <v>1</v>
      </c>
      <c r="BF50" s="33">
        <f t="shared" si="40"/>
        <v>1</v>
      </c>
      <c r="BG50" s="10" t="str">
        <f>+VLOOKUP(B50,'[17]2016 data'!$B:$D,3,)</f>
        <v>e-GDDS</v>
      </c>
      <c r="BH50" s="10" t="str">
        <f>+VLOOKUP(B50,'[18]2017 data'!$B:$D,3,)</f>
        <v>e-GDDS</v>
      </c>
      <c r="BI50" s="10" t="str">
        <f>+VLOOKUP(B50,'[19]2018 data'!$B:$D,3,)</f>
        <v>e-GDDS</v>
      </c>
      <c r="BJ50" s="33">
        <f t="shared" si="50"/>
        <v>0.5</v>
      </c>
      <c r="BK50" s="33">
        <f t="shared" si="48"/>
        <v>0.5</v>
      </c>
      <c r="BL50" s="33">
        <f t="shared" si="49"/>
        <v>0.5</v>
      </c>
      <c r="BM50" s="10" t="str">
        <f>+VLOOKUP(B50,'[20]2016 data'!$B:$D,3,)</f>
        <v>Yes</v>
      </c>
      <c r="BN50" s="10" t="str">
        <f>+VLOOKUP(B50,'[21]2017 data'!$B:$D,3,)</f>
        <v>Yes</v>
      </c>
      <c r="BO50" s="10" t="str">
        <f>+VLOOKUP(B50,'[22]2018 data'!$B:$D,3,)</f>
        <v>Yes</v>
      </c>
      <c r="BP50" s="33">
        <f t="shared" si="42"/>
        <v>1</v>
      </c>
      <c r="BQ50" s="33">
        <f t="shared" si="43"/>
        <v>1</v>
      </c>
      <c r="BR50" s="33">
        <f t="shared" si="44"/>
        <v>1</v>
      </c>
      <c r="BS50" s="10">
        <f>+VLOOKUP(B50,'[23]2016 data'!$B:$D,3,)</f>
        <v>0</v>
      </c>
      <c r="BT50" s="10">
        <f>+VLOOKUP(B50,'[24]2017 data'!$B:$D,3,)</f>
        <v>0</v>
      </c>
      <c r="BU50" s="10">
        <f>+VLOOKUP(B50,'[25]2018 data'!$B:$D,3,)</f>
        <v>0</v>
      </c>
      <c r="BV50" s="33">
        <f t="shared" si="45"/>
        <v>0</v>
      </c>
      <c r="BW50" s="33">
        <f t="shared" si="46"/>
        <v>0</v>
      </c>
      <c r="BX50" s="33">
        <f t="shared" si="47"/>
        <v>0</v>
      </c>
    </row>
    <row r="51" spans="1:76" s="32" customFormat="1" x14ac:dyDescent="0.25">
      <c r="A51" s="6">
        <f t="shared" si="13"/>
        <v>48</v>
      </c>
      <c r="B51" s="9" t="s">
        <v>286</v>
      </c>
      <c r="C51" s="4" t="s">
        <v>285</v>
      </c>
      <c r="D51" s="4" t="str">
        <f>+VLOOKUP(C51,'[1]OECD &amp; EU Countries'!$B:$F,5,)</f>
        <v>NA</v>
      </c>
      <c r="E51" s="10" t="s">
        <v>486</v>
      </c>
      <c r="F51" s="10" t="s">
        <v>486</v>
      </c>
      <c r="G51" s="10" t="s">
        <v>486</v>
      </c>
      <c r="H51" s="33">
        <f t="shared" si="14"/>
        <v>1</v>
      </c>
      <c r="I51" s="33">
        <f t="shared" si="15"/>
        <v>1</v>
      </c>
      <c r="J51" s="33">
        <f t="shared" si="16"/>
        <v>1</v>
      </c>
      <c r="K51" s="10">
        <v>2007</v>
      </c>
      <c r="L51" s="10">
        <v>2007</v>
      </c>
      <c r="M51" s="10" t="s">
        <v>491</v>
      </c>
      <c r="N51" s="33">
        <f t="shared" si="17"/>
        <v>0.5</v>
      </c>
      <c r="O51" s="33">
        <f t="shared" si="18"/>
        <v>0.5</v>
      </c>
      <c r="P51" s="33">
        <f t="shared" si="19"/>
        <v>1</v>
      </c>
      <c r="Q51" s="10" t="s">
        <v>444</v>
      </c>
      <c r="R51" s="10" t="s">
        <v>444</v>
      </c>
      <c r="S51" s="10" t="s">
        <v>444</v>
      </c>
      <c r="T51" s="33">
        <f t="shared" si="20"/>
        <v>1</v>
      </c>
      <c r="U51" s="33">
        <f t="shared" si="21"/>
        <v>1</v>
      </c>
      <c r="V51" s="33">
        <f t="shared" si="22"/>
        <v>1</v>
      </c>
      <c r="W51" s="10">
        <v>2007</v>
      </c>
      <c r="X51" s="10">
        <v>2007</v>
      </c>
      <c r="Y51" s="10">
        <v>2007</v>
      </c>
      <c r="Z51" s="33">
        <f t="shared" si="23"/>
        <v>0.5</v>
      </c>
      <c r="AA51" s="33">
        <f t="shared" si="24"/>
        <v>0.5</v>
      </c>
      <c r="AB51" s="33">
        <f t="shared" si="25"/>
        <v>0</v>
      </c>
      <c r="AC51" s="10" t="s">
        <v>418</v>
      </c>
      <c r="AD51" s="10" t="s">
        <v>418</v>
      </c>
      <c r="AE51" s="10" t="s">
        <v>418</v>
      </c>
      <c r="AF51" s="33">
        <f t="shared" si="26"/>
        <v>1</v>
      </c>
      <c r="AG51" s="33">
        <f t="shared" si="27"/>
        <v>1</v>
      </c>
      <c r="AH51" s="33">
        <f t="shared" si="28"/>
        <v>1</v>
      </c>
      <c r="AI51" s="10" t="s">
        <v>447</v>
      </c>
      <c r="AJ51" s="10" t="s">
        <v>448</v>
      </c>
      <c r="AK51" s="10" t="s">
        <v>448</v>
      </c>
      <c r="AL51" s="33">
        <f t="shared" si="29"/>
        <v>0</v>
      </c>
      <c r="AM51" s="33">
        <f t="shared" si="30"/>
        <v>0</v>
      </c>
      <c r="AN51" s="33">
        <f t="shared" si="31"/>
        <v>0</v>
      </c>
      <c r="AO51" s="10" t="s">
        <v>425</v>
      </c>
      <c r="AP51" s="10" t="s">
        <v>425</v>
      </c>
      <c r="AQ51" s="10" t="s">
        <v>425</v>
      </c>
      <c r="AR51" s="33">
        <f t="shared" si="32"/>
        <v>1</v>
      </c>
      <c r="AS51" s="33">
        <f t="shared" si="33"/>
        <v>1</v>
      </c>
      <c r="AT51" s="33">
        <f t="shared" si="34"/>
        <v>1</v>
      </c>
      <c r="AU51" s="10">
        <v>2001</v>
      </c>
      <c r="AV51" s="10" t="s">
        <v>429</v>
      </c>
      <c r="AW51" s="10" t="s">
        <v>429</v>
      </c>
      <c r="AX51" s="33">
        <f t="shared" si="35"/>
        <v>0.5</v>
      </c>
      <c r="AY51" s="33">
        <f t="shared" si="36"/>
        <v>0</v>
      </c>
      <c r="AZ51" s="33">
        <f t="shared" si="37"/>
        <v>0</v>
      </c>
      <c r="BA51" s="10" t="s">
        <v>431</v>
      </c>
      <c r="BB51" s="10" t="s">
        <v>431</v>
      </c>
      <c r="BC51" s="10" t="s">
        <v>431</v>
      </c>
      <c r="BD51" s="33">
        <f t="shared" si="38"/>
        <v>1</v>
      </c>
      <c r="BE51" s="33">
        <f t="shared" si="39"/>
        <v>1</v>
      </c>
      <c r="BF51" s="33">
        <f t="shared" si="40"/>
        <v>1</v>
      </c>
      <c r="BG51" s="10" t="str">
        <f>+VLOOKUP(B51,'[17]2016 data'!$B:$D,3,)</f>
        <v>e-GDDS</v>
      </c>
      <c r="BH51" s="10" t="str">
        <f>+VLOOKUP(B51,'[18]2017 data'!$B:$D,3,)</f>
        <v>e-GDDS</v>
      </c>
      <c r="BI51" s="10" t="str">
        <f>+VLOOKUP(B51,'[19]2018 data'!$B:$D,3,)</f>
        <v>e-GDDS</v>
      </c>
      <c r="BJ51" s="33">
        <f t="shared" si="50"/>
        <v>0.5</v>
      </c>
      <c r="BK51" s="33">
        <f t="shared" si="48"/>
        <v>0.5</v>
      </c>
      <c r="BL51" s="33">
        <f t="shared" si="49"/>
        <v>0.5</v>
      </c>
      <c r="BM51" s="10">
        <f>+VLOOKUP(B51,'[20]2016 data'!$B:$D,3,)</f>
        <v>0</v>
      </c>
      <c r="BN51" s="10">
        <f>+VLOOKUP(B51,'[21]2017 data'!$B:$D,3,)</f>
        <v>0</v>
      </c>
      <c r="BO51" s="10">
        <f>+VLOOKUP(B51,'[22]2018 data'!$B:$D,3,)</f>
        <v>0</v>
      </c>
      <c r="BP51" s="33">
        <f t="shared" si="42"/>
        <v>0</v>
      </c>
      <c r="BQ51" s="33">
        <f t="shared" si="43"/>
        <v>0</v>
      </c>
      <c r="BR51" s="33">
        <f t="shared" si="44"/>
        <v>0</v>
      </c>
      <c r="BS51" s="10">
        <f>+VLOOKUP(B51,'[23]2016 data'!$B:$D,3,)</f>
        <v>0</v>
      </c>
      <c r="BT51" s="10">
        <f>+VLOOKUP(B51,'[24]2017 data'!$B:$D,3,)</f>
        <v>0</v>
      </c>
      <c r="BU51" s="10">
        <f>+VLOOKUP(B51,'[25]2018 data'!$B:$D,3,)</f>
        <v>0</v>
      </c>
      <c r="BV51" s="33">
        <f t="shared" si="45"/>
        <v>0</v>
      </c>
      <c r="BW51" s="33">
        <f t="shared" si="46"/>
        <v>0</v>
      </c>
      <c r="BX51" s="33">
        <f t="shared" si="47"/>
        <v>0</v>
      </c>
    </row>
    <row r="52" spans="1:76" s="32" customFormat="1" x14ac:dyDescent="0.25">
      <c r="A52" s="6">
        <f t="shared" si="13"/>
        <v>49</v>
      </c>
      <c r="B52" s="11" t="s">
        <v>284</v>
      </c>
      <c r="C52" s="4" t="s">
        <v>283</v>
      </c>
      <c r="D52" s="4" t="str">
        <f>+VLOOKUP(C52,'[1]OECD &amp; EU Countries'!$B:$F,5,)</f>
        <v>NA</v>
      </c>
      <c r="E52" s="10" t="s">
        <v>437</v>
      </c>
      <c r="F52" s="10" t="s">
        <v>486</v>
      </c>
      <c r="G52" s="10" t="s">
        <v>486</v>
      </c>
      <c r="H52" s="33">
        <f t="shared" si="14"/>
        <v>0.5</v>
      </c>
      <c r="I52" s="33">
        <f t="shared" si="15"/>
        <v>1</v>
      </c>
      <c r="J52" s="33">
        <f t="shared" si="16"/>
        <v>1</v>
      </c>
      <c r="K52" s="10">
        <v>2007</v>
      </c>
      <c r="L52" s="10">
        <v>2007</v>
      </c>
      <c r="M52" s="10">
        <v>2007</v>
      </c>
      <c r="N52" s="33">
        <f t="shared" si="17"/>
        <v>0.5</v>
      </c>
      <c r="O52" s="33">
        <f t="shared" si="18"/>
        <v>0.5</v>
      </c>
      <c r="P52" s="33">
        <f t="shared" si="19"/>
        <v>0</v>
      </c>
      <c r="Q52" s="10" t="s">
        <v>444</v>
      </c>
      <c r="R52" s="10" t="s">
        <v>444</v>
      </c>
      <c r="S52" s="10" t="s">
        <v>444</v>
      </c>
      <c r="T52" s="33">
        <f t="shared" si="20"/>
        <v>1</v>
      </c>
      <c r="U52" s="33">
        <f t="shared" si="21"/>
        <v>1</v>
      </c>
      <c r="V52" s="33">
        <f t="shared" si="22"/>
        <v>1</v>
      </c>
      <c r="W52" s="10">
        <v>2004</v>
      </c>
      <c r="X52" s="10">
        <v>2004</v>
      </c>
      <c r="Y52" s="10">
        <v>2004</v>
      </c>
      <c r="Z52" s="33">
        <f t="shared" si="23"/>
        <v>0</v>
      </c>
      <c r="AA52" s="33">
        <f t="shared" si="24"/>
        <v>0</v>
      </c>
      <c r="AB52" s="33">
        <f t="shared" si="25"/>
        <v>0</v>
      </c>
      <c r="AC52" s="10" t="s">
        <v>418</v>
      </c>
      <c r="AD52" s="10" t="s">
        <v>418</v>
      </c>
      <c r="AE52" s="10" t="s">
        <v>418</v>
      </c>
      <c r="AF52" s="33">
        <f t="shared" si="26"/>
        <v>1</v>
      </c>
      <c r="AG52" s="33">
        <f t="shared" si="27"/>
        <v>1</v>
      </c>
      <c r="AH52" s="33">
        <f t="shared" si="28"/>
        <v>1</v>
      </c>
      <c r="AI52" s="10" t="s">
        <v>447</v>
      </c>
      <c r="AJ52" s="10" t="s">
        <v>455</v>
      </c>
      <c r="AK52" s="10" t="s">
        <v>455</v>
      </c>
      <c r="AL52" s="33">
        <f t="shared" si="29"/>
        <v>0</v>
      </c>
      <c r="AM52" s="33">
        <f t="shared" si="30"/>
        <v>0</v>
      </c>
      <c r="AN52" s="33">
        <f t="shared" si="31"/>
        <v>0</v>
      </c>
      <c r="AO52" s="10">
        <v>0</v>
      </c>
      <c r="AP52" s="10">
        <v>0</v>
      </c>
      <c r="AQ52" s="10">
        <v>0</v>
      </c>
      <c r="AR52" s="33">
        <f t="shared" si="32"/>
        <v>0</v>
      </c>
      <c r="AS52" s="33">
        <f t="shared" si="33"/>
        <v>0</v>
      </c>
      <c r="AT52" s="33">
        <f t="shared" si="34"/>
        <v>0</v>
      </c>
      <c r="AU52" s="10">
        <v>1986</v>
      </c>
      <c r="AV52" s="10" t="s">
        <v>448</v>
      </c>
      <c r="AW52" s="10" t="s">
        <v>448</v>
      </c>
      <c r="AX52" s="33">
        <f t="shared" si="35"/>
        <v>0</v>
      </c>
      <c r="AY52" s="33">
        <f t="shared" si="36"/>
        <v>0</v>
      </c>
      <c r="AZ52" s="33">
        <f t="shared" si="37"/>
        <v>0</v>
      </c>
      <c r="BA52" s="10" t="s">
        <v>431</v>
      </c>
      <c r="BB52" s="10" t="s">
        <v>431</v>
      </c>
      <c r="BC52" s="10" t="s">
        <v>431</v>
      </c>
      <c r="BD52" s="33">
        <f t="shared" si="38"/>
        <v>1</v>
      </c>
      <c r="BE52" s="33">
        <f t="shared" si="39"/>
        <v>1</v>
      </c>
      <c r="BF52" s="33">
        <f t="shared" si="40"/>
        <v>1</v>
      </c>
      <c r="BG52" s="10" t="str">
        <f>+VLOOKUP(B52,'[17]2016 data'!$B:$D,3,)</f>
        <v>SDDS</v>
      </c>
      <c r="BH52" s="10" t="str">
        <f>+VLOOKUP(B52,'[18]2017 data'!$B:$D,3,)</f>
        <v>SDDS</v>
      </c>
      <c r="BI52" s="10" t="str">
        <f>+VLOOKUP(B52,'[19]2018 data'!$B:$D,3,)</f>
        <v>SDDS</v>
      </c>
      <c r="BJ52" s="33">
        <f t="shared" si="50"/>
        <v>1</v>
      </c>
      <c r="BK52" s="33">
        <f t="shared" si="48"/>
        <v>1</v>
      </c>
      <c r="BL52" s="33">
        <f t="shared" si="49"/>
        <v>1</v>
      </c>
      <c r="BM52" s="10">
        <f>+VLOOKUP(B52,'[20]2016 data'!$B:$D,3,)</f>
        <v>0</v>
      </c>
      <c r="BN52" s="10">
        <f>+VLOOKUP(B52,'[21]2017 data'!$B:$D,3,)</f>
        <v>0</v>
      </c>
      <c r="BO52" s="10">
        <f>+VLOOKUP(B52,'[22]2018 data'!$B:$D,3,)</f>
        <v>0</v>
      </c>
      <c r="BP52" s="33">
        <f t="shared" si="42"/>
        <v>0</v>
      </c>
      <c r="BQ52" s="33">
        <f t="shared" si="43"/>
        <v>0</v>
      </c>
      <c r="BR52" s="33">
        <f t="shared" si="44"/>
        <v>0</v>
      </c>
      <c r="BS52" s="10">
        <f>+VLOOKUP(B52,'[23]2016 data'!$B:$D,3,)</f>
        <v>0</v>
      </c>
      <c r="BT52" s="10">
        <f>+VLOOKUP(B52,'[24]2017 data'!$B:$D,3,)</f>
        <v>0</v>
      </c>
      <c r="BU52" s="10">
        <f>+VLOOKUP(B52,'[25]2018 data'!$B:$D,3,)</f>
        <v>0</v>
      </c>
      <c r="BV52" s="33">
        <f t="shared" si="45"/>
        <v>0</v>
      </c>
      <c r="BW52" s="33">
        <f t="shared" si="46"/>
        <v>0</v>
      </c>
      <c r="BX52" s="33">
        <f t="shared" si="47"/>
        <v>0</v>
      </c>
    </row>
    <row r="53" spans="1:76" s="32" customFormat="1" x14ac:dyDescent="0.25">
      <c r="A53" s="6">
        <f t="shared" si="13"/>
        <v>50</v>
      </c>
      <c r="B53" s="9" t="s">
        <v>282</v>
      </c>
      <c r="C53" s="4" t="s">
        <v>281</v>
      </c>
      <c r="D53" s="4" t="str">
        <f>+VLOOKUP(C53,'[1]OECD &amp; EU Countries'!$B:$F,5,)</f>
        <v>NA</v>
      </c>
      <c r="E53" s="10" t="s">
        <v>488</v>
      </c>
      <c r="F53" s="10" t="s">
        <v>437</v>
      </c>
      <c r="G53" s="10" t="s">
        <v>437</v>
      </c>
      <c r="H53" s="33">
        <f t="shared" si="14"/>
        <v>0.5</v>
      </c>
      <c r="I53" s="33">
        <f t="shared" si="15"/>
        <v>0.5</v>
      </c>
      <c r="J53" s="33">
        <f t="shared" si="16"/>
        <v>0.5</v>
      </c>
      <c r="K53" s="10">
        <v>2012</v>
      </c>
      <c r="L53" s="10" t="s">
        <v>492</v>
      </c>
      <c r="M53" s="10">
        <v>2012</v>
      </c>
      <c r="N53" s="33">
        <f t="shared" si="17"/>
        <v>0.5</v>
      </c>
      <c r="O53" s="33">
        <f t="shared" si="18"/>
        <v>0</v>
      </c>
      <c r="P53" s="33">
        <f t="shared" si="19"/>
        <v>0.5</v>
      </c>
      <c r="Q53" s="10" t="s">
        <v>444</v>
      </c>
      <c r="R53" s="10" t="s">
        <v>444</v>
      </c>
      <c r="S53" s="10" t="s">
        <v>444</v>
      </c>
      <c r="T53" s="33">
        <f t="shared" si="20"/>
        <v>1</v>
      </c>
      <c r="U53" s="33">
        <f t="shared" si="21"/>
        <v>1</v>
      </c>
      <c r="V53" s="33">
        <f t="shared" si="22"/>
        <v>1</v>
      </c>
      <c r="W53" s="10">
        <v>2009</v>
      </c>
      <c r="X53" s="10">
        <v>2009</v>
      </c>
      <c r="Y53" s="10">
        <v>2009</v>
      </c>
      <c r="Z53" s="33">
        <f t="shared" si="23"/>
        <v>0.5</v>
      </c>
      <c r="AA53" s="33">
        <f t="shared" si="24"/>
        <v>0.5</v>
      </c>
      <c r="AB53" s="33">
        <f t="shared" si="25"/>
        <v>0.5</v>
      </c>
      <c r="AC53" s="10" t="s">
        <v>418</v>
      </c>
      <c r="AD53" s="10" t="s">
        <v>418</v>
      </c>
      <c r="AE53" s="10" t="s">
        <v>418</v>
      </c>
      <c r="AF53" s="33">
        <f t="shared" si="26"/>
        <v>1</v>
      </c>
      <c r="AG53" s="33">
        <f t="shared" si="27"/>
        <v>1</v>
      </c>
      <c r="AH53" s="33">
        <f t="shared" si="28"/>
        <v>1</v>
      </c>
      <c r="AI53" s="10" t="s">
        <v>447</v>
      </c>
      <c r="AJ53" s="10" t="s">
        <v>463</v>
      </c>
      <c r="AK53" s="10" t="s">
        <v>463</v>
      </c>
      <c r="AL53" s="33">
        <f t="shared" si="29"/>
        <v>0</v>
      </c>
      <c r="AM53" s="33">
        <f t="shared" si="30"/>
        <v>0</v>
      </c>
      <c r="AN53" s="33">
        <f t="shared" si="31"/>
        <v>0</v>
      </c>
      <c r="AO53" s="10" t="s">
        <v>448</v>
      </c>
      <c r="AP53" s="10" t="s">
        <v>448</v>
      </c>
      <c r="AQ53" s="10" t="s">
        <v>448</v>
      </c>
      <c r="AR53" s="33">
        <f t="shared" si="32"/>
        <v>0</v>
      </c>
      <c r="AS53" s="33">
        <f t="shared" si="33"/>
        <v>0</v>
      </c>
      <c r="AT53" s="33">
        <f t="shared" si="34"/>
        <v>0</v>
      </c>
      <c r="AU53" s="10">
        <v>2001</v>
      </c>
      <c r="AV53" s="10">
        <v>2001</v>
      </c>
      <c r="AW53" s="10">
        <v>2001</v>
      </c>
      <c r="AX53" s="33">
        <f t="shared" si="35"/>
        <v>0.5</v>
      </c>
      <c r="AY53" s="33">
        <f t="shared" si="36"/>
        <v>0.5</v>
      </c>
      <c r="AZ53" s="33">
        <f t="shared" si="37"/>
        <v>0.5</v>
      </c>
      <c r="BA53" s="10" t="s">
        <v>431</v>
      </c>
      <c r="BB53" s="10" t="s">
        <v>431</v>
      </c>
      <c r="BC53" s="10" t="s">
        <v>431</v>
      </c>
      <c r="BD53" s="33">
        <f t="shared" si="38"/>
        <v>1</v>
      </c>
      <c r="BE53" s="33">
        <f t="shared" si="39"/>
        <v>1</v>
      </c>
      <c r="BF53" s="33">
        <f t="shared" si="40"/>
        <v>1</v>
      </c>
      <c r="BG53" s="10" t="str">
        <f>+VLOOKUP(B53,'[17]2016 data'!$B:$D,3,)</f>
        <v>SDDS</v>
      </c>
      <c r="BH53" s="10" t="str">
        <f>+VLOOKUP(B53,'[18]2017 data'!$B:$D,3,)</f>
        <v>SDDS</v>
      </c>
      <c r="BI53" s="10" t="str">
        <f>+VLOOKUP(B53,'[19]2018 data'!$B:$D,3,)</f>
        <v>SDDS</v>
      </c>
      <c r="BJ53" s="33">
        <f t="shared" si="50"/>
        <v>1</v>
      </c>
      <c r="BK53" s="33">
        <f t="shared" si="48"/>
        <v>1</v>
      </c>
      <c r="BL53" s="33">
        <f t="shared" si="49"/>
        <v>1</v>
      </c>
      <c r="BM53" s="10" t="str">
        <f>+VLOOKUP(B53,'[20]2016 data'!$B:$D,3,)</f>
        <v>Yes</v>
      </c>
      <c r="BN53" s="10" t="str">
        <f>+VLOOKUP(B53,'[21]2017 data'!$B:$D,3,)</f>
        <v>Yes</v>
      </c>
      <c r="BO53" s="10" t="str">
        <f>+VLOOKUP(B53,'[22]2018 data'!$B:$D,3,)</f>
        <v>Yes</v>
      </c>
      <c r="BP53" s="33">
        <f t="shared" si="42"/>
        <v>1</v>
      </c>
      <c r="BQ53" s="33">
        <f t="shared" si="43"/>
        <v>1</v>
      </c>
      <c r="BR53" s="33">
        <f t="shared" si="44"/>
        <v>1</v>
      </c>
      <c r="BS53" s="10">
        <f>+VLOOKUP(B53,'[23]2016 data'!$B:$D,3,)</f>
        <v>0</v>
      </c>
      <c r="BT53" s="10">
        <f>+VLOOKUP(B53,'[24]2017 data'!$B:$D,3,)</f>
        <v>0</v>
      </c>
      <c r="BU53" s="10">
        <f>+VLOOKUP(B53,'[25]2018 data'!$B:$D,3,)</f>
        <v>0</v>
      </c>
      <c r="BV53" s="33">
        <f t="shared" si="45"/>
        <v>0</v>
      </c>
      <c r="BW53" s="33">
        <f t="shared" si="46"/>
        <v>0</v>
      </c>
      <c r="BX53" s="33">
        <f t="shared" si="47"/>
        <v>0</v>
      </c>
    </row>
    <row r="54" spans="1:76" s="32" customFormat="1" x14ac:dyDescent="0.25">
      <c r="A54" s="6">
        <f t="shared" si="13"/>
        <v>51</v>
      </c>
      <c r="B54" s="9" t="s">
        <v>280</v>
      </c>
      <c r="C54" s="4" t="s">
        <v>279</v>
      </c>
      <c r="D54" s="4" t="str">
        <f>+VLOOKUP(C54,'[1]OECD &amp; EU Countries'!$B:$F,5,)</f>
        <v>NA</v>
      </c>
      <c r="E54" s="10" t="s">
        <v>480</v>
      </c>
      <c r="F54" s="10" t="s">
        <v>486</v>
      </c>
      <c r="G54" s="10" t="s">
        <v>486</v>
      </c>
      <c r="H54" s="33">
        <f t="shared" si="14"/>
        <v>0</v>
      </c>
      <c r="I54" s="33">
        <f t="shared" si="15"/>
        <v>1</v>
      </c>
      <c r="J54" s="33">
        <f t="shared" si="16"/>
        <v>1</v>
      </c>
      <c r="K54" s="10">
        <v>1990</v>
      </c>
      <c r="L54" s="10">
        <v>1990</v>
      </c>
      <c r="M54" s="10" t="s">
        <v>491</v>
      </c>
      <c r="N54" s="33">
        <f t="shared" si="17"/>
        <v>0</v>
      </c>
      <c r="O54" s="33">
        <f t="shared" si="18"/>
        <v>0</v>
      </c>
      <c r="P54" s="33">
        <f t="shared" si="19"/>
        <v>1</v>
      </c>
      <c r="Q54" s="10" t="s">
        <v>446</v>
      </c>
      <c r="R54" s="10" t="s">
        <v>444</v>
      </c>
      <c r="S54" s="10" t="s">
        <v>444</v>
      </c>
      <c r="T54" s="33">
        <f t="shared" si="20"/>
        <v>0.5</v>
      </c>
      <c r="U54" s="33">
        <f t="shared" si="21"/>
        <v>1</v>
      </c>
      <c r="V54" s="33">
        <f t="shared" si="22"/>
        <v>1</v>
      </c>
      <c r="W54" s="10">
        <v>2006</v>
      </c>
      <c r="X54" s="10">
        <v>2006</v>
      </c>
      <c r="Y54" s="10">
        <v>2006</v>
      </c>
      <c r="Z54" s="33">
        <f t="shared" si="23"/>
        <v>0.5</v>
      </c>
      <c r="AA54" s="33">
        <f t="shared" si="24"/>
        <v>0</v>
      </c>
      <c r="AB54" s="33">
        <f t="shared" si="25"/>
        <v>0</v>
      </c>
      <c r="AC54" s="10" t="s">
        <v>418</v>
      </c>
      <c r="AD54" s="10" t="s">
        <v>418</v>
      </c>
      <c r="AE54" s="10" t="s">
        <v>418</v>
      </c>
      <c r="AF54" s="33">
        <f t="shared" si="26"/>
        <v>1</v>
      </c>
      <c r="AG54" s="33">
        <f t="shared" si="27"/>
        <v>1</v>
      </c>
      <c r="AH54" s="33">
        <f t="shared" si="28"/>
        <v>1</v>
      </c>
      <c r="AI54" s="10" t="s">
        <v>447</v>
      </c>
      <c r="AJ54" s="10" t="s">
        <v>448</v>
      </c>
      <c r="AK54" s="10" t="s">
        <v>448</v>
      </c>
      <c r="AL54" s="33">
        <f t="shared" si="29"/>
        <v>0</v>
      </c>
      <c r="AM54" s="33">
        <f t="shared" si="30"/>
        <v>0</v>
      </c>
      <c r="AN54" s="33">
        <f t="shared" si="31"/>
        <v>0</v>
      </c>
      <c r="AO54" s="10" t="s">
        <v>425</v>
      </c>
      <c r="AP54" s="10" t="s">
        <v>425</v>
      </c>
      <c r="AQ54" s="10" t="s">
        <v>425</v>
      </c>
      <c r="AR54" s="33">
        <f t="shared" si="32"/>
        <v>1</v>
      </c>
      <c r="AS54" s="33">
        <f t="shared" si="33"/>
        <v>1</v>
      </c>
      <c r="AT54" s="33">
        <f t="shared" si="34"/>
        <v>1</v>
      </c>
      <c r="AU54" s="10">
        <v>1986</v>
      </c>
      <c r="AV54" s="10">
        <v>2001</v>
      </c>
      <c r="AW54" s="10">
        <v>2001</v>
      </c>
      <c r="AX54" s="33">
        <f t="shared" si="35"/>
        <v>0</v>
      </c>
      <c r="AY54" s="33">
        <f t="shared" si="36"/>
        <v>0.5</v>
      </c>
      <c r="AZ54" s="33">
        <f t="shared" si="37"/>
        <v>0.5</v>
      </c>
      <c r="BA54" s="10" t="s">
        <v>431</v>
      </c>
      <c r="BB54" s="10" t="s">
        <v>431</v>
      </c>
      <c r="BC54" s="10" t="s">
        <v>431</v>
      </c>
      <c r="BD54" s="33">
        <f t="shared" si="38"/>
        <v>1</v>
      </c>
      <c r="BE54" s="33">
        <f t="shared" si="39"/>
        <v>1</v>
      </c>
      <c r="BF54" s="33">
        <f t="shared" si="40"/>
        <v>1</v>
      </c>
      <c r="BG54" s="10" t="str">
        <f>+VLOOKUP(B54,'[17]2016 data'!$B:$D,3,)</f>
        <v>SDDS</v>
      </c>
      <c r="BH54" s="10" t="str">
        <f>+VLOOKUP(B54,'[18]2017 data'!$B:$D,3,)</f>
        <v>SDDS</v>
      </c>
      <c r="BI54" s="10" t="str">
        <f>+VLOOKUP(B54,'[19]2018 data'!$B:$D,3,)</f>
        <v>SDDS</v>
      </c>
      <c r="BJ54" s="33">
        <f t="shared" si="50"/>
        <v>1</v>
      </c>
      <c r="BK54" s="33">
        <f t="shared" si="48"/>
        <v>1</v>
      </c>
      <c r="BL54" s="33">
        <f t="shared" si="49"/>
        <v>1</v>
      </c>
      <c r="BM54" s="10" t="str">
        <f>+VLOOKUP(B54,'[20]2016 data'!$B:$D,3,)</f>
        <v>Yes</v>
      </c>
      <c r="BN54" s="10" t="str">
        <f>+VLOOKUP(B54,'[21]2017 data'!$B:$D,3,)</f>
        <v>Yes</v>
      </c>
      <c r="BO54" s="10" t="str">
        <f>+VLOOKUP(B54,'[22]2018 data'!$B:$D,3,)</f>
        <v>Yes</v>
      </c>
      <c r="BP54" s="33">
        <f t="shared" si="42"/>
        <v>1</v>
      </c>
      <c r="BQ54" s="33">
        <f t="shared" si="43"/>
        <v>1</v>
      </c>
      <c r="BR54" s="33">
        <f t="shared" si="44"/>
        <v>1</v>
      </c>
      <c r="BS54" s="10">
        <f>+VLOOKUP(B54,'[23]2016 data'!$B:$D,3,)</f>
        <v>0</v>
      </c>
      <c r="BT54" s="10">
        <f>+VLOOKUP(B54,'[24]2017 data'!$B:$D,3,)</f>
        <v>0</v>
      </c>
      <c r="BU54" s="10">
        <f>+VLOOKUP(B54,'[25]2018 data'!$B:$D,3,)</f>
        <v>0</v>
      </c>
      <c r="BV54" s="33">
        <f t="shared" si="45"/>
        <v>0</v>
      </c>
      <c r="BW54" s="33">
        <f t="shared" si="46"/>
        <v>0</v>
      </c>
      <c r="BX54" s="33">
        <f t="shared" si="47"/>
        <v>0</v>
      </c>
    </row>
    <row r="55" spans="1:76" s="32" customFormat="1" x14ac:dyDescent="0.25">
      <c r="A55" s="6">
        <f t="shared" si="13"/>
        <v>52</v>
      </c>
      <c r="B55" s="9" t="s">
        <v>278</v>
      </c>
      <c r="C55" s="4" t="s">
        <v>277</v>
      </c>
      <c r="D55" s="4" t="str">
        <f>+VLOOKUP(C55,'[1]OECD &amp; EU Countries'!$B:$F,5,)</f>
        <v>NA</v>
      </c>
      <c r="E55" s="10" t="s">
        <v>437</v>
      </c>
      <c r="F55" s="10" t="s">
        <v>437</v>
      </c>
      <c r="G55" s="10" t="s">
        <v>437</v>
      </c>
      <c r="H55" s="33">
        <f t="shared" si="14"/>
        <v>0.5</v>
      </c>
      <c r="I55" s="33">
        <f t="shared" si="15"/>
        <v>0.5</v>
      </c>
      <c r="J55" s="33">
        <f t="shared" si="16"/>
        <v>0.5</v>
      </c>
      <c r="K55" s="10">
        <v>2006</v>
      </c>
      <c r="L55" s="10">
        <v>2006</v>
      </c>
      <c r="M55" s="10">
        <v>2006</v>
      </c>
      <c r="N55" s="33">
        <f t="shared" si="17"/>
        <v>0.5</v>
      </c>
      <c r="O55" s="33">
        <f t="shared" si="18"/>
        <v>0</v>
      </c>
      <c r="P55" s="33">
        <f t="shared" si="19"/>
        <v>0</v>
      </c>
      <c r="Q55" s="10" t="s">
        <v>448</v>
      </c>
      <c r="R55" s="10" t="s">
        <v>448</v>
      </c>
      <c r="S55" s="10" t="s">
        <v>448</v>
      </c>
      <c r="T55" s="33">
        <f t="shared" si="20"/>
        <v>0</v>
      </c>
      <c r="U55" s="33">
        <f t="shared" si="21"/>
        <v>0</v>
      </c>
      <c r="V55" s="33">
        <f t="shared" si="22"/>
        <v>0</v>
      </c>
      <c r="W55" s="10">
        <v>2006</v>
      </c>
      <c r="X55" s="10">
        <v>2006</v>
      </c>
      <c r="Y55" s="10">
        <v>2006</v>
      </c>
      <c r="Z55" s="33">
        <f t="shared" si="23"/>
        <v>0.5</v>
      </c>
      <c r="AA55" s="33">
        <f t="shared" si="24"/>
        <v>0</v>
      </c>
      <c r="AB55" s="33">
        <f t="shared" si="25"/>
        <v>0</v>
      </c>
      <c r="AC55" s="10">
        <v>0</v>
      </c>
      <c r="AD55" s="10" t="s">
        <v>418</v>
      </c>
      <c r="AE55" s="10" t="s">
        <v>418</v>
      </c>
      <c r="AF55" s="33">
        <f t="shared" si="26"/>
        <v>0</v>
      </c>
      <c r="AG55" s="33">
        <f t="shared" si="27"/>
        <v>1</v>
      </c>
      <c r="AH55" s="33">
        <f t="shared" si="28"/>
        <v>1</v>
      </c>
      <c r="AI55" s="10">
        <v>0</v>
      </c>
      <c r="AJ55" s="10" t="s">
        <v>448</v>
      </c>
      <c r="AK55" s="10" t="s">
        <v>448</v>
      </c>
      <c r="AL55" s="33">
        <f t="shared" si="29"/>
        <v>0</v>
      </c>
      <c r="AM55" s="33">
        <f t="shared" si="30"/>
        <v>0</v>
      </c>
      <c r="AN55" s="33">
        <f t="shared" si="31"/>
        <v>0</v>
      </c>
      <c r="AO55" s="10" t="s">
        <v>448</v>
      </c>
      <c r="AP55" s="10" t="s">
        <v>448</v>
      </c>
      <c r="AQ55" s="10" t="s">
        <v>448</v>
      </c>
      <c r="AR55" s="33">
        <f t="shared" si="32"/>
        <v>0</v>
      </c>
      <c r="AS55" s="33">
        <f t="shared" si="33"/>
        <v>0</v>
      </c>
      <c r="AT55" s="33">
        <f t="shared" si="34"/>
        <v>0</v>
      </c>
      <c r="AU55" s="10">
        <v>1986</v>
      </c>
      <c r="AV55" s="10" t="s">
        <v>429</v>
      </c>
      <c r="AW55" s="10" t="s">
        <v>429</v>
      </c>
      <c r="AX55" s="33">
        <f t="shared" si="35"/>
        <v>0</v>
      </c>
      <c r="AY55" s="33">
        <f t="shared" si="36"/>
        <v>0</v>
      </c>
      <c r="AZ55" s="33">
        <f t="shared" si="37"/>
        <v>0</v>
      </c>
      <c r="BA55" s="10" t="s">
        <v>431</v>
      </c>
      <c r="BB55" s="10" t="s">
        <v>431</v>
      </c>
      <c r="BC55" s="10" t="s">
        <v>431</v>
      </c>
      <c r="BD55" s="33">
        <f t="shared" si="38"/>
        <v>1</v>
      </c>
      <c r="BE55" s="33">
        <f t="shared" si="39"/>
        <v>1</v>
      </c>
      <c r="BF55" s="33">
        <f t="shared" si="40"/>
        <v>1</v>
      </c>
      <c r="BG55" s="10">
        <f>+VLOOKUP(B55,'[17]2016 data'!$B:$D,3,)</f>
        <v>0</v>
      </c>
      <c r="BH55" s="10" t="str">
        <f>+VLOOKUP(B55,'[18]2017 data'!$B:$D,3,)</f>
        <v>e-GDDS</v>
      </c>
      <c r="BI55" s="10" t="str">
        <f>+VLOOKUP(B55,'[19]2018 data'!$B:$D,3,)</f>
        <v>e-GDDS</v>
      </c>
      <c r="BJ55" s="33">
        <f t="shared" si="50"/>
        <v>0</v>
      </c>
      <c r="BK55" s="33">
        <f t="shared" si="48"/>
        <v>0.5</v>
      </c>
      <c r="BL55" s="33">
        <f t="shared" si="49"/>
        <v>0.5</v>
      </c>
      <c r="BM55" s="10">
        <f>+VLOOKUP(B55,'[20]2016 data'!$B:$D,3,)</f>
        <v>0</v>
      </c>
      <c r="BN55" s="10">
        <f>+VLOOKUP(B55,'[21]2017 data'!$B:$D,3,)</f>
        <v>0</v>
      </c>
      <c r="BO55" s="10">
        <f>+VLOOKUP(B55,'[22]2018 data'!$B:$D,3,)</f>
        <v>0</v>
      </c>
      <c r="BP55" s="33">
        <f t="shared" si="42"/>
        <v>0</v>
      </c>
      <c r="BQ55" s="33">
        <f t="shared" si="43"/>
        <v>0</v>
      </c>
      <c r="BR55" s="33">
        <f t="shared" si="44"/>
        <v>0</v>
      </c>
      <c r="BS55" s="10">
        <f>+VLOOKUP(B55,'[23]2016 data'!$B:$D,3,)</f>
        <v>0</v>
      </c>
      <c r="BT55" s="10">
        <f>+VLOOKUP(B55,'[24]2017 data'!$B:$D,3,)</f>
        <v>0</v>
      </c>
      <c r="BU55" s="10">
        <f>+VLOOKUP(B55,'[25]2018 data'!$B:$D,3,)</f>
        <v>0</v>
      </c>
      <c r="BV55" s="33">
        <f t="shared" si="45"/>
        <v>0</v>
      </c>
      <c r="BW55" s="33">
        <f t="shared" si="46"/>
        <v>0</v>
      </c>
      <c r="BX55" s="33">
        <f t="shared" si="47"/>
        <v>0</v>
      </c>
    </row>
    <row r="56" spans="1:76" s="32" customFormat="1" x14ac:dyDescent="0.25">
      <c r="A56" s="6">
        <f t="shared" si="13"/>
        <v>53</v>
      </c>
      <c r="B56" s="9" t="s">
        <v>276</v>
      </c>
      <c r="C56" s="4" t="s">
        <v>275</v>
      </c>
      <c r="D56" s="4" t="str">
        <f>+VLOOKUP(C56,'[1]OECD &amp; EU Countries'!$B:$F,5,)</f>
        <v>NA</v>
      </c>
      <c r="E56" s="10" t="s">
        <v>438</v>
      </c>
      <c r="F56" s="10" t="s">
        <v>438</v>
      </c>
      <c r="G56" s="10" t="s">
        <v>438</v>
      </c>
      <c r="H56" s="33">
        <f t="shared" si="14"/>
        <v>0</v>
      </c>
      <c r="I56" s="33">
        <f t="shared" si="15"/>
        <v>0</v>
      </c>
      <c r="J56" s="33">
        <f t="shared" si="16"/>
        <v>0</v>
      </c>
      <c r="K56" s="10">
        <v>2000</v>
      </c>
      <c r="L56" s="10">
        <v>2000</v>
      </c>
      <c r="M56" s="10">
        <v>2000</v>
      </c>
      <c r="N56" s="33">
        <f t="shared" si="17"/>
        <v>0</v>
      </c>
      <c r="O56" s="33">
        <f t="shared" si="18"/>
        <v>0</v>
      </c>
      <c r="P56" s="33">
        <f t="shared" si="19"/>
        <v>0</v>
      </c>
      <c r="Q56" s="10" t="s">
        <v>448</v>
      </c>
      <c r="R56" s="10" t="s">
        <v>448</v>
      </c>
      <c r="S56" s="10" t="s">
        <v>448</v>
      </c>
      <c r="T56" s="33">
        <f t="shared" si="20"/>
        <v>0</v>
      </c>
      <c r="U56" s="33">
        <f t="shared" si="21"/>
        <v>0</v>
      </c>
      <c r="V56" s="33">
        <f t="shared" si="22"/>
        <v>0</v>
      </c>
      <c r="W56" s="10">
        <v>0</v>
      </c>
      <c r="X56" s="10">
        <v>0</v>
      </c>
      <c r="Y56" s="10">
        <v>0</v>
      </c>
      <c r="Z56" s="33">
        <f t="shared" si="23"/>
        <v>0</v>
      </c>
      <c r="AA56" s="33">
        <f t="shared" si="24"/>
        <v>0</v>
      </c>
      <c r="AB56" s="33">
        <f t="shared" si="25"/>
        <v>0</v>
      </c>
      <c r="AC56" s="10">
        <v>0</v>
      </c>
      <c r="AD56" s="10">
        <v>0</v>
      </c>
      <c r="AE56" s="10">
        <v>0</v>
      </c>
      <c r="AF56" s="33">
        <f t="shared" si="26"/>
        <v>0</v>
      </c>
      <c r="AG56" s="33">
        <f t="shared" si="27"/>
        <v>0</v>
      </c>
      <c r="AH56" s="33">
        <f t="shared" si="28"/>
        <v>0</v>
      </c>
      <c r="AI56" s="10">
        <v>0</v>
      </c>
      <c r="AJ56" s="10">
        <v>0</v>
      </c>
      <c r="AK56" s="10">
        <v>0</v>
      </c>
      <c r="AL56" s="33">
        <f t="shared" si="29"/>
        <v>0</v>
      </c>
      <c r="AM56" s="33">
        <f t="shared" si="30"/>
        <v>0</v>
      </c>
      <c r="AN56" s="33">
        <f t="shared" si="31"/>
        <v>0</v>
      </c>
      <c r="AO56" s="10">
        <v>0</v>
      </c>
      <c r="AP56" s="10">
        <v>0</v>
      </c>
      <c r="AQ56" s="10">
        <v>0</v>
      </c>
      <c r="AR56" s="33">
        <f t="shared" si="32"/>
        <v>0</v>
      </c>
      <c r="AS56" s="33">
        <f t="shared" si="33"/>
        <v>0</v>
      </c>
      <c r="AT56" s="33">
        <f t="shared" si="34"/>
        <v>0</v>
      </c>
      <c r="AU56" s="10">
        <v>2001</v>
      </c>
      <c r="AV56" s="10" t="s">
        <v>448</v>
      </c>
      <c r="AW56" s="10" t="s">
        <v>448</v>
      </c>
      <c r="AX56" s="33">
        <f t="shared" si="35"/>
        <v>0.5</v>
      </c>
      <c r="AY56" s="33">
        <f t="shared" si="36"/>
        <v>0</v>
      </c>
      <c r="AZ56" s="33">
        <f t="shared" si="37"/>
        <v>0</v>
      </c>
      <c r="BA56" s="10" t="s">
        <v>431</v>
      </c>
      <c r="BB56" s="10" t="s">
        <v>431</v>
      </c>
      <c r="BC56" s="10" t="s">
        <v>431</v>
      </c>
      <c r="BD56" s="33">
        <f t="shared" si="38"/>
        <v>1</v>
      </c>
      <c r="BE56" s="33">
        <f t="shared" si="39"/>
        <v>1</v>
      </c>
      <c r="BF56" s="33">
        <f t="shared" si="40"/>
        <v>1</v>
      </c>
      <c r="BG56" s="10">
        <f>+VLOOKUP(B56,'[17]2016 data'!$B:$D,3,)</f>
        <v>0</v>
      </c>
      <c r="BH56" s="10">
        <f>+VLOOKUP(B56,'[18]2017 data'!$B:$D,3,)</f>
        <v>0</v>
      </c>
      <c r="BI56" s="10">
        <f>+VLOOKUP(B56,'[19]2018 data'!$B:$D,3,)</f>
        <v>0</v>
      </c>
      <c r="BJ56" s="33">
        <f t="shared" si="50"/>
        <v>0</v>
      </c>
      <c r="BK56" s="33">
        <f t="shared" si="48"/>
        <v>0</v>
      </c>
      <c r="BL56" s="33">
        <f t="shared" si="49"/>
        <v>0</v>
      </c>
      <c r="BM56" s="10">
        <f>+VLOOKUP(B56,'[20]2016 data'!$B:$D,3,)</f>
        <v>0</v>
      </c>
      <c r="BN56" s="10">
        <f>+VLOOKUP(B56,'[21]2017 data'!$B:$D,3,)</f>
        <v>0</v>
      </c>
      <c r="BO56" s="10">
        <f>+VLOOKUP(B56,'[22]2018 data'!$B:$D,3,)</f>
        <v>0</v>
      </c>
      <c r="BP56" s="33">
        <f t="shared" si="42"/>
        <v>0</v>
      </c>
      <c r="BQ56" s="33">
        <f t="shared" si="43"/>
        <v>0</v>
      </c>
      <c r="BR56" s="33">
        <f t="shared" si="44"/>
        <v>0</v>
      </c>
      <c r="BS56" s="10">
        <f>+VLOOKUP(B56,'[23]2016 data'!$B:$D,3,)</f>
        <v>0</v>
      </c>
      <c r="BT56" s="10">
        <f>+VLOOKUP(B56,'[24]2017 data'!$B:$D,3,)</f>
        <v>0</v>
      </c>
      <c r="BU56" s="10">
        <f>+VLOOKUP(B56,'[25]2018 data'!$B:$D,3,)</f>
        <v>0</v>
      </c>
      <c r="BV56" s="33">
        <f t="shared" si="45"/>
        <v>0</v>
      </c>
      <c r="BW56" s="33">
        <f t="shared" si="46"/>
        <v>0</v>
      </c>
      <c r="BX56" s="33">
        <f t="shared" si="47"/>
        <v>0</v>
      </c>
    </row>
    <row r="57" spans="1:76" s="32" customFormat="1" x14ac:dyDescent="0.25">
      <c r="A57" s="6">
        <f t="shared" si="13"/>
        <v>54</v>
      </c>
      <c r="B57" s="9" t="s">
        <v>274</v>
      </c>
      <c r="C57" s="4" t="s">
        <v>273</v>
      </c>
      <c r="D57" s="4" t="str">
        <f>+VLOOKUP(C57,'[1]OECD &amp; EU Countries'!$B:$F,5,)</f>
        <v>OECD/EU</v>
      </c>
      <c r="E57" s="10" t="s">
        <v>427</v>
      </c>
      <c r="F57" s="10" t="s">
        <v>486</v>
      </c>
      <c r="G57" s="10" t="s">
        <v>486</v>
      </c>
      <c r="H57" s="33">
        <f t="shared" si="14"/>
        <v>1</v>
      </c>
      <c r="I57" s="33">
        <f t="shared" si="15"/>
        <v>1</v>
      </c>
      <c r="J57" s="33">
        <f t="shared" si="16"/>
        <v>1</v>
      </c>
      <c r="K57" s="10" t="s">
        <v>491</v>
      </c>
      <c r="L57" s="10" t="s">
        <v>491</v>
      </c>
      <c r="M57" s="10" t="s">
        <v>491</v>
      </c>
      <c r="N57" s="33">
        <f t="shared" si="17"/>
        <v>1</v>
      </c>
      <c r="O57" s="33">
        <f t="shared" si="18"/>
        <v>1</v>
      </c>
      <c r="P57" s="33">
        <f t="shared" si="19"/>
        <v>1</v>
      </c>
      <c r="Q57" s="10" t="s">
        <v>444</v>
      </c>
      <c r="R57" s="10" t="s">
        <v>442</v>
      </c>
      <c r="S57" s="10" t="s">
        <v>442</v>
      </c>
      <c r="T57" s="33">
        <f t="shared" si="20"/>
        <v>1</v>
      </c>
      <c r="U57" s="33">
        <f t="shared" si="21"/>
        <v>1</v>
      </c>
      <c r="V57" s="33">
        <f t="shared" si="22"/>
        <v>1</v>
      </c>
      <c r="W57" s="10" t="s">
        <v>499</v>
      </c>
      <c r="X57" s="10" t="s">
        <v>499</v>
      </c>
      <c r="Y57" s="10" t="s">
        <v>499</v>
      </c>
      <c r="Z57" s="33">
        <f t="shared" si="23"/>
        <v>1</v>
      </c>
      <c r="AA57" s="33">
        <f t="shared" si="24"/>
        <v>1</v>
      </c>
      <c r="AB57" s="33">
        <f t="shared" si="25"/>
        <v>1</v>
      </c>
      <c r="AC57" s="10" t="s">
        <v>418</v>
      </c>
      <c r="AD57" s="10" t="s">
        <v>418</v>
      </c>
      <c r="AE57" s="10" t="s">
        <v>418</v>
      </c>
      <c r="AF57" s="33">
        <f t="shared" si="26"/>
        <v>1</v>
      </c>
      <c r="AG57" s="33">
        <f t="shared" si="27"/>
        <v>1</v>
      </c>
      <c r="AH57" s="33">
        <f t="shared" si="28"/>
        <v>1</v>
      </c>
      <c r="AI57" s="10" t="s">
        <v>436</v>
      </c>
      <c r="AJ57" s="10" t="s">
        <v>436</v>
      </c>
      <c r="AK57" s="10" t="s">
        <v>436</v>
      </c>
      <c r="AL57" s="33">
        <f t="shared" si="29"/>
        <v>1</v>
      </c>
      <c r="AM57" s="33">
        <f t="shared" si="30"/>
        <v>1</v>
      </c>
      <c r="AN57" s="33">
        <f t="shared" si="31"/>
        <v>1</v>
      </c>
      <c r="AO57" s="10" t="s">
        <v>425</v>
      </c>
      <c r="AP57" s="10" t="s">
        <v>425</v>
      </c>
      <c r="AQ57" s="10" t="s">
        <v>425</v>
      </c>
      <c r="AR57" s="33">
        <f t="shared" si="32"/>
        <v>1</v>
      </c>
      <c r="AS57" s="33">
        <f t="shared" si="33"/>
        <v>1</v>
      </c>
      <c r="AT57" s="33">
        <f t="shared" si="34"/>
        <v>1</v>
      </c>
      <c r="AU57" s="10">
        <v>2001</v>
      </c>
      <c r="AV57" s="10" t="s">
        <v>429</v>
      </c>
      <c r="AW57" s="10" t="s">
        <v>429</v>
      </c>
      <c r="AX57" s="33">
        <f t="shared" si="35"/>
        <v>0.5</v>
      </c>
      <c r="AY57" s="33">
        <f t="shared" si="36"/>
        <v>0</v>
      </c>
      <c r="AZ57" s="33">
        <f t="shared" si="37"/>
        <v>0</v>
      </c>
      <c r="BA57" s="10" t="s">
        <v>431</v>
      </c>
      <c r="BB57" s="10" t="s">
        <v>431</v>
      </c>
      <c r="BC57" s="10" t="s">
        <v>431</v>
      </c>
      <c r="BD57" s="33">
        <f t="shared" si="38"/>
        <v>1</v>
      </c>
      <c r="BE57" s="33">
        <f t="shared" si="39"/>
        <v>1</v>
      </c>
      <c r="BF57" s="33">
        <f t="shared" si="40"/>
        <v>1</v>
      </c>
      <c r="BG57" s="10" t="str">
        <f>+VLOOKUP(B57,'[17]2016 data'!$B:$D,3,)</f>
        <v>SDDS</v>
      </c>
      <c r="BH57" s="10" t="str">
        <f>+VLOOKUP(B57,'[18]2017 data'!$B:$D,3,)</f>
        <v>SDDS</v>
      </c>
      <c r="BI57" s="10" t="str">
        <f>+VLOOKUP(B57,'[19]2018 data'!$B:$D,3,)</f>
        <v>SDDS</v>
      </c>
      <c r="BJ57" s="33">
        <f t="shared" si="50"/>
        <v>1</v>
      </c>
      <c r="BK57" s="33">
        <f t="shared" si="48"/>
        <v>1</v>
      </c>
      <c r="BL57" s="33">
        <f t="shared" si="49"/>
        <v>1</v>
      </c>
      <c r="BM57" s="10" t="str">
        <f>+VLOOKUP(B57,'[20]2016 data'!$B:$D,3,)</f>
        <v>Yes</v>
      </c>
      <c r="BN57" s="10" t="str">
        <f>+VLOOKUP(B57,'[21]2017 data'!$B:$D,3,)</f>
        <v>Yes</v>
      </c>
      <c r="BO57" s="10" t="str">
        <f>+VLOOKUP(B57,'[22]2018 data'!$B:$D,3,)</f>
        <v>Yes</v>
      </c>
      <c r="BP57" s="33">
        <f t="shared" si="42"/>
        <v>1</v>
      </c>
      <c r="BQ57" s="33">
        <f t="shared" si="43"/>
        <v>1</v>
      </c>
      <c r="BR57" s="33">
        <f t="shared" si="44"/>
        <v>1</v>
      </c>
      <c r="BS57" s="10">
        <f>+VLOOKUP(B57,'[23]2016 data'!$B:$D,3,)</f>
        <v>0</v>
      </c>
      <c r="BT57" s="10">
        <f>+VLOOKUP(B57,'[24]2017 data'!$B:$D,3,)</f>
        <v>0</v>
      </c>
      <c r="BU57" s="10">
        <f>+VLOOKUP(B57,'[25]2018 data'!$B:$D,3,)</f>
        <v>0</v>
      </c>
      <c r="BV57" s="33">
        <f t="shared" si="45"/>
        <v>0</v>
      </c>
      <c r="BW57" s="33">
        <f t="shared" si="46"/>
        <v>0</v>
      </c>
      <c r="BX57" s="33">
        <f t="shared" si="47"/>
        <v>0</v>
      </c>
    </row>
    <row r="58" spans="1:76" s="32" customFormat="1" x14ac:dyDescent="0.25">
      <c r="A58" s="6">
        <f t="shared" si="13"/>
        <v>55</v>
      </c>
      <c r="B58" s="9" t="s">
        <v>272</v>
      </c>
      <c r="C58" s="4" t="s">
        <v>271</v>
      </c>
      <c r="D58" s="4" t="str">
        <f>+VLOOKUP(C58,'[1]OECD &amp; EU Countries'!$B:$F,5,)</f>
        <v>NA</v>
      </c>
      <c r="E58" s="10" t="s">
        <v>437</v>
      </c>
      <c r="F58" s="10" t="s">
        <v>437</v>
      </c>
      <c r="G58" s="10" t="s">
        <v>437</v>
      </c>
      <c r="H58" s="33">
        <f t="shared" si="14"/>
        <v>0.5</v>
      </c>
      <c r="I58" s="33">
        <f t="shared" si="15"/>
        <v>0.5</v>
      </c>
      <c r="J58" s="33">
        <f t="shared" si="16"/>
        <v>0.5</v>
      </c>
      <c r="K58" s="10">
        <v>2011</v>
      </c>
      <c r="L58" s="10" t="s">
        <v>493</v>
      </c>
      <c r="M58" s="10">
        <v>2016</v>
      </c>
      <c r="N58" s="33">
        <f t="shared" si="17"/>
        <v>0.5</v>
      </c>
      <c r="O58" s="33">
        <f t="shared" si="18"/>
        <v>0</v>
      </c>
      <c r="P58" s="33">
        <f t="shared" si="19"/>
        <v>0.5</v>
      </c>
      <c r="Q58" s="10" t="s">
        <v>495</v>
      </c>
      <c r="R58" s="10" t="s">
        <v>495</v>
      </c>
      <c r="S58" s="10" t="s">
        <v>495</v>
      </c>
      <c r="T58" s="33">
        <f t="shared" si="20"/>
        <v>0</v>
      </c>
      <c r="U58" s="33">
        <f t="shared" si="21"/>
        <v>0</v>
      </c>
      <c r="V58" s="33">
        <f t="shared" si="22"/>
        <v>0</v>
      </c>
      <c r="W58" s="10">
        <v>2005</v>
      </c>
      <c r="X58" s="10">
        <v>2005</v>
      </c>
      <c r="Y58" s="10">
        <v>2005</v>
      </c>
      <c r="Z58" s="33">
        <f t="shared" si="23"/>
        <v>0</v>
      </c>
      <c r="AA58" s="33">
        <f t="shared" si="24"/>
        <v>0</v>
      </c>
      <c r="AB58" s="33">
        <f t="shared" si="25"/>
        <v>0</v>
      </c>
      <c r="AC58" s="10" t="s">
        <v>447</v>
      </c>
      <c r="AD58" s="10" t="s">
        <v>448</v>
      </c>
      <c r="AE58" s="10" t="s">
        <v>448</v>
      </c>
      <c r="AF58" s="33">
        <f t="shared" si="26"/>
        <v>0</v>
      </c>
      <c r="AG58" s="33">
        <f t="shared" si="27"/>
        <v>0</v>
      </c>
      <c r="AH58" s="33">
        <f t="shared" si="28"/>
        <v>0</v>
      </c>
      <c r="AI58" s="10" t="s">
        <v>447</v>
      </c>
      <c r="AJ58" s="10" t="s">
        <v>448</v>
      </c>
      <c r="AK58" s="10" t="s">
        <v>448</v>
      </c>
      <c r="AL58" s="33">
        <f t="shared" si="29"/>
        <v>0</v>
      </c>
      <c r="AM58" s="33">
        <f t="shared" si="30"/>
        <v>0</v>
      </c>
      <c r="AN58" s="33">
        <f t="shared" si="31"/>
        <v>0</v>
      </c>
      <c r="AO58" s="10" t="s">
        <v>448</v>
      </c>
      <c r="AP58" s="10" t="s">
        <v>448</v>
      </c>
      <c r="AQ58" s="10" t="s">
        <v>448</v>
      </c>
      <c r="AR58" s="33">
        <f t="shared" si="32"/>
        <v>0</v>
      </c>
      <c r="AS58" s="33">
        <f t="shared" si="33"/>
        <v>0</v>
      </c>
      <c r="AT58" s="33">
        <f t="shared" si="34"/>
        <v>0</v>
      </c>
      <c r="AU58" s="10">
        <v>1986</v>
      </c>
      <c r="AV58" s="10" t="s">
        <v>429</v>
      </c>
      <c r="AW58" s="10" t="s">
        <v>429</v>
      </c>
      <c r="AX58" s="33">
        <f t="shared" si="35"/>
        <v>0</v>
      </c>
      <c r="AY58" s="33">
        <f t="shared" si="36"/>
        <v>0</v>
      </c>
      <c r="AZ58" s="33">
        <f t="shared" si="37"/>
        <v>0</v>
      </c>
      <c r="BA58" s="10">
        <v>0</v>
      </c>
      <c r="BB58" s="10" t="s">
        <v>429</v>
      </c>
      <c r="BC58" s="10" t="s">
        <v>429</v>
      </c>
      <c r="BD58" s="33">
        <f t="shared" si="38"/>
        <v>0</v>
      </c>
      <c r="BE58" s="33">
        <f t="shared" si="39"/>
        <v>0</v>
      </c>
      <c r="BF58" s="33">
        <f t="shared" si="40"/>
        <v>0</v>
      </c>
      <c r="BG58" s="10" t="str">
        <f>+VLOOKUP(B58,'[17]2016 data'!$B:$D,3,)</f>
        <v>e-GDDS</v>
      </c>
      <c r="BH58" s="10" t="str">
        <f>+VLOOKUP(B58,'[18]2017 data'!$B:$D,3,)</f>
        <v>e-GDDS</v>
      </c>
      <c r="BI58" s="10" t="str">
        <f>+VLOOKUP(B58,'[19]2018 data'!$B:$D,3,)</f>
        <v>e-GDDS</v>
      </c>
      <c r="BJ58" s="33">
        <f t="shared" si="50"/>
        <v>0.5</v>
      </c>
      <c r="BK58" s="33">
        <f t="shared" si="48"/>
        <v>0.5</v>
      </c>
      <c r="BL58" s="33">
        <f t="shared" si="49"/>
        <v>0.5</v>
      </c>
      <c r="BM58" s="10">
        <f>+VLOOKUP(B58,'[20]2016 data'!$B:$D,3,)</f>
        <v>0</v>
      </c>
      <c r="BN58" s="10">
        <f>+VLOOKUP(B58,'[21]2017 data'!$B:$D,3,)</f>
        <v>0</v>
      </c>
      <c r="BO58" s="10">
        <f>+VLOOKUP(B58,'[22]2018 data'!$B:$D,3,)</f>
        <v>0</v>
      </c>
      <c r="BP58" s="33">
        <f t="shared" si="42"/>
        <v>0</v>
      </c>
      <c r="BQ58" s="33">
        <f t="shared" si="43"/>
        <v>0</v>
      </c>
      <c r="BR58" s="33">
        <f t="shared" si="44"/>
        <v>0</v>
      </c>
      <c r="BS58" s="10">
        <f>+VLOOKUP(B58,'[23]2016 data'!$B:$D,3,)</f>
        <v>0</v>
      </c>
      <c r="BT58" s="10">
        <f>+VLOOKUP(B58,'[24]2017 data'!$B:$D,3,)</f>
        <v>0</v>
      </c>
      <c r="BU58" s="10">
        <f>+VLOOKUP(B58,'[25]2018 data'!$B:$D,3,)</f>
        <v>0</v>
      </c>
      <c r="BV58" s="33">
        <f t="shared" si="45"/>
        <v>0</v>
      </c>
      <c r="BW58" s="33">
        <f t="shared" si="46"/>
        <v>0</v>
      </c>
      <c r="BX58" s="33">
        <f t="shared" si="47"/>
        <v>0</v>
      </c>
    </row>
    <row r="59" spans="1:76" s="32" customFormat="1" x14ac:dyDescent="0.25">
      <c r="A59" s="6">
        <f t="shared" si="13"/>
        <v>56</v>
      </c>
      <c r="B59" s="7" t="s">
        <v>270</v>
      </c>
      <c r="C59" s="4" t="s">
        <v>269</v>
      </c>
      <c r="D59" s="4" t="str">
        <f>+VLOOKUP(C59,'[1]OECD &amp; EU Countries'!$B:$F,5,)</f>
        <v>NA</v>
      </c>
      <c r="E59" s="10" t="s">
        <v>488</v>
      </c>
      <c r="F59" s="10" t="s">
        <v>486</v>
      </c>
      <c r="G59" s="10" t="s">
        <v>486</v>
      </c>
      <c r="H59" s="33">
        <f t="shared" si="14"/>
        <v>0.5</v>
      </c>
      <c r="I59" s="33">
        <f t="shared" si="15"/>
        <v>1</v>
      </c>
      <c r="J59" s="33">
        <f t="shared" si="16"/>
        <v>1</v>
      </c>
      <c r="K59" s="10">
        <v>2011</v>
      </c>
      <c r="L59" s="10">
        <v>2011</v>
      </c>
      <c r="M59" s="10">
        <v>2011</v>
      </c>
      <c r="N59" s="33">
        <f t="shared" si="17"/>
        <v>0.5</v>
      </c>
      <c r="O59" s="33">
        <f t="shared" si="18"/>
        <v>0.5</v>
      </c>
      <c r="P59" s="33">
        <f t="shared" si="19"/>
        <v>0.5</v>
      </c>
      <c r="Q59" s="10" t="s">
        <v>444</v>
      </c>
      <c r="R59" s="10" t="s">
        <v>442</v>
      </c>
      <c r="S59" s="10" t="s">
        <v>442</v>
      </c>
      <c r="T59" s="33">
        <f t="shared" si="20"/>
        <v>1</v>
      </c>
      <c r="U59" s="33">
        <f t="shared" si="21"/>
        <v>1</v>
      </c>
      <c r="V59" s="33">
        <f t="shared" si="22"/>
        <v>1</v>
      </c>
      <c r="W59" s="10">
        <v>2009</v>
      </c>
      <c r="X59" s="10">
        <v>2009</v>
      </c>
      <c r="Y59" s="10">
        <v>2009</v>
      </c>
      <c r="Z59" s="33">
        <f t="shared" si="23"/>
        <v>0.5</v>
      </c>
      <c r="AA59" s="33">
        <f t="shared" si="24"/>
        <v>0.5</v>
      </c>
      <c r="AB59" s="33">
        <f t="shared" si="25"/>
        <v>0.5</v>
      </c>
      <c r="AC59" s="10" t="s">
        <v>447</v>
      </c>
      <c r="AD59" s="10" t="s">
        <v>418</v>
      </c>
      <c r="AE59" s="10" t="s">
        <v>418</v>
      </c>
      <c r="AF59" s="33">
        <f t="shared" si="26"/>
        <v>0</v>
      </c>
      <c r="AG59" s="33">
        <f t="shared" si="27"/>
        <v>1</v>
      </c>
      <c r="AH59" s="33">
        <f t="shared" si="28"/>
        <v>1</v>
      </c>
      <c r="AI59" s="10" t="s">
        <v>447</v>
      </c>
      <c r="AJ59" s="10" t="s">
        <v>448</v>
      </c>
      <c r="AK59" s="10" t="s">
        <v>448</v>
      </c>
      <c r="AL59" s="33">
        <f t="shared" si="29"/>
        <v>0</v>
      </c>
      <c r="AM59" s="33">
        <f t="shared" si="30"/>
        <v>0</v>
      </c>
      <c r="AN59" s="33">
        <f t="shared" si="31"/>
        <v>0</v>
      </c>
      <c r="AO59" s="10" t="s">
        <v>448</v>
      </c>
      <c r="AP59" s="10" t="s">
        <v>448</v>
      </c>
      <c r="AQ59" s="10" t="s">
        <v>448</v>
      </c>
      <c r="AR59" s="33">
        <f t="shared" si="32"/>
        <v>0</v>
      </c>
      <c r="AS59" s="33">
        <f t="shared" si="33"/>
        <v>0</v>
      </c>
      <c r="AT59" s="33">
        <f t="shared" si="34"/>
        <v>0</v>
      </c>
      <c r="AU59" s="10">
        <v>2001</v>
      </c>
      <c r="AV59" s="10" t="s">
        <v>429</v>
      </c>
      <c r="AW59" s="10" t="s">
        <v>429</v>
      </c>
      <c r="AX59" s="33">
        <f t="shared" si="35"/>
        <v>0.5</v>
      </c>
      <c r="AY59" s="33">
        <f t="shared" si="36"/>
        <v>0</v>
      </c>
      <c r="AZ59" s="33">
        <f t="shared" si="37"/>
        <v>0</v>
      </c>
      <c r="BA59" s="10" t="s">
        <v>431</v>
      </c>
      <c r="BB59" s="10" t="s">
        <v>431</v>
      </c>
      <c r="BC59" s="10" t="s">
        <v>431</v>
      </c>
      <c r="BD59" s="33">
        <f t="shared" si="38"/>
        <v>1</v>
      </c>
      <c r="BE59" s="33">
        <f t="shared" si="39"/>
        <v>1</v>
      </c>
      <c r="BF59" s="33">
        <f t="shared" si="40"/>
        <v>1</v>
      </c>
      <c r="BG59" s="10" t="str">
        <f>+VLOOKUP(B59,'[17]2016 data'!$B:$D,3,)</f>
        <v>e-GDDS</v>
      </c>
      <c r="BH59" s="10" t="str">
        <f>+VLOOKUP(B59,'[18]2017 data'!$B:$D,3,)</f>
        <v>e-GDDS</v>
      </c>
      <c r="BI59" s="10" t="str">
        <f>+VLOOKUP(B59,'[19]2018 data'!$B:$D,3,)</f>
        <v>e-GDDS</v>
      </c>
      <c r="BJ59" s="33">
        <f t="shared" si="50"/>
        <v>0.5</v>
      </c>
      <c r="BK59" s="33">
        <f t="shared" si="48"/>
        <v>0.5</v>
      </c>
      <c r="BL59" s="33">
        <f t="shared" si="49"/>
        <v>0.5</v>
      </c>
      <c r="BM59" s="10" t="str">
        <f>+VLOOKUP(B59,'[20]2016 data'!$B:$D,3,)</f>
        <v>Yes</v>
      </c>
      <c r="BN59" s="10" t="str">
        <f>+VLOOKUP(B59,'[21]2017 data'!$B:$D,3,)</f>
        <v>Yes</v>
      </c>
      <c r="BO59" s="10" t="str">
        <f>+VLOOKUP(B59,'[22]2018 data'!$B:$D,3,)</f>
        <v>Yes</v>
      </c>
      <c r="BP59" s="33">
        <f t="shared" si="42"/>
        <v>1</v>
      </c>
      <c r="BQ59" s="33">
        <f t="shared" si="43"/>
        <v>1</v>
      </c>
      <c r="BR59" s="33">
        <f t="shared" si="44"/>
        <v>1</v>
      </c>
      <c r="BS59" s="10">
        <f>+VLOOKUP(B59,'[23]2016 data'!$B:$D,3,)</f>
        <v>0</v>
      </c>
      <c r="BT59" s="10">
        <f>+VLOOKUP(B59,'[24]2017 data'!$B:$D,3,)</f>
        <v>0</v>
      </c>
      <c r="BU59" s="10">
        <f>+VLOOKUP(B59,'[25]2018 data'!$B:$D,3,)</f>
        <v>0</v>
      </c>
      <c r="BV59" s="33">
        <f t="shared" si="45"/>
        <v>0</v>
      </c>
      <c r="BW59" s="33">
        <f t="shared" si="46"/>
        <v>0</v>
      </c>
      <c r="BX59" s="33">
        <f t="shared" si="47"/>
        <v>0</v>
      </c>
    </row>
    <row r="60" spans="1:76" s="32" customFormat="1" x14ac:dyDescent="0.25">
      <c r="A60" s="6">
        <f t="shared" si="13"/>
        <v>57</v>
      </c>
      <c r="B60" s="9" t="s">
        <v>268</v>
      </c>
      <c r="C60" s="4" t="s">
        <v>267</v>
      </c>
      <c r="D60" s="4" t="str">
        <f>+VLOOKUP(C60,'[1]OECD &amp; EU Countries'!$B:$F,5,)</f>
        <v>OECD/EU</v>
      </c>
      <c r="E60" s="10" t="s">
        <v>427</v>
      </c>
      <c r="F60" s="10" t="s">
        <v>486</v>
      </c>
      <c r="G60" s="10" t="s">
        <v>486</v>
      </c>
      <c r="H60" s="33">
        <f t="shared" si="14"/>
        <v>1</v>
      </c>
      <c r="I60" s="33">
        <f t="shared" si="15"/>
        <v>1</v>
      </c>
      <c r="J60" s="33">
        <f t="shared" si="16"/>
        <v>1</v>
      </c>
      <c r="K60" s="10" t="s">
        <v>491</v>
      </c>
      <c r="L60" s="10" t="s">
        <v>491</v>
      </c>
      <c r="M60" s="10" t="s">
        <v>491</v>
      </c>
      <c r="N60" s="33">
        <f t="shared" si="17"/>
        <v>1</v>
      </c>
      <c r="O60" s="33">
        <f t="shared" si="18"/>
        <v>1</v>
      </c>
      <c r="P60" s="33">
        <f t="shared" si="19"/>
        <v>1</v>
      </c>
      <c r="Q60" s="10" t="s">
        <v>444</v>
      </c>
      <c r="R60" s="10" t="s">
        <v>442</v>
      </c>
      <c r="S60" s="10" t="s">
        <v>442</v>
      </c>
      <c r="T60" s="33">
        <f t="shared" si="20"/>
        <v>1</v>
      </c>
      <c r="U60" s="33">
        <f t="shared" si="21"/>
        <v>1</v>
      </c>
      <c r="V60" s="33">
        <f t="shared" si="22"/>
        <v>1</v>
      </c>
      <c r="W60" s="10" t="s">
        <v>499</v>
      </c>
      <c r="X60" s="10" t="s">
        <v>499</v>
      </c>
      <c r="Y60" s="10" t="s">
        <v>499</v>
      </c>
      <c r="Z60" s="33">
        <f t="shared" si="23"/>
        <v>1</v>
      </c>
      <c r="AA60" s="33">
        <f t="shared" si="24"/>
        <v>1</v>
      </c>
      <c r="AB60" s="33">
        <f t="shared" si="25"/>
        <v>1</v>
      </c>
      <c r="AC60" s="10" t="s">
        <v>418</v>
      </c>
      <c r="AD60" s="10" t="s">
        <v>418</v>
      </c>
      <c r="AE60" s="10" t="s">
        <v>418</v>
      </c>
      <c r="AF60" s="33">
        <f t="shared" si="26"/>
        <v>1</v>
      </c>
      <c r="AG60" s="33">
        <f t="shared" si="27"/>
        <v>1</v>
      </c>
      <c r="AH60" s="33">
        <f t="shared" si="28"/>
        <v>1</v>
      </c>
      <c r="AI60" s="10" t="s">
        <v>461</v>
      </c>
      <c r="AJ60" s="10" t="s">
        <v>462</v>
      </c>
      <c r="AK60" s="10" t="s">
        <v>462</v>
      </c>
      <c r="AL60" s="33">
        <f t="shared" si="29"/>
        <v>0</v>
      </c>
      <c r="AM60" s="33">
        <f t="shared" si="30"/>
        <v>0</v>
      </c>
      <c r="AN60" s="33">
        <f t="shared" si="31"/>
        <v>0</v>
      </c>
      <c r="AO60" s="10" t="s">
        <v>425</v>
      </c>
      <c r="AP60" s="10" t="s">
        <v>425</v>
      </c>
      <c r="AQ60" s="10" t="s">
        <v>425</v>
      </c>
      <c r="AR60" s="33">
        <f t="shared" si="32"/>
        <v>1</v>
      </c>
      <c r="AS60" s="33">
        <f t="shared" si="33"/>
        <v>1</v>
      </c>
      <c r="AT60" s="33">
        <f t="shared" si="34"/>
        <v>1</v>
      </c>
      <c r="AU60" s="10">
        <v>2001</v>
      </c>
      <c r="AV60" s="10" t="s">
        <v>479</v>
      </c>
      <c r="AW60" s="10" t="s">
        <v>479</v>
      </c>
      <c r="AX60" s="33">
        <f t="shared" si="35"/>
        <v>0.5</v>
      </c>
      <c r="AY60" s="33">
        <f t="shared" si="36"/>
        <v>0</v>
      </c>
      <c r="AZ60" s="33">
        <f t="shared" si="37"/>
        <v>0</v>
      </c>
      <c r="BA60" s="10" t="s">
        <v>431</v>
      </c>
      <c r="BB60" s="10" t="s">
        <v>431</v>
      </c>
      <c r="BC60" s="10" t="s">
        <v>431</v>
      </c>
      <c r="BD60" s="33">
        <f t="shared" si="38"/>
        <v>1</v>
      </c>
      <c r="BE60" s="33">
        <f t="shared" si="39"/>
        <v>1</v>
      </c>
      <c r="BF60" s="33">
        <f t="shared" si="40"/>
        <v>1</v>
      </c>
      <c r="BG60" s="10" t="str">
        <f>+VLOOKUP(B60,'[17]2016 data'!$B:$D,3,)</f>
        <v>SDDS Plus</v>
      </c>
      <c r="BH60" s="10" t="str">
        <f>+VLOOKUP(B60,'[18]2017 data'!$B:$D,3,)</f>
        <v>SSDS Plus</v>
      </c>
      <c r="BI60" s="10" t="str">
        <f>+VLOOKUP(B60,'[19]2018 data'!$B:$D,3,)</f>
        <v>SSDS Plus</v>
      </c>
      <c r="BJ60" s="33">
        <f t="shared" si="50"/>
        <v>1</v>
      </c>
      <c r="BK60" s="33">
        <f t="shared" si="48"/>
        <v>0</v>
      </c>
      <c r="BL60" s="33">
        <f t="shared" si="49"/>
        <v>0</v>
      </c>
      <c r="BM60" s="10" t="str">
        <f>+VLOOKUP(B60,'[20]2016 data'!$B:$D,3,)</f>
        <v>Yes</v>
      </c>
      <c r="BN60" s="10" t="str">
        <f>+VLOOKUP(B60,'[21]2017 data'!$B:$D,3,)</f>
        <v>Yes</v>
      </c>
      <c r="BO60" s="10" t="str">
        <f>+VLOOKUP(B60,'[22]2018 data'!$B:$D,3,)</f>
        <v>Yes</v>
      </c>
      <c r="BP60" s="33">
        <f t="shared" si="42"/>
        <v>1</v>
      </c>
      <c r="BQ60" s="33">
        <f t="shared" si="43"/>
        <v>1</v>
      </c>
      <c r="BR60" s="33">
        <f t="shared" si="44"/>
        <v>1</v>
      </c>
      <c r="BS60" s="10" t="str">
        <f>+VLOOKUP(B60,'[23]2016 data'!$B:$D,3,)</f>
        <v>yes</v>
      </c>
      <c r="BT60" s="10" t="str">
        <f>+VLOOKUP(B60,'[24]2017 data'!$B:$D,3,)</f>
        <v>yes</v>
      </c>
      <c r="BU60" s="10" t="str">
        <f>+VLOOKUP(B60,'[25]2018 data'!$B:$D,3,)</f>
        <v>yes</v>
      </c>
      <c r="BV60" s="33">
        <f t="shared" si="45"/>
        <v>1</v>
      </c>
      <c r="BW60" s="33">
        <f t="shared" si="46"/>
        <v>1</v>
      </c>
      <c r="BX60" s="33">
        <f t="shared" si="47"/>
        <v>1</v>
      </c>
    </row>
    <row r="61" spans="1:76" s="32" customFormat="1" x14ac:dyDescent="0.25">
      <c r="A61" s="6">
        <f t="shared" si="13"/>
        <v>58</v>
      </c>
      <c r="B61" s="9" t="s">
        <v>266</v>
      </c>
      <c r="C61" s="4" t="s">
        <v>265</v>
      </c>
      <c r="D61" s="4" t="str">
        <f>+VLOOKUP(C61,'[1]OECD &amp; EU Countries'!$B:$F,5,)</f>
        <v>OECD/EU</v>
      </c>
      <c r="E61" s="10" t="s">
        <v>427</v>
      </c>
      <c r="F61" s="10" t="s">
        <v>486</v>
      </c>
      <c r="G61" s="10" t="s">
        <v>486</v>
      </c>
      <c r="H61" s="33">
        <f t="shared" si="14"/>
        <v>1</v>
      </c>
      <c r="I61" s="33">
        <f t="shared" si="15"/>
        <v>1</v>
      </c>
      <c r="J61" s="33">
        <f t="shared" si="16"/>
        <v>1</v>
      </c>
      <c r="K61" s="10" t="s">
        <v>491</v>
      </c>
      <c r="L61" s="10" t="s">
        <v>491</v>
      </c>
      <c r="M61" s="10" t="s">
        <v>491</v>
      </c>
      <c r="N61" s="33">
        <f t="shared" si="17"/>
        <v>1</v>
      </c>
      <c r="O61" s="33">
        <f t="shared" si="18"/>
        <v>1</v>
      </c>
      <c r="P61" s="33">
        <f t="shared" si="19"/>
        <v>1</v>
      </c>
      <c r="Q61" s="10" t="s">
        <v>444</v>
      </c>
      <c r="R61" s="10" t="s">
        <v>442</v>
      </c>
      <c r="S61" s="10" t="s">
        <v>442</v>
      </c>
      <c r="T61" s="33">
        <f t="shared" si="20"/>
        <v>1</v>
      </c>
      <c r="U61" s="33">
        <f t="shared" si="21"/>
        <v>1</v>
      </c>
      <c r="V61" s="33">
        <f t="shared" si="22"/>
        <v>1</v>
      </c>
      <c r="W61" s="10" t="s">
        <v>499</v>
      </c>
      <c r="X61" s="10" t="s">
        <v>499</v>
      </c>
      <c r="Y61" s="10" t="s">
        <v>499</v>
      </c>
      <c r="Z61" s="33">
        <f t="shared" si="23"/>
        <v>1</v>
      </c>
      <c r="AA61" s="33">
        <f t="shared" si="24"/>
        <v>1</v>
      </c>
      <c r="AB61" s="33">
        <f t="shared" si="25"/>
        <v>1</v>
      </c>
      <c r="AC61" s="10" t="s">
        <v>418</v>
      </c>
      <c r="AD61" s="10" t="s">
        <v>418</v>
      </c>
      <c r="AE61" s="10" t="s">
        <v>418</v>
      </c>
      <c r="AF61" s="33">
        <f t="shared" si="26"/>
        <v>1</v>
      </c>
      <c r="AG61" s="33">
        <f t="shared" si="27"/>
        <v>1</v>
      </c>
      <c r="AH61" s="33">
        <f t="shared" si="28"/>
        <v>1</v>
      </c>
      <c r="AI61" s="10" t="s">
        <v>465</v>
      </c>
      <c r="AJ61" s="10" t="s">
        <v>465</v>
      </c>
      <c r="AK61" s="10" t="s">
        <v>465</v>
      </c>
      <c r="AL61" s="33">
        <f t="shared" si="29"/>
        <v>0</v>
      </c>
      <c r="AM61" s="33">
        <f t="shared" si="30"/>
        <v>0</v>
      </c>
      <c r="AN61" s="33">
        <f t="shared" si="31"/>
        <v>0</v>
      </c>
      <c r="AO61" s="10" t="s">
        <v>425</v>
      </c>
      <c r="AP61" s="10" t="s">
        <v>425</v>
      </c>
      <c r="AQ61" s="10" t="s">
        <v>425</v>
      </c>
      <c r="AR61" s="33">
        <f t="shared" si="32"/>
        <v>1</v>
      </c>
      <c r="AS61" s="33">
        <f t="shared" si="33"/>
        <v>1</v>
      </c>
      <c r="AT61" s="33">
        <f t="shared" si="34"/>
        <v>1</v>
      </c>
      <c r="AU61" s="10">
        <v>2001</v>
      </c>
      <c r="AV61" s="10" t="s">
        <v>429</v>
      </c>
      <c r="AW61" s="10" t="s">
        <v>429</v>
      </c>
      <c r="AX61" s="33">
        <f t="shared" si="35"/>
        <v>0.5</v>
      </c>
      <c r="AY61" s="33">
        <f t="shared" si="36"/>
        <v>0</v>
      </c>
      <c r="AZ61" s="33">
        <f t="shared" si="37"/>
        <v>0</v>
      </c>
      <c r="BA61" s="10" t="s">
        <v>431</v>
      </c>
      <c r="BB61" s="10" t="s">
        <v>431</v>
      </c>
      <c r="BC61" s="10" t="s">
        <v>431</v>
      </c>
      <c r="BD61" s="33">
        <f t="shared" si="38"/>
        <v>1</v>
      </c>
      <c r="BE61" s="33">
        <f t="shared" si="39"/>
        <v>1</v>
      </c>
      <c r="BF61" s="33">
        <f t="shared" si="40"/>
        <v>1</v>
      </c>
      <c r="BG61" s="10" t="str">
        <f>+VLOOKUP(B61,'[17]2016 data'!$B:$D,3,)</f>
        <v>SDDS Plus</v>
      </c>
      <c r="BH61" s="10" t="str">
        <f>+VLOOKUP(B61,'[18]2017 data'!$B:$D,3,)</f>
        <v>SSDS Plus</v>
      </c>
      <c r="BI61" s="10" t="str">
        <f>+VLOOKUP(B61,'[19]2018 data'!$B:$D,3,)</f>
        <v>SSDS Plus</v>
      </c>
      <c r="BJ61" s="33">
        <f t="shared" si="50"/>
        <v>1</v>
      </c>
      <c r="BK61" s="33">
        <f t="shared" si="48"/>
        <v>0</v>
      </c>
      <c r="BL61" s="33">
        <f t="shared" si="49"/>
        <v>0</v>
      </c>
      <c r="BM61" s="10" t="str">
        <f>+VLOOKUP(B61,'[20]2016 data'!$B:$D,3,)</f>
        <v>Yes</v>
      </c>
      <c r="BN61" s="10" t="str">
        <f>+VLOOKUP(B61,'[21]2017 data'!$B:$D,3,)</f>
        <v>Yes</v>
      </c>
      <c r="BO61" s="10" t="str">
        <f>+VLOOKUP(B61,'[22]2018 data'!$B:$D,3,)</f>
        <v>Yes</v>
      </c>
      <c r="BP61" s="33">
        <f t="shared" si="42"/>
        <v>1</v>
      </c>
      <c r="BQ61" s="33">
        <f t="shared" si="43"/>
        <v>1</v>
      </c>
      <c r="BR61" s="33">
        <f t="shared" si="44"/>
        <v>1</v>
      </c>
      <c r="BS61" s="10">
        <f>+VLOOKUP(B61,'[23]2016 data'!$B:$D,3,)</f>
        <v>0</v>
      </c>
      <c r="BT61" s="10">
        <f>+VLOOKUP(B61,'[24]2017 data'!$B:$D,3,)</f>
        <v>0</v>
      </c>
      <c r="BU61" s="10">
        <f>+VLOOKUP(B61,'[25]2018 data'!$B:$D,3,)</f>
        <v>0</v>
      </c>
      <c r="BV61" s="33">
        <f t="shared" si="45"/>
        <v>0</v>
      </c>
      <c r="BW61" s="33">
        <f t="shared" si="46"/>
        <v>0</v>
      </c>
      <c r="BX61" s="33">
        <f t="shared" si="47"/>
        <v>0</v>
      </c>
    </row>
    <row r="62" spans="1:76" s="32" customFormat="1" x14ac:dyDescent="0.25">
      <c r="A62" s="6">
        <f t="shared" si="13"/>
        <v>59</v>
      </c>
      <c r="B62" s="11" t="s">
        <v>264</v>
      </c>
      <c r="C62" s="4" t="s">
        <v>263</v>
      </c>
      <c r="D62" s="4" t="str">
        <f>+VLOOKUP(C62,'[1]OECD &amp; EU Countries'!$B:$F,5,)</f>
        <v>NA</v>
      </c>
      <c r="E62" s="10" t="s">
        <v>437</v>
      </c>
      <c r="F62" s="10" t="s">
        <v>437</v>
      </c>
      <c r="G62" s="10" t="s">
        <v>437</v>
      </c>
      <c r="H62" s="33">
        <f t="shared" si="14"/>
        <v>0.5</v>
      </c>
      <c r="I62" s="33">
        <f t="shared" si="15"/>
        <v>0.5</v>
      </c>
      <c r="J62" s="33">
        <f t="shared" si="16"/>
        <v>0.5</v>
      </c>
      <c r="K62" s="10">
        <v>2001</v>
      </c>
      <c r="L62" s="10">
        <v>2001</v>
      </c>
      <c r="M62" s="10">
        <v>2001</v>
      </c>
      <c r="N62" s="33">
        <f t="shared" si="17"/>
        <v>0</v>
      </c>
      <c r="O62" s="33">
        <f t="shared" si="18"/>
        <v>0</v>
      </c>
      <c r="P62" s="33">
        <f t="shared" si="19"/>
        <v>0</v>
      </c>
      <c r="Q62" s="10" t="s">
        <v>446</v>
      </c>
      <c r="R62" s="10" t="s">
        <v>446</v>
      </c>
      <c r="S62" s="10" t="s">
        <v>446</v>
      </c>
      <c r="T62" s="33">
        <f t="shared" si="20"/>
        <v>0.5</v>
      </c>
      <c r="U62" s="33">
        <f t="shared" si="21"/>
        <v>0.5</v>
      </c>
      <c r="V62" s="33">
        <f t="shared" si="22"/>
        <v>0.5</v>
      </c>
      <c r="W62" s="10">
        <v>2003</v>
      </c>
      <c r="X62" s="10">
        <v>2003</v>
      </c>
      <c r="Y62" s="10">
        <v>2003</v>
      </c>
      <c r="Z62" s="33">
        <f t="shared" si="23"/>
        <v>0</v>
      </c>
      <c r="AA62" s="33">
        <f t="shared" si="24"/>
        <v>0</v>
      </c>
      <c r="AB62" s="33">
        <f t="shared" si="25"/>
        <v>0</v>
      </c>
      <c r="AC62" s="10" t="s">
        <v>447</v>
      </c>
      <c r="AD62" s="10" t="s">
        <v>448</v>
      </c>
      <c r="AE62" s="10" t="s">
        <v>448</v>
      </c>
      <c r="AF62" s="33">
        <f t="shared" si="26"/>
        <v>0</v>
      </c>
      <c r="AG62" s="33">
        <f t="shared" si="27"/>
        <v>0</v>
      </c>
      <c r="AH62" s="33">
        <f t="shared" si="28"/>
        <v>0</v>
      </c>
      <c r="AI62" s="10" t="s">
        <v>447</v>
      </c>
      <c r="AJ62" s="10" t="s">
        <v>448</v>
      </c>
      <c r="AK62" s="10" t="s">
        <v>448</v>
      </c>
      <c r="AL62" s="33">
        <f t="shared" si="29"/>
        <v>0</v>
      </c>
      <c r="AM62" s="33">
        <f t="shared" si="30"/>
        <v>0</v>
      </c>
      <c r="AN62" s="33">
        <f t="shared" si="31"/>
        <v>0</v>
      </c>
      <c r="AO62" s="10">
        <v>0</v>
      </c>
      <c r="AP62" s="10">
        <v>0</v>
      </c>
      <c r="AQ62" s="10">
        <v>0</v>
      </c>
      <c r="AR62" s="33">
        <f t="shared" si="32"/>
        <v>0</v>
      </c>
      <c r="AS62" s="33">
        <f t="shared" si="33"/>
        <v>0</v>
      </c>
      <c r="AT62" s="33">
        <f t="shared" si="34"/>
        <v>0</v>
      </c>
      <c r="AU62" s="10">
        <v>2001</v>
      </c>
      <c r="AV62" s="10" t="s">
        <v>448</v>
      </c>
      <c r="AW62" s="10" t="s">
        <v>448</v>
      </c>
      <c r="AX62" s="33">
        <f t="shared" si="35"/>
        <v>0.5</v>
      </c>
      <c r="AY62" s="33">
        <f t="shared" si="36"/>
        <v>0</v>
      </c>
      <c r="AZ62" s="33">
        <f t="shared" si="37"/>
        <v>0</v>
      </c>
      <c r="BA62" s="10" t="s">
        <v>431</v>
      </c>
      <c r="BB62" s="10" t="s">
        <v>431</v>
      </c>
      <c r="BC62" s="10" t="s">
        <v>431</v>
      </c>
      <c r="BD62" s="33">
        <f t="shared" si="38"/>
        <v>1</v>
      </c>
      <c r="BE62" s="33">
        <f t="shared" si="39"/>
        <v>1</v>
      </c>
      <c r="BF62" s="33">
        <f t="shared" si="40"/>
        <v>1</v>
      </c>
      <c r="BG62" s="10" t="str">
        <f>+VLOOKUP(B62,'[17]2016 data'!$B:$D,3,)</f>
        <v>e-GDDS</v>
      </c>
      <c r="BH62" s="10" t="s">
        <v>500</v>
      </c>
      <c r="BI62" s="10" t="str">
        <f>+VLOOKUP(B62,'[19]2018 data'!$B:$D,3,)</f>
        <v>e-GDDS</v>
      </c>
      <c r="BJ62" s="33">
        <f t="shared" si="50"/>
        <v>0.5</v>
      </c>
      <c r="BK62" s="33">
        <f t="shared" si="48"/>
        <v>0.5</v>
      </c>
      <c r="BL62" s="33">
        <f t="shared" si="49"/>
        <v>0.5</v>
      </c>
      <c r="BM62" s="10">
        <f>+VLOOKUP(B62,'[20]2016 data'!$B:$D,3,)</f>
        <v>0</v>
      </c>
      <c r="BN62" s="10">
        <f>+VLOOKUP(B62,'[21]2017 data'!$B:$D,3,)</f>
        <v>0</v>
      </c>
      <c r="BO62" s="10">
        <f>+VLOOKUP(B62,'[22]2018 data'!$B:$D,3,)</f>
        <v>0</v>
      </c>
      <c r="BP62" s="33">
        <f t="shared" si="42"/>
        <v>0</v>
      </c>
      <c r="BQ62" s="33">
        <f t="shared" si="43"/>
        <v>0</v>
      </c>
      <c r="BR62" s="33">
        <f t="shared" si="44"/>
        <v>0</v>
      </c>
      <c r="BS62" s="10">
        <f>+VLOOKUP(B62,'[23]2016 data'!$B:$D,3,)</f>
        <v>0</v>
      </c>
      <c r="BT62" s="10">
        <f>+VLOOKUP(B62,'[24]2017 data'!$B:$D,3,)</f>
        <v>0</v>
      </c>
      <c r="BU62" s="10">
        <f>+VLOOKUP(B62,'[25]2018 data'!$B:$D,3,)</f>
        <v>0</v>
      </c>
      <c r="BV62" s="33">
        <f t="shared" si="45"/>
        <v>0</v>
      </c>
      <c r="BW62" s="33">
        <f t="shared" si="46"/>
        <v>0</v>
      </c>
      <c r="BX62" s="33">
        <f t="shared" si="47"/>
        <v>0</v>
      </c>
    </row>
    <row r="63" spans="1:76" s="32" customFormat="1" x14ac:dyDescent="0.25">
      <c r="A63" s="6">
        <f t="shared" si="13"/>
        <v>60</v>
      </c>
      <c r="B63" s="9" t="s">
        <v>262</v>
      </c>
      <c r="C63" s="4" t="s">
        <v>261</v>
      </c>
      <c r="D63" s="4" t="str">
        <f>+VLOOKUP(C63,'[1]OECD &amp; EU Countries'!$B:$F,5,)</f>
        <v>NA</v>
      </c>
      <c r="E63" s="10" t="s">
        <v>437</v>
      </c>
      <c r="F63" s="10" t="s">
        <v>486</v>
      </c>
      <c r="G63" s="10" t="s">
        <v>486</v>
      </c>
      <c r="H63" s="33">
        <f t="shared" si="14"/>
        <v>0.5</v>
      </c>
      <c r="I63" s="33">
        <f t="shared" si="15"/>
        <v>1</v>
      </c>
      <c r="J63" s="33">
        <f t="shared" si="16"/>
        <v>1</v>
      </c>
      <c r="K63" s="10">
        <v>2004</v>
      </c>
      <c r="L63" s="10">
        <v>2004</v>
      </c>
      <c r="M63" s="10">
        <v>2013</v>
      </c>
      <c r="N63" s="33">
        <f t="shared" si="17"/>
        <v>0</v>
      </c>
      <c r="O63" s="33">
        <f t="shared" si="18"/>
        <v>0</v>
      </c>
      <c r="P63" s="33">
        <f t="shared" si="19"/>
        <v>0.5</v>
      </c>
      <c r="Q63" s="10" t="s">
        <v>446</v>
      </c>
      <c r="R63" s="10" t="s">
        <v>446</v>
      </c>
      <c r="S63" s="10" t="s">
        <v>446</v>
      </c>
      <c r="T63" s="33">
        <f t="shared" si="20"/>
        <v>0.5</v>
      </c>
      <c r="U63" s="33">
        <f t="shared" si="21"/>
        <v>0.5</v>
      </c>
      <c r="V63" s="33">
        <f t="shared" si="22"/>
        <v>0.5</v>
      </c>
      <c r="W63" s="10">
        <v>2004</v>
      </c>
      <c r="X63" s="10">
        <v>2004</v>
      </c>
      <c r="Y63" s="10">
        <v>2004</v>
      </c>
      <c r="Z63" s="33">
        <f t="shared" si="23"/>
        <v>0</v>
      </c>
      <c r="AA63" s="33">
        <f t="shared" si="24"/>
        <v>0</v>
      </c>
      <c r="AB63" s="33">
        <f t="shared" si="25"/>
        <v>0</v>
      </c>
      <c r="AC63" s="10" t="s">
        <v>447</v>
      </c>
      <c r="AD63" s="10" t="s">
        <v>448</v>
      </c>
      <c r="AE63" s="10" t="s">
        <v>448</v>
      </c>
      <c r="AF63" s="33">
        <f t="shared" si="26"/>
        <v>0</v>
      </c>
      <c r="AG63" s="33">
        <f t="shared" si="27"/>
        <v>0</v>
      </c>
      <c r="AH63" s="33">
        <f t="shared" si="28"/>
        <v>0</v>
      </c>
      <c r="AI63" s="10" t="s">
        <v>447</v>
      </c>
      <c r="AJ63" s="10" t="s">
        <v>448</v>
      </c>
      <c r="AK63" s="10" t="s">
        <v>448</v>
      </c>
      <c r="AL63" s="33">
        <f t="shared" si="29"/>
        <v>0</v>
      </c>
      <c r="AM63" s="33">
        <f t="shared" si="30"/>
        <v>0</v>
      </c>
      <c r="AN63" s="33">
        <f t="shared" si="31"/>
        <v>0</v>
      </c>
      <c r="AO63" s="10" t="s">
        <v>478</v>
      </c>
      <c r="AP63" s="10" t="s">
        <v>478</v>
      </c>
      <c r="AQ63" s="10" t="s">
        <v>478</v>
      </c>
      <c r="AR63" s="33">
        <f t="shared" si="32"/>
        <v>0.5</v>
      </c>
      <c r="AS63" s="33">
        <f t="shared" si="33"/>
        <v>0.5</v>
      </c>
      <c r="AT63" s="33">
        <f t="shared" si="34"/>
        <v>0.5</v>
      </c>
      <c r="AU63" s="10">
        <v>2001</v>
      </c>
      <c r="AV63" s="10" t="s">
        <v>448</v>
      </c>
      <c r="AW63" s="10" t="s">
        <v>448</v>
      </c>
      <c r="AX63" s="33">
        <f t="shared" si="35"/>
        <v>0.5</v>
      </c>
      <c r="AY63" s="33">
        <f t="shared" si="36"/>
        <v>0</v>
      </c>
      <c r="AZ63" s="33">
        <f t="shared" si="37"/>
        <v>0</v>
      </c>
      <c r="BA63" s="10" t="s">
        <v>431</v>
      </c>
      <c r="BB63" s="10" t="s">
        <v>431</v>
      </c>
      <c r="BC63" s="10" t="s">
        <v>431</v>
      </c>
      <c r="BD63" s="33">
        <f t="shared" si="38"/>
        <v>1</v>
      </c>
      <c r="BE63" s="33">
        <f t="shared" si="39"/>
        <v>1</v>
      </c>
      <c r="BF63" s="33">
        <f t="shared" si="40"/>
        <v>1</v>
      </c>
      <c r="BG63" s="10" t="str">
        <f>+VLOOKUP(B63,'[17]2016 data'!$B:$D,3,)</f>
        <v>e-GDDS</v>
      </c>
      <c r="BH63" s="10" t="str">
        <f>+VLOOKUP(B63,'[18]2017 data'!$B:$D,3,)</f>
        <v>e-GDDS</v>
      </c>
      <c r="BI63" s="10" t="str">
        <f>+VLOOKUP(B63,'[19]2018 data'!$B:$D,3,)</f>
        <v>e-GDDS</v>
      </c>
      <c r="BJ63" s="33">
        <f t="shared" si="50"/>
        <v>0.5</v>
      </c>
      <c r="BK63" s="33">
        <f t="shared" si="48"/>
        <v>0.5</v>
      </c>
      <c r="BL63" s="33">
        <f t="shared" si="49"/>
        <v>0.5</v>
      </c>
      <c r="BM63" s="10">
        <f>+VLOOKUP(B63,'[20]2016 data'!$B:$D,3,)</f>
        <v>0</v>
      </c>
      <c r="BN63" s="10">
        <f>+VLOOKUP(B63,'[21]2017 data'!$B:$D,3,)</f>
        <v>0</v>
      </c>
      <c r="BO63" s="10">
        <f>+VLOOKUP(B63,'[22]2018 data'!$B:$D,3,)</f>
        <v>0</v>
      </c>
      <c r="BP63" s="33">
        <f t="shared" si="42"/>
        <v>0</v>
      </c>
      <c r="BQ63" s="33">
        <f t="shared" si="43"/>
        <v>0</v>
      </c>
      <c r="BR63" s="33">
        <f t="shared" si="44"/>
        <v>0</v>
      </c>
      <c r="BS63" s="10">
        <f>+VLOOKUP(B63,'[23]2016 data'!$B:$D,3,)</f>
        <v>0</v>
      </c>
      <c r="BT63" s="10">
        <f>+VLOOKUP(B63,'[24]2017 data'!$B:$D,3,)</f>
        <v>0</v>
      </c>
      <c r="BU63" s="10">
        <f>+VLOOKUP(B63,'[25]2018 data'!$B:$D,3,)</f>
        <v>0</v>
      </c>
      <c r="BV63" s="33">
        <f t="shared" si="45"/>
        <v>0</v>
      </c>
      <c r="BW63" s="33">
        <f t="shared" si="46"/>
        <v>0</v>
      </c>
      <c r="BX63" s="33">
        <f t="shared" si="47"/>
        <v>0</v>
      </c>
    </row>
    <row r="64" spans="1:76" s="32" customFormat="1" x14ac:dyDescent="0.25">
      <c r="A64" s="6">
        <f t="shared" si="13"/>
        <v>61</v>
      </c>
      <c r="B64" s="9" t="s">
        <v>260</v>
      </c>
      <c r="C64" s="4" t="s">
        <v>259</v>
      </c>
      <c r="D64" s="4" t="str">
        <f>+VLOOKUP(C64,'[1]OECD &amp; EU Countries'!$B:$F,5,)</f>
        <v>NA</v>
      </c>
      <c r="E64" s="10" t="s">
        <v>437</v>
      </c>
      <c r="F64" s="10" t="s">
        <v>437</v>
      </c>
      <c r="G64" s="10" t="s">
        <v>437</v>
      </c>
      <c r="H64" s="33">
        <f t="shared" si="14"/>
        <v>0.5</v>
      </c>
      <c r="I64" s="33">
        <f t="shared" si="15"/>
        <v>0.5</v>
      </c>
      <c r="J64" s="33">
        <f t="shared" si="16"/>
        <v>0.5</v>
      </c>
      <c r="K64" s="10" t="s">
        <v>491</v>
      </c>
      <c r="L64" s="10" t="s">
        <v>491</v>
      </c>
      <c r="M64" s="10">
        <v>2010</v>
      </c>
      <c r="N64" s="33">
        <f t="shared" si="17"/>
        <v>1</v>
      </c>
      <c r="O64" s="33">
        <f t="shared" si="18"/>
        <v>1</v>
      </c>
      <c r="P64" s="33">
        <f t="shared" si="19"/>
        <v>0.5</v>
      </c>
      <c r="Q64" s="10" t="s">
        <v>446</v>
      </c>
      <c r="R64" s="10" t="s">
        <v>443</v>
      </c>
      <c r="S64" s="10" t="s">
        <v>443</v>
      </c>
      <c r="T64" s="33">
        <f t="shared" si="20"/>
        <v>0.5</v>
      </c>
      <c r="U64" s="33">
        <f t="shared" si="21"/>
        <v>0.5</v>
      </c>
      <c r="V64" s="33">
        <f t="shared" si="22"/>
        <v>0.5</v>
      </c>
      <c r="W64" s="10">
        <v>2015</v>
      </c>
      <c r="X64" s="10">
        <v>2016</v>
      </c>
      <c r="Y64" s="10">
        <v>2016</v>
      </c>
      <c r="Z64" s="33">
        <f t="shared" si="23"/>
        <v>0.5</v>
      </c>
      <c r="AA64" s="33">
        <f t="shared" si="24"/>
        <v>0.5</v>
      </c>
      <c r="AB64" s="33">
        <f t="shared" si="25"/>
        <v>0.5</v>
      </c>
      <c r="AC64" s="10" t="s">
        <v>418</v>
      </c>
      <c r="AD64" s="10" t="s">
        <v>418</v>
      </c>
      <c r="AE64" s="10" t="s">
        <v>418</v>
      </c>
      <c r="AF64" s="33">
        <f t="shared" si="26"/>
        <v>1</v>
      </c>
      <c r="AG64" s="33">
        <f t="shared" si="27"/>
        <v>1</v>
      </c>
      <c r="AH64" s="33">
        <f t="shared" si="28"/>
        <v>1</v>
      </c>
      <c r="AI64" s="10" t="s">
        <v>436</v>
      </c>
      <c r="AJ64" s="10" t="s">
        <v>436</v>
      </c>
      <c r="AK64" s="10" t="s">
        <v>436</v>
      </c>
      <c r="AL64" s="33">
        <f t="shared" si="29"/>
        <v>1</v>
      </c>
      <c r="AM64" s="33">
        <f t="shared" si="30"/>
        <v>1</v>
      </c>
      <c r="AN64" s="33">
        <f t="shared" si="31"/>
        <v>1</v>
      </c>
      <c r="AO64" s="10" t="s">
        <v>478</v>
      </c>
      <c r="AP64" s="10" t="s">
        <v>478</v>
      </c>
      <c r="AQ64" s="10" t="s">
        <v>478</v>
      </c>
      <c r="AR64" s="33">
        <f t="shared" si="32"/>
        <v>0.5</v>
      </c>
      <c r="AS64" s="33">
        <f t="shared" si="33"/>
        <v>0.5</v>
      </c>
      <c r="AT64" s="33">
        <f t="shared" si="34"/>
        <v>0.5</v>
      </c>
      <c r="AU64" s="10">
        <v>2001</v>
      </c>
      <c r="AV64" s="10" t="s">
        <v>429</v>
      </c>
      <c r="AW64" s="10" t="s">
        <v>429</v>
      </c>
      <c r="AX64" s="33">
        <f t="shared" si="35"/>
        <v>0.5</v>
      </c>
      <c r="AY64" s="33">
        <f t="shared" si="36"/>
        <v>0</v>
      </c>
      <c r="AZ64" s="33">
        <f t="shared" si="37"/>
        <v>0</v>
      </c>
      <c r="BA64" s="10" t="s">
        <v>431</v>
      </c>
      <c r="BB64" s="10" t="s">
        <v>431</v>
      </c>
      <c r="BC64" s="10" t="s">
        <v>431</v>
      </c>
      <c r="BD64" s="33">
        <f t="shared" si="38"/>
        <v>1</v>
      </c>
      <c r="BE64" s="33">
        <f t="shared" si="39"/>
        <v>1</v>
      </c>
      <c r="BF64" s="33">
        <f t="shared" si="40"/>
        <v>1</v>
      </c>
      <c r="BG64" s="10" t="str">
        <f>+VLOOKUP(B64,'[17]2016 data'!$B:$D,3,)</f>
        <v>SDDS</v>
      </c>
      <c r="BH64" s="10" t="str">
        <f>+VLOOKUP(B64,'[18]2017 data'!$B:$D,3,)</f>
        <v>SDDS</v>
      </c>
      <c r="BI64" s="10" t="str">
        <f>+VLOOKUP(B64,'[19]2018 data'!$B:$D,3,)</f>
        <v>SDDS</v>
      </c>
      <c r="BJ64" s="33">
        <f t="shared" si="50"/>
        <v>1</v>
      </c>
      <c r="BK64" s="33">
        <f t="shared" si="48"/>
        <v>1</v>
      </c>
      <c r="BL64" s="33">
        <f t="shared" si="49"/>
        <v>1</v>
      </c>
      <c r="BM64" s="10" t="str">
        <f>+VLOOKUP(B64,'[20]2016 data'!$B:$D,3,)</f>
        <v>Yes</v>
      </c>
      <c r="BN64" s="10" t="str">
        <f>+VLOOKUP(B64,'[21]2017 data'!$B:$D,3,)</f>
        <v>Yes</v>
      </c>
      <c r="BO64" s="10" t="str">
        <f>+VLOOKUP(B64,'[22]2018 data'!$B:$D,3,)</f>
        <v>Yes</v>
      </c>
      <c r="BP64" s="33">
        <f t="shared" si="42"/>
        <v>1</v>
      </c>
      <c r="BQ64" s="33">
        <f t="shared" si="43"/>
        <v>1</v>
      </c>
      <c r="BR64" s="33">
        <f t="shared" si="44"/>
        <v>1</v>
      </c>
      <c r="BS64" s="10">
        <f>+VLOOKUP(B64,'[23]2016 data'!$B:$D,3,)</f>
        <v>0</v>
      </c>
      <c r="BT64" s="10">
        <f>+VLOOKUP(B64,'[24]2017 data'!$B:$D,3,)</f>
        <v>0</v>
      </c>
      <c r="BU64" s="10">
        <f>+VLOOKUP(B64,'[25]2018 data'!$B:$D,3,)</f>
        <v>0</v>
      </c>
      <c r="BV64" s="33">
        <f t="shared" si="45"/>
        <v>0</v>
      </c>
      <c r="BW64" s="33">
        <f t="shared" si="46"/>
        <v>0</v>
      </c>
      <c r="BX64" s="33">
        <f t="shared" si="47"/>
        <v>0</v>
      </c>
    </row>
    <row r="65" spans="1:76" s="32" customFormat="1" x14ac:dyDescent="0.25">
      <c r="A65" s="6">
        <f t="shared" si="13"/>
        <v>62</v>
      </c>
      <c r="B65" s="9" t="s">
        <v>258</v>
      </c>
      <c r="C65" s="4" t="s">
        <v>257</v>
      </c>
      <c r="D65" s="4" t="str">
        <f>+VLOOKUP(C65,'[1]OECD &amp; EU Countries'!$B:$F,5,)</f>
        <v>OECD/EU</v>
      </c>
      <c r="E65" s="10" t="s">
        <v>427</v>
      </c>
      <c r="F65" s="10" t="s">
        <v>486</v>
      </c>
      <c r="G65" s="10" t="s">
        <v>486</v>
      </c>
      <c r="H65" s="33">
        <f t="shared" si="14"/>
        <v>1</v>
      </c>
      <c r="I65" s="33">
        <f t="shared" si="15"/>
        <v>1</v>
      </c>
      <c r="J65" s="33">
        <f t="shared" si="16"/>
        <v>1</v>
      </c>
      <c r="K65" s="10" t="s">
        <v>491</v>
      </c>
      <c r="L65" s="10" t="s">
        <v>491</v>
      </c>
      <c r="M65" s="10" t="s">
        <v>491</v>
      </c>
      <c r="N65" s="33">
        <f t="shared" si="17"/>
        <v>1</v>
      </c>
      <c r="O65" s="33">
        <f t="shared" si="18"/>
        <v>1</v>
      </c>
      <c r="P65" s="33">
        <f t="shared" si="19"/>
        <v>1</v>
      </c>
      <c r="Q65" s="10" t="s">
        <v>444</v>
      </c>
      <c r="R65" s="10" t="s">
        <v>442</v>
      </c>
      <c r="S65" s="10" t="s">
        <v>442</v>
      </c>
      <c r="T65" s="33">
        <f t="shared" si="20"/>
        <v>1</v>
      </c>
      <c r="U65" s="33">
        <f t="shared" si="21"/>
        <v>1</v>
      </c>
      <c r="V65" s="33">
        <f t="shared" si="22"/>
        <v>1</v>
      </c>
      <c r="W65" s="10">
        <v>2013</v>
      </c>
      <c r="X65" s="10">
        <v>2010</v>
      </c>
      <c r="Y65" s="10">
        <v>2010</v>
      </c>
      <c r="Z65" s="33">
        <f t="shared" si="23"/>
        <v>0.5</v>
      </c>
      <c r="AA65" s="33">
        <f t="shared" si="24"/>
        <v>0.5</v>
      </c>
      <c r="AB65" s="33">
        <f t="shared" si="25"/>
        <v>0.5</v>
      </c>
      <c r="AC65" s="10" t="s">
        <v>418</v>
      </c>
      <c r="AD65" s="10" t="s">
        <v>418</v>
      </c>
      <c r="AE65" s="10" t="s">
        <v>418</v>
      </c>
      <c r="AF65" s="33">
        <f t="shared" si="26"/>
        <v>1</v>
      </c>
      <c r="AG65" s="33">
        <f t="shared" si="27"/>
        <v>1</v>
      </c>
      <c r="AH65" s="33">
        <f t="shared" si="28"/>
        <v>1</v>
      </c>
      <c r="AI65" s="10" t="s">
        <v>445</v>
      </c>
      <c r="AJ65" s="10" t="s">
        <v>460</v>
      </c>
      <c r="AK65" s="10" t="s">
        <v>460</v>
      </c>
      <c r="AL65" s="33">
        <f t="shared" si="29"/>
        <v>0</v>
      </c>
      <c r="AM65" s="33">
        <f t="shared" si="30"/>
        <v>0</v>
      </c>
      <c r="AN65" s="33">
        <f t="shared" si="31"/>
        <v>0</v>
      </c>
      <c r="AO65" s="10" t="s">
        <v>425</v>
      </c>
      <c r="AP65" s="10" t="s">
        <v>425</v>
      </c>
      <c r="AQ65" s="10" t="s">
        <v>425</v>
      </c>
      <c r="AR65" s="33">
        <f t="shared" si="32"/>
        <v>1</v>
      </c>
      <c r="AS65" s="33">
        <f t="shared" si="33"/>
        <v>1</v>
      </c>
      <c r="AT65" s="33">
        <f t="shared" si="34"/>
        <v>1</v>
      </c>
      <c r="AU65" s="10">
        <v>2001</v>
      </c>
      <c r="AV65" s="10" t="s">
        <v>427</v>
      </c>
      <c r="AW65" s="10" t="s">
        <v>427</v>
      </c>
      <c r="AX65" s="33">
        <f t="shared" si="35"/>
        <v>0.5</v>
      </c>
      <c r="AY65" s="33">
        <f t="shared" si="36"/>
        <v>1</v>
      </c>
      <c r="AZ65" s="33">
        <f t="shared" si="37"/>
        <v>1</v>
      </c>
      <c r="BA65" s="10" t="s">
        <v>431</v>
      </c>
      <c r="BB65" s="10" t="s">
        <v>431</v>
      </c>
      <c r="BC65" s="10" t="s">
        <v>431</v>
      </c>
      <c r="BD65" s="33">
        <f t="shared" si="38"/>
        <v>1</v>
      </c>
      <c r="BE65" s="33">
        <f t="shared" si="39"/>
        <v>1</v>
      </c>
      <c r="BF65" s="33">
        <f t="shared" si="40"/>
        <v>1</v>
      </c>
      <c r="BG65" s="10" t="str">
        <f>+VLOOKUP(B65,'[17]2016 data'!$B:$D,3,)</f>
        <v>SDDS Plus</v>
      </c>
      <c r="BH65" s="10" t="str">
        <f>+VLOOKUP(B65,'[18]2017 data'!$B:$D,3,)</f>
        <v>SSDS Plus</v>
      </c>
      <c r="BI65" s="10" t="str">
        <f>+VLOOKUP(B65,'[19]2018 data'!$B:$D,3,)</f>
        <v>SSDS Plus</v>
      </c>
      <c r="BJ65" s="33">
        <f t="shared" si="50"/>
        <v>1</v>
      </c>
      <c r="BK65" s="33">
        <f t="shared" si="48"/>
        <v>0</v>
      </c>
      <c r="BL65" s="33">
        <f t="shared" si="49"/>
        <v>0</v>
      </c>
      <c r="BM65" s="10" t="str">
        <f>+VLOOKUP(B65,'[20]2016 data'!$B:$D,3,)</f>
        <v>Yes</v>
      </c>
      <c r="BN65" s="10" t="str">
        <f>+VLOOKUP(B65,'[21]2017 data'!$B:$D,3,)</f>
        <v>Yes</v>
      </c>
      <c r="BO65" s="10" t="str">
        <f>+VLOOKUP(B65,'[22]2018 data'!$B:$D,3,)</f>
        <v>Yes</v>
      </c>
      <c r="BP65" s="33">
        <f t="shared" si="42"/>
        <v>1</v>
      </c>
      <c r="BQ65" s="33">
        <f t="shared" si="43"/>
        <v>1</v>
      </c>
      <c r="BR65" s="33">
        <f t="shared" si="44"/>
        <v>1</v>
      </c>
      <c r="BS65" s="10" t="str">
        <f>+VLOOKUP(B65,'[23]2016 data'!$B:$D,3,)</f>
        <v>yes</v>
      </c>
      <c r="BT65" s="10" t="str">
        <f>+VLOOKUP(B65,'[24]2017 data'!$B:$D,3,)</f>
        <v>yes</v>
      </c>
      <c r="BU65" s="10" t="str">
        <f>+VLOOKUP(B65,'[25]2018 data'!$B:$D,3,)</f>
        <v>yes</v>
      </c>
      <c r="BV65" s="33">
        <f t="shared" si="45"/>
        <v>1</v>
      </c>
      <c r="BW65" s="33">
        <f t="shared" si="46"/>
        <v>1</v>
      </c>
      <c r="BX65" s="33">
        <f t="shared" si="47"/>
        <v>1</v>
      </c>
    </row>
    <row r="66" spans="1:76" s="32" customFormat="1" x14ac:dyDescent="0.25">
      <c r="A66" s="6">
        <f t="shared" si="13"/>
        <v>63</v>
      </c>
      <c r="B66" s="9" t="s">
        <v>256</v>
      </c>
      <c r="C66" s="4" t="s">
        <v>255</v>
      </c>
      <c r="D66" s="4" t="str">
        <f>+VLOOKUP(C66,'[1]OECD &amp; EU Countries'!$B:$F,5,)</f>
        <v>NA</v>
      </c>
      <c r="E66" s="10" t="s">
        <v>437</v>
      </c>
      <c r="F66" s="10" t="s">
        <v>486</v>
      </c>
      <c r="G66" s="10" t="s">
        <v>486</v>
      </c>
      <c r="H66" s="33">
        <f t="shared" si="14"/>
        <v>0.5</v>
      </c>
      <c r="I66" s="33">
        <f t="shared" si="15"/>
        <v>1</v>
      </c>
      <c r="J66" s="33">
        <f t="shared" si="16"/>
        <v>1</v>
      </c>
      <c r="K66" s="10">
        <v>2006</v>
      </c>
      <c r="L66" s="10">
        <v>2006</v>
      </c>
      <c r="M66" s="10">
        <v>2013</v>
      </c>
      <c r="N66" s="33">
        <f t="shared" si="17"/>
        <v>0.5</v>
      </c>
      <c r="O66" s="33">
        <f t="shared" si="18"/>
        <v>0</v>
      </c>
      <c r="P66" s="33">
        <f t="shared" si="19"/>
        <v>0.5</v>
      </c>
      <c r="Q66" s="10" t="s">
        <v>444</v>
      </c>
      <c r="R66" s="10" t="s">
        <v>442</v>
      </c>
      <c r="S66" s="10" t="s">
        <v>442</v>
      </c>
      <c r="T66" s="33">
        <f t="shared" si="20"/>
        <v>1</v>
      </c>
      <c r="U66" s="33">
        <f t="shared" si="21"/>
        <v>1</v>
      </c>
      <c r="V66" s="33">
        <f t="shared" si="22"/>
        <v>1</v>
      </c>
      <c r="W66" s="10">
        <v>2006</v>
      </c>
      <c r="X66" s="10">
        <v>2006</v>
      </c>
      <c r="Y66" s="10">
        <v>2006</v>
      </c>
      <c r="Z66" s="33">
        <f t="shared" si="23"/>
        <v>0.5</v>
      </c>
      <c r="AA66" s="33">
        <f t="shared" si="24"/>
        <v>0</v>
      </c>
      <c r="AB66" s="33">
        <f t="shared" si="25"/>
        <v>0</v>
      </c>
      <c r="AC66" s="10" t="s">
        <v>418</v>
      </c>
      <c r="AD66" s="10" t="s">
        <v>418</v>
      </c>
      <c r="AE66" s="10" t="s">
        <v>418</v>
      </c>
      <c r="AF66" s="33">
        <f t="shared" si="26"/>
        <v>1</v>
      </c>
      <c r="AG66" s="33">
        <f t="shared" si="27"/>
        <v>1</v>
      </c>
      <c r="AH66" s="33">
        <f t="shared" si="28"/>
        <v>1</v>
      </c>
      <c r="AI66" s="10" t="s">
        <v>447</v>
      </c>
      <c r="AJ66" s="10" t="s">
        <v>448</v>
      </c>
      <c r="AK66" s="10" t="s">
        <v>448</v>
      </c>
      <c r="AL66" s="33">
        <f t="shared" si="29"/>
        <v>0</v>
      </c>
      <c r="AM66" s="33">
        <f t="shared" si="30"/>
        <v>0</v>
      </c>
      <c r="AN66" s="33">
        <f t="shared" si="31"/>
        <v>0</v>
      </c>
      <c r="AO66" s="10" t="s">
        <v>448</v>
      </c>
      <c r="AP66" s="10" t="s">
        <v>478</v>
      </c>
      <c r="AQ66" s="10" t="s">
        <v>478</v>
      </c>
      <c r="AR66" s="33">
        <f t="shared" si="32"/>
        <v>0</v>
      </c>
      <c r="AS66" s="33">
        <f t="shared" si="33"/>
        <v>0.5</v>
      </c>
      <c r="AT66" s="33">
        <f t="shared" si="34"/>
        <v>0.5</v>
      </c>
      <c r="AU66" s="10">
        <v>2001</v>
      </c>
      <c r="AV66" s="10" t="s">
        <v>429</v>
      </c>
      <c r="AW66" s="10" t="s">
        <v>429</v>
      </c>
      <c r="AX66" s="33">
        <f t="shared" si="35"/>
        <v>0.5</v>
      </c>
      <c r="AY66" s="33">
        <f t="shared" si="36"/>
        <v>0</v>
      </c>
      <c r="AZ66" s="33">
        <f t="shared" si="37"/>
        <v>0</v>
      </c>
      <c r="BA66" s="10" t="s">
        <v>431</v>
      </c>
      <c r="BB66" s="10" t="s">
        <v>431</v>
      </c>
      <c r="BC66" s="10" t="s">
        <v>431</v>
      </c>
      <c r="BD66" s="33">
        <f t="shared" si="38"/>
        <v>1</v>
      </c>
      <c r="BE66" s="33">
        <f t="shared" si="39"/>
        <v>1</v>
      </c>
      <c r="BF66" s="33">
        <f t="shared" si="40"/>
        <v>1</v>
      </c>
      <c r="BG66" s="10" t="str">
        <f>+VLOOKUP(B66,'[17]2016 data'!$B:$D,3,)</f>
        <v>e-GDDS</v>
      </c>
      <c r="BH66" s="10" t="str">
        <f>+VLOOKUP(B66,'[18]2017 data'!$B:$D,3,)</f>
        <v>e-GDDS</v>
      </c>
      <c r="BI66" s="10" t="str">
        <f>+VLOOKUP(B66,'[19]2018 data'!$B:$D,3,)</f>
        <v>e-GDDS</v>
      </c>
      <c r="BJ66" s="33">
        <f t="shared" si="50"/>
        <v>0.5</v>
      </c>
      <c r="BK66" s="33">
        <f t="shared" si="48"/>
        <v>0.5</v>
      </c>
      <c r="BL66" s="33">
        <f t="shared" si="49"/>
        <v>0.5</v>
      </c>
      <c r="BM66" s="10">
        <f>+VLOOKUP(B66,'[20]2016 data'!$B:$D,3,)</f>
        <v>0</v>
      </c>
      <c r="BN66" s="10">
        <f>+VLOOKUP(B66,'[21]2017 data'!$B:$D,3,)</f>
        <v>0</v>
      </c>
      <c r="BO66" s="10">
        <f>+VLOOKUP(B66,'[22]2018 data'!$B:$D,3,)</f>
        <v>0</v>
      </c>
      <c r="BP66" s="33">
        <f t="shared" si="42"/>
        <v>0</v>
      </c>
      <c r="BQ66" s="33">
        <f t="shared" si="43"/>
        <v>0</v>
      </c>
      <c r="BR66" s="33">
        <f t="shared" si="44"/>
        <v>0</v>
      </c>
      <c r="BS66" s="10">
        <f>+VLOOKUP(B66,'[23]2016 data'!$B:$D,3,)</f>
        <v>0</v>
      </c>
      <c r="BT66" s="10">
        <f>+VLOOKUP(B66,'[24]2017 data'!$B:$D,3,)</f>
        <v>0</v>
      </c>
      <c r="BU66" s="10">
        <f>+VLOOKUP(B66,'[25]2018 data'!$B:$D,3,)</f>
        <v>0</v>
      </c>
      <c r="BV66" s="33">
        <f t="shared" si="45"/>
        <v>0</v>
      </c>
      <c r="BW66" s="33">
        <f t="shared" si="46"/>
        <v>0</v>
      </c>
      <c r="BX66" s="33">
        <f t="shared" si="47"/>
        <v>0</v>
      </c>
    </row>
    <row r="67" spans="1:76" s="32" customFormat="1" x14ac:dyDescent="0.25">
      <c r="A67" s="6">
        <f t="shared" si="13"/>
        <v>64</v>
      </c>
      <c r="B67" s="9" t="s">
        <v>254</v>
      </c>
      <c r="C67" s="4" t="s">
        <v>253</v>
      </c>
      <c r="D67" s="4" t="str">
        <f>+VLOOKUP(C67,'[1]OECD &amp; EU Countries'!$B:$F,5,)</f>
        <v>OECD/EU</v>
      </c>
      <c r="E67" s="10" t="s">
        <v>427</v>
      </c>
      <c r="F67" s="10" t="s">
        <v>486</v>
      </c>
      <c r="G67" s="10" t="s">
        <v>486</v>
      </c>
      <c r="H67" s="33">
        <f t="shared" si="14"/>
        <v>1</v>
      </c>
      <c r="I67" s="33">
        <f t="shared" si="15"/>
        <v>1</v>
      </c>
      <c r="J67" s="33">
        <f t="shared" si="16"/>
        <v>1</v>
      </c>
      <c r="K67" s="10" t="s">
        <v>491</v>
      </c>
      <c r="L67" s="10" t="s">
        <v>491</v>
      </c>
      <c r="M67" s="10" t="s">
        <v>491</v>
      </c>
      <c r="N67" s="33">
        <f t="shared" si="17"/>
        <v>1</v>
      </c>
      <c r="O67" s="33">
        <f t="shared" si="18"/>
        <v>1</v>
      </c>
      <c r="P67" s="33">
        <f t="shared" si="19"/>
        <v>1</v>
      </c>
      <c r="Q67" s="10" t="s">
        <v>444</v>
      </c>
      <c r="R67" s="10" t="s">
        <v>442</v>
      </c>
      <c r="S67" s="10" t="s">
        <v>442</v>
      </c>
      <c r="T67" s="33">
        <f t="shared" si="20"/>
        <v>1</v>
      </c>
      <c r="U67" s="33">
        <f t="shared" si="21"/>
        <v>1</v>
      </c>
      <c r="V67" s="33">
        <f t="shared" si="22"/>
        <v>1</v>
      </c>
      <c r="W67" s="10">
        <v>2012</v>
      </c>
      <c r="X67" s="10">
        <v>2012</v>
      </c>
      <c r="Y67" s="10">
        <v>2012</v>
      </c>
      <c r="Z67" s="33">
        <f t="shared" si="23"/>
        <v>0.5</v>
      </c>
      <c r="AA67" s="33">
        <f t="shared" si="24"/>
        <v>0.5</v>
      </c>
      <c r="AB67" s="33">
        <f t="shared" si="25"/>
        <v>0.5</v>
      </c>
      <c r="AC67" s="10" t="s">
        <v>418</v>
      </c>
      <c r="AD67" s="10" t="s">
        <v>418</v>
      </c>
      <c r="AE67" s="10" t="s">
        <v>418</v>
      </c>
      <c r="AF67" s="33">
        <f t="shared" si="26"/>
        <v>1</v>
      </c>
      <c r="AG67" s="33">
        <f t="shared" si="27"/>
        <v>1</v>
      </c>
      <c r="AH67" s="33">
        <f t="shared" si="28"/>
        <v>1</v>
      </c>
      <c r="AI67" s="10">
        <v>0</v>
      </c>
      <c r="AJ67" s="10" t="s">
        <v>460</v>
      </c>
      <c r="AK67" s="10" t="s">
        <v>460</v>
      </c>
      <c r="AL67" s="33">
        <f t="shared" si="29"/>
        <v>0</v>
      </c>
      <c r="AM67" s="33">
        <f t="shared" si="30"/>
        <v>0</v>
      </c>
      <c r="AN67" s="33">
        <f t="shared" si="31"/>
        <v>0</v>
      </c>
      <c r="AO67" s="10" t="s">
        <v>425</v>
      </c>
      <c r="AP67" s="10" t="s">
        <v>425</v>
      </c>
      <c r="AQ67" s="10" t="s">
        <v>425</v>
      </c>
      <c r="AR67" s="33">
        <f t="shared" si="32"/>
        <v>1</v>
      </c>
      <c r="AS67" s="33">
        <f t="shared" si="33"/>
        <v>1</v>
      </c>
      <c r="AT67" s="33">
        <f t="shared" si="34"/>
        <v>1</v>
      </c>
      <c r="AU67" s="10">
        <v>2014</v>
      </c>
      <c r="AV67" s="10" t="s">
        <v>427</v>
      </c>
      <c r="AW67" s="10" t="s">
        <v>427</v>
      </c>
      <c r="AX67" s="33">
        <f t="shared" si="35"/>
        <v>1</v>
      </c>
      <c r="AY67" s="33">
        <f t="shared" si="36"/>
        <v>1</v>
      </c>
      <c r="AZ67" s="33">
        <f t="shared" si="37"/>
        <v>1</v>
      </c>
      <c r="BA67" s="10" t="s">
        <v>431</v>
      </c>
      <c r="BB67" s="10" t="s">
        <v>431</v>
      </c>
      <c r="BC67" s="10" t="s">
        <v>431</v>
      </c>
      <c r="BD67" s="33">
        <f t="shared" si="38"/>
        <v>1</v>
      </c>
      <c r="BE67" s="33">
        <f t="shared" si="39"/>
        <v>1</v>
      </c>
      <c r="BF67" s="33">
        <f t="shared" si="40"/>
        <v>1</v>
      </c>
      <c r="BG67" s="10" t="str">
        <f>+VLOOKUP(B67,'[17]2016 data'!$B:$D,3,)</f>
        <v>SDDS</v>
      </c>
      <c r="BH67" s="10" t="str">
        <f>+VLOOKUP(B67,'[18]2017 data'!$B:$D,3,)</f>
        <v>SDDS</v>
      </c>
      <c r="BI67" s="10" t="str">
        <f>+VLOOKUP(B67,'[19]2018 data'!$B:$D,3,)</f>
        <v>SDDS</v>
      </c>
      <c r="BJ67" s="33">
        <f t="shared" si="50"/>
        <v>1</v>
      </c>
      <c r="BK67" s="33">
        <f t="shared" si="48"/>
        <v>1</v>
      </c>
      <c r="BL67" s="33">
        <f t="shared" si="49"/>
        <v>1</v>
      </c>
      <c r="BM67" s="10" t="str">
        <f>+VLOOKUP(B67,'[20]2016 data'!$B:$D,3,)</f>
        <v>Yes</v>
      </c>
      <c r="BN67" s="10" t="str">
        <f>+VLOOKUP(B67,'[21]2017 data'!$B:$D,3,)</f>
        <v>Yes</v>
      </c>
      <c r="BO67" s="10" t="str">
        <f>+VLOOKUP(B67,'[22]2018 data'!$B:$D,3,)</f>
        <v>Yes</v>
      </c>
      <c r="BP67" s="33">
        <f t="shared" si="42"/>
        <v>1</v>
      </c>
      <c r="BQ67" s="33">
        <f t="shared" si="43"/>
        <v>1</v>
      </c>
      <c r="BR67" s="33">
        <f t="shared" si="44"/>
        <v>1</v>
      </c>
      <c r="BS67" s="10">
        <f>+VLOOKUP(B67,'[23]2016 data'!$B:$D,3,)</f>
        <v>0</v>
      </c>
      <c r="BT67" s="10">
        <f>+VLOOKUP(B67,'[24]2017 data'!$B:$D,3,)</f>
        <v>0</v>
      </c>
      <c r="BU67" s="10">
        <f>+VLOOKUP(B67,'[25]2018 data'!$B:$D,3,)</f>
        <v>0</v>
      </c>
      <c r="BV67" s="33">
        <f t="shared" si="45"/>
        <v>0</v>
      </c>
      <c r="BW67" s="33">
        <f t="shared" si="46"/>
        <v>0</v>
      </c>
      <c r="BX67" s="33">
        <f t="shared" si="47"/>
        <v>0</v>
      </c>
    </row>
    <row r="68" spans="1:76" s="32" customFormat="1" x14ac:dyDescent="0.25">
      <c r="A68" s="6">
        <f t="shared" si="13"/>
        <v>65</v>
      </c>
      <c r="B68" s="7" t="s">
        <v>252</v>
      </c>
      <c r="C68" s="4" t="s">
        <v>251</v>
      </c>
      <c r="D68" s="4" t="str">
        <f>+VLOOKUP(C68,'[1]OECD &amp; EU Countries'!$B:$F,5,)</f>
        <v>NA</v>
      </c>
      <c r="E68" s="10" t="s">
        <v>437</v>
      </c>
      <c r="F68" s="10" t="s">
        <v>437</v>
      </c>
      <c r="G68" s="10" t="s">
        <v>437</v>
      </c>
      <c r="H68" s="33">
        <f t="shared" si="14"/>
        <v>0.5</v>
      </c>
      <c r="I68" s="33">
        <f t="shared" si="15"/>
        <v>0.5</v>
      </c>
      <c r="J68" s="33">
        <f t="shared" si="16"/>
        <v>0.5</v>
      </c>
      <c r="K68" s="10">
        <v>2006</v>
      </c>
      <c r="L68" s="10">
        <v>2006</v>
      </c>
      <c r="M68" s="10">
        <v>2006</v>
      </c>
      <c r="N68" s="33">
        <f t="shared" si="17"/>
        <v>0.5</v>
      </c>
      <c r="O68" s="33">
        <f t="shared" si="18"/>
        <v>0</v>
      </c>
      <c r="P68" s="33">
        <f t="shared" si="19"/>
        <v>0</v>
      </c>
      <c r="Q68" s="10" t="s">
        <v>446</v>
      </c>
      <c r="R68" s="10" t="s">
        <v>446</v>
      </c>
      <c r="S68" s="10" t="s">
        <v>446</v>
      </c>
      <c r="T68" s="33">
        <f t="shared" si="20"/>
        <v>0.5</v>
      </c>
      <c r="U68" s="33">
        <f t="shared" si="21"/>
        <v>0.5</v>
      </c>
      <c r="V68" s="33">
        <f t="shared" si="22"/>
        <v>0.5</v>
      </c>
      <c r="W68" s="51">
        <v>2010</v>
      </c>
      <c r="X68" s="51">
        <v>2010</v>
      </c>
      <c r="Y68" s="51">
        <v>2010</v>
      </c>
      <c r="Z68" s="33">
        <f t="shared" si="23"/>
        <v>0.5</v>
      </c>
      <c r="AA68" s="33">
        <f t="shared" si="24"/>
        <v>0.5</v>
      </c>
      <c r="AB68" s="33">
        <f t="shared" si="25"/>
        <v>0.5</v>
      </c>
      <c r="AC68" s="10" t="s">
        <v>447</v>
      </c>
      <c r="AD68" s="10" t="s">
        <v>448</v>
      </c>
      <c r="AE68" s="10" t="s">
        <v>448</v>
      </c>
      <c r="AF68" s="33">
        <f t="shared" si="26"/>
        <v>0</v>
      </c>
      <c r="AG68" s="33">
        <f t="shared" si="27"/>
        <v>0</v>
      </c>
      <c r="AH68" s="33">
        <f t="shared" si="28"/>
        <v>0</v>
      </c>
      <c r="AI68" s="10" t="s">
        <v>447</v>
      </c>
      <c r="AJ68" s="10" t="s">
        <v>448</v>
      </c>
      <c r="AK68" s="10" t="s">
        <v>448</v>
      </c>
      <c r="AL68" s="33">
        <f t="shared" si="29"/>
        <v>0</v>
      </c>
      <c r="AM68" s="33">
        <f t="shared" si="30"/>
        <v>0</v>
      </c>
      <c r="AN68" s="33">
        <f t="shared" si="31"/>
        <v>0</v>
      </c>
      <c r="AO68" s="10" t="s">
        <v>448</v>
      </c>
      <c r="AP68" s="10" t="s">
        <v>448</v>
      </c>
      <c r="AQ68" s="10" t="s">
        <v>448</v>
      </c>
      <c r="AR68" s="33">
        <f t="shared" si="32"/>
        <v>0</v>
      </c>
      <c r="AS68" s="33">
        <f t="shared" si="33"/>
        <v>0</v>
      </c>
      <c r="AT68" s="33">
        <f t="shared" si="34"/>
        <v>0</v>
      </c>
      <c r="AU68" s="10">
        <v>2001</v>
      </c>
      <c r="AV68" s="10" t="s">
        <v>429</v>
      </c>
      <c r="AW68" s="10" t="s">
        <v>429</v>
      </c>
      <c r="AX68" s="33">
        <f t="shared" si="35"/>
        <v>0.5</v>
      </c>
      <c r="AY68" s="33">
        <f t="shared" si="36"/>
        <v>0</v>
      </c>
      <c r="AZ68" s="33">
        <f t="shared" si="37"/>
        <v>0</v>
      </c>
      <c r="BA68" s="10" t="s">
        <v>431</v>
      </c>
      <c r="BB68" s="10" t="s">
        <v>431</v>
      </c>
      <c r="BC68" s="10" t="s">
        <v>431</v>
      </c>
      <c r="BD68" s="33">
        <f t="shared" si="38"/>
        <v>1</v>
      </c>
      <c r="BE68" s="33">
        <f t="shared" si="39"/>
        <v>1</v>
      </c>
      <c r="BF68" s="33">
        <f t="shared" si="40"/>
        <v>1</v>
      </c>
      <c r="BG68" s="10" t="str">
        <f>+VLOOKUP(B68,'[17]2016 data'!$B:$D,3,)</f>
        <v>e-GDDS</v>
      </c>
      <c r="BH68" s="10" t="str">
        <f>+VLOOKUP(B68,'[18]2017 data'!$B:$D,3,)</f>
        <v>e-GDDS</v>
      </c>
      <c r="BI68" s="10" t="str">
        <f>+VLOOKUP(B68,'[19]2018 data'!$B:$D,3,)</f>
        <v>e-GDDS</v>
      </c>
      <c r="BJ68" s="33">
        <f t="shared" si="50"/>
        <v>0.5</v>
      </c>
      <c r="BK68" s="33">
        <f t="shared" si="48"/>
        <v>0.5</v>
      </c>
      <c r="BL68" s="33">
        <f t="shared" si="49"/>
        <v>0.5</v>
      </c>
      <c r="BM68" s="10" t="str">
        <f>+VLOOKUP(B68,'[20]2016 data'!$B:$D,3,)</f>
        <v>Yes</v>
      </c>
      <c r="BN68" s="10" t="str">
        <f>+VLOOKUP(B68,'[21]2017 data'!$B:$D,3,)</f>
        <v>Yes</v>
      </c>
      <c r="BO68" s="10" t="str">
        <f>+VLOOKUP(B68,'[22]2018 data'!$B:$D,3,)</f>
        <v>Yes</v>
      </c>
      <c r="BP68" s="33">
        <f t="shared" si="42"/>
        <v>1</v>
      </c>
      <c r="BQ68" s="33">
        <f t="shared" si="43"/>
        <v>1</v>
      </c>
      <c r="BR68" s="33">
        <f t="shared" si="44"/>
        <v>1</v>
      </c>
      <c r="BS68" s="10">
        <f>+VLOOKUP(B68,'[23]2016 data'!$B:$D,3,)</f>
        <v>0</v>
      </c>
      <c r="BT68" s="10">
        <f>+VLOOKUP(B68,'[24]2017 data'!$B:$D,3,)</f>
        <v>0</v>
      </c>
      <c r="BU68" s="10">
        <f>+VLOOKUP(B68,'[25]2018 data'!$B:$D,3,)</f>
        <v>0</v>
      </c>
      <c r="BV68" s="33">
        <f t="shared" si="45"/>
        <v>0</v>
      </c>
      <c r="BW68" s="33">
        <f t="shared" si="46"/>
        <v>0</v>
      </c>
      <c r="BX68" s="33">
        <f t="shared" si="47"/>
        <v>0</v>
      </c>
    </row>
    <row r="69" spans="1:76" s="32" customFormat="1" x14ac:dyDescent="0.25">
      <c r="A69" s="6">
        <f t="shared" ref="A69:A132" si="51">1+A68</f>
        <v>66</v>
      </c>
      <c r="B69" s="11" t="s">
        <v>250</v>
      </c>
      <c r="C69" s="4" t="s">
        <v>249</v>
      </c>
      <c r="D69" s="4" t="str">
        <f>+VLOOKUP(C69,'[1]OECD &amp; EU Countries'!$B:$F,5,)</f>
        <v>NA</v>
      </c>
      <c r="E69" s="10" t="s">
        <v>437</v>
      </c>
      <c r="F69" s="10" t="s">
        <v>437</v>
      </c>
      <c r="G69" s="10" t="s">
        <v>437</v>
      </c>
      <c r="H69" s="33">
        <f t="shared" ref="H69:H132" si="52">IF(OR(E69="SNA 2008",E69= "ESA 2010") = TRUE, 1, IF(OR(E69="SNA 1993",E69= "ESA 1995"), 0.5, 0))</f>
        <v>0.5</v>
      </c>
      <c r="I69" s="33">
        <f t="shared" ref="I69:I132" si="53">IF(OR(F69="SNA 2008",F69= "ESA 2010") = TRUE, 1, IF(OR(F69="SNA 1993",F69= "ESA 1995"), 0.5, 0))</f>
        <v>0.5</v>
      </c>
      <c r="J69" s="33">
        <f t="shared" ref="J69:J132" si="54">IF(OR(G69="SNA 2008",G69= "ESA 2010") = TRUE, 1, IF(OR(G69="SNA 1993",G69= "ESA 1995"), 0.5, 0))</f>
        <v>0.5</v>
      </c>
      <c r="K69" s="10">
        <v>2001</v>
      </c>
      <c r="L69" s="10">
        <v>2001</v>
      </c>
      <c r="M69" s="10" t="s">
        <v>491</v>
      </c>
      <c r="N69" s="33">
        <f t="shared" ref="N69:N132" si="55">IF(K69="Original chained constant price data are rescaled.",1,IF(AND(K69&gt;=(K$3-10),K69&lt;K$3),0.5,0))</f>
        <v>0</v>
      </c>
      <c r="O69" s="33">
        <f t="shared" ref="O69:O132" si="56">IF(L69="Original chained constant price data are rescaled.",1,IF(AND(L69&gt;=(L$3-10),L69&lt;L$3),0.5,0))</f>
        <v>0</v>
      </c>
      <c r="P69" s="33">
        <f t="shared" ref="P69:P132" si="57">IF(M69="Original chained constant price data are rescaled.",1,IF(AND(M69&gt;=(M$3-10),M69&lt;M$3),0.5,0))</f>
        <v>1</v>
      </c>
      <c r="Q69" s="10" t="s">
        <v>446</v>
      </c>
      <c r="R69" s="10" t="s">
        <v>446</v>
      </c>
      <c r="S69" s="10" t="s">
        <v>446</v>
      </c>
      <c r="T69" s="33">
        <f t="shared" ref="T69:T132" si="58">IF(OR(Q69="rev4",Q69= "nace rev2") = TRUE, 1, IF(OR(Q69="rev3",Q69= "nace rev1"), 0.5, 0))</f>
        <v>0.5</v>
      </c>
      <c r="U69" s="33">
        <f t="shared" ref="U69:U132" si="59">IF(OR(R69="rev4",R69= "nace rev2") = TRUE, 1, IF(OR(R69="rev3",R69= "nace rev1"), 0.5, 0))</f>
        <v>0.5</v>
      </c>
      <c r="V69" s="33">
        <f t="shared" ref="V69:V132" si="60">IF(OR(S69="rev4",S69= "nace rev2") = TRUE, 1, IF(OR(S69="rev3",S69= "nace rev1"), 0.5, 0))</f>
        <v>0.5</v>
      </c>
      <c r="W69" s="10">
        <v>2010</v>
      </c>
      <c r="X69" s="10">
        <v>2010</v>
      </c>
      <c r="Y69" s="10">
        <v>2010</v>
      </c>
      <c r="Z69" s="33">
        <f t="shared" ref="Z69:Z132" si="61">IF(W69 = "annual chained",1,IF(W69&gt;=(Z$3-10),0.5,0))</f>
        <v>0.5</v>
      </c>
      <c r="AA69" s="33">
        <f t="shared" ref="AA69:AA132" si="62">IF(X69 = "annual chained",1,IF(X69&gt;=(AA$3-10),0.5,0))</f>
        <v>0.5</v>
      </c>
      <c r="AB69" s="33">
        <f t="shared" ref="AB69:AB132" si="63">IF(Y69 = "annual chained",1,IF(Y69&gt;=(AB$3-10),0.5,0))</f>
        <v>0.5</v>
      </c>
      <c r="AC69" s="10" t="s">
        <v>447</v>
      </c>
      <c r="AD69" s="10" t="s">
        <v>448</v>
      </c>
      <c r="AE69" s="10" t="s">
        <v>448</v>
      </c>
      <c r="AF69" s="33">
        <f t="shared" ref="AF69:AF132" si="64">IF(AC69="COICOP",1,0)</f>
        <v>0</v>
      </c>
      <c r="AG69" s="33">
        <f t="shared" ref="AG69:AG132" si="65">IF(AD69="COICOP",1,0)</f>
        <v>0</v>
      </c>
      <c r="AH69" s="33">
        <f t="shared" ref="AH69:AH132" si="66">IF(AE69="COICOP",1,0)</f>
        <v>0</v>
      </c>
      <c r="AI69" s="10" t="s">
        <v>447</v>
      </c>
      <c r="AJ69" s="10" t="s">
        <v>448</v>
      </c>
      <c r="AK69" s="10" t="s">
        <v>448</v>
      </c>
      <c r="AL69" s="33">
        <f t="shared" ref="AL69:AL132" si="67">IF(OR(AI69="ICSE-93",AI69= "NAICS") = TRUE, 1, IF(OR(AI69=2001), 0.5, 0))</f>
        <v>0</v>
      </c>
      <c r="AM69" s="33">
        <f t="shared" ref="AM69:AM132" si="68">IF(OR(AJ69="ICSE-93",AJ69= "NAICS") = TRUE, 1, IF(OR(AJ69=2001), 0.5, 0))</f>
        <v>0</v>
      </c>
      <c r="AN69" s="33">
        <f t="shared" ref="AN69:AN132" si="69">IF(OR(AK69="ICSE-93",AK69= "NAICS") = TRUE, 1, IF(OR(AK69=2001), 0.5, 0))</f>
        <v>0</v>
      </c>
      <c r="AO69" s="10" t="s">
        <v>448</v>
      </c>
      <c r="AP69" s="10" t="s">
        <v>448</v>
      </c>
      <c r="AQ69" s="10" t="s">
        <v>448</v>
      </c>
      <c r="AR69" s="33">
        <f t="shared" ref="AR69:AR132" si="70">IF(AO69="AC",1,IF(AO69="CA",0.5,0))</f>
        <v>0</v>
      </c>
      <c r="AS69" s="33">
        <f t="shared" ref="AS69:AS132" si="71">IF(AP69="AC",1,IF(AP69="CA",0.5,0))</f>
        <v>0</v>
      </c>
      <c r="AT69" s="33">
        <f t="shared" ref="AT69:AT132" si="72">IF(AQ69="AC",1,IF(AQ69="CA",0.5,0))</f>
        <v>0</v>
      </c>
      <c r="AU69" s="10">
        <v>1986</v>
      </c>
      <c r="AV69" s="10">
        <v>2001</v>
      </c>
      <c r="AW69" s="10">
        <v>2001</v>
      </c>
      <c r="AX69" s="33">
        <f t="shared" ref="AX69:AX132" si="73">IF(OR(AU69="ESA 2010",AU69= 2014),1,IF(AU69=2001,0.5, 0))</f>
        <v>0</v>
      </c>
      <c r="AY69" s="33">
        <f t="shared" ref="AY69:AY132" si="74">IF(OR(AV69="ESA 2010",AV69= 2014),1,IF(AV69=2001,0.5, 0))</f>
        <v>0.5</v>
      </c>
      <c r="AZ69" s="33">
        <f t="shared" ref="AZ69:AZ132" si="75">IF(OR(AW69="ESA 2010",AW69= 2014),1,IF(AW69=2001,0.5, 0))</f>
        <v>0.5</v>
      </c>
      <c r="BA69" s="10" t="s">
        <v>431</v>
      </c>
      <c r="BB69" s="10" t="s">
        <v>431</v>
      </c>
      <c r="BC69" s="10" t="s">
        <v>431</v>
      </c>
      <c r="BD69" s="33">
        <f t="shared" ref="BD69:BD132" si="76">IF(OR(BA69="MFSM 2000",BA69= "MFSM 2008",BA69="MFSMCG 2016"), 1, 0)</f>
        <v>1</v>
      </c>
      <c r="BE69" s="33">
        <f t="shared" ref="BE69:BE132" si="77">IF(OR(BB69="MFSM 2000",BB69= "MFSM 2008",BB69="MFSMCG 2016"), 1, 0)</f>
        <v>1</v>
      </c>
      <c r="BF69" s="33">
        <f t="shared" ref="BF69:BF132" si="78">IF(OR(BC69="MFSM 2000",BC69= "MFSM 2008",BC69="MFSMCG 2016"), 1, 0)</f>
        <v>1</v>
      </c>
      <c r="BG69" s="10" t="str">
        <f>+VLOOKUP(B69,'[17]2016 data'!$B:$D,3,)</f>
        <v>e-GDDS</v>
      </c>
      <c r="BH69" s="10" t="str">
        <f>+VLOOKUP(B69,'[18]2017 data'!$B:$D,3,)</f>
        <v>e-GDDS</v>
      </c>
      <c r="BI69" s="10" t="str">
        <f>+VLOOKUP(B69,'[19]2018 data'!$B:$D,3,)</f>
        <v>e-GDDS</v>
      </c>
      <c r="BJ69" s="33">
        <f t="shared" si="50"/>
        <v>0.5</v>
      </c>
      <c r="BK69" s="33">
        <f t="shared" si="48"/>
        <v>0.5</v>
      </c>
      <c r="BL69" s="33">
        <f t="shared" si="49"/>
        <v>0.5</v>
      </c>
      <c r="BM69" s="10" t="str">
        <f>+VLOOKUP(B69,'[20]2016 data'!$B:$D,3,)</f>
        <v>Yes</v>
      </c>
      <c r="BN69" s="10" t="str">
        <f>+VLOOKUP(B69,'[21]2017 data'!$B:$D,3,)</f>
        <v>Yes</v>
      </c>
      <c r="BO69" s="10" t="str">
        <f>+VLOOKUP(B69,'[22]2018 data'!$B:$D,3,)</f>
        <v>Yes</v>
      </c>
      <c r="BP69" s="33">
        <f t="shared" ref="BP69:BP132" si="79">IF(BM69="YES",1,0)</f>
        <v>1</v>
      </c>
      <c r="BQ69" s="33">
        <f t="shared" ref="BQ69:BQ132" si="80">IF(BN69="YES",1,0)</f>
        <v>1</v>
      </c>
      <c r="BR69" s="33">
        <f t="shared" ref="BR69:BR132" si="81">IF(BO69="YES",1,0)</f>
        <v>1</v>
      </c>
      <c r="BS69" s="10">
        <f>+VLOOKUP(B69,'[23]2016 data'!$B:$D,3,)</f>
        <v>0</v>
      </c>
      <c r="BT69" s="10">
        <f>+VLOOKUP(B69,'[24]2017 data'!$B:$D,3,)</f>
        <v>0</v>
      </c>
      <c r="BU69" s="10">
        <f>+VLOOKUP(B69,'[25]2018 data'!$B:$D,3,)</f>
        <v>0</v>
      </c>
      <c r="BV69" s="33">
        <f t="shared" ref="BV69:BV132" si="82">IF(BS69="YES",1,0)</f>
        <v>0</v>
      </c>
      <c r="BW69" s="33">
        <f t="shared" ref="BW69:BW132" si="83">IF(BT69="YES",1,0)</f>
        <v>0</v>
      </c>
      <c r="BX69" s="33">
        <f t="shared" ref="BX69:BX132" si="84">IF(BU69="YES",1,0)</f>
        <v>0</v>
      </c>
    </row>
    <row r="70" spans="1:76" s="32" customFormat="1" x14ac:dyDescent="0.25">
      <c r="A70" s="6">
        <f t="shared" si="51"/>
        <v>67</v>
      </c>
      <c r="B70" s="9" t="s">
        <v>248</v>
      </c>
      <c r="C70" s="4" t="s">
        <v>247</v>
      </c>
      <c r="D70" s="4" t="str">
        <f>+VLOOKUP(C70,'[1]OECD &amp; EU Countries'!$B:$F,5,)</f>
        <v>NA</v>
      </c>
      <c r="E70" s="10" t="s">
        <v>437</v>
      </c>
      <c r="F70" s="10" t="s">
        <v>486</v>
      </c>
      <c r="G70" s="10" t="s">
        <v>486</v>
      </c>
      <c r="H70" s="33">
        <f t="shared" si="52"/>
        <v>0.5</v>
      </c>
      <c r="I70" s="33">
        <f t="shared" si="53"/>
        <v>1</v>
      </c>
      <c r="J70" s="33">
        <f t="shared" si="54"/>
        <v>1</v>
      </c>
      <c r="K70" s="10">
        <v>2003</v>
      </c>
      <c r="L70" s="10">
        <v>2003</v>
      </c>
      <c r="M70" s="10">
        <v>2010</v>
      </c>
      <c r="N70" s="33">
        <f t="shared" si="55"/>
        <v>0</v>
      </c>
      <c r="O70" s="33">
        <f t="shared" si="56"/>
        <v>0</v>
      </c>
      <c r="P70" s="33">
        <f t="shared" si="57"/>
        <v>0.5</v>
      </c>
      <c r="Q70" s="10" t="s">
        <v>495</v>
      </c>
      <c r="R70" s="10" t="s">
        <v>495</v>
      </c>
      <c r="S70" s="10" t="s">
        <v>495</v>
      </c>
      <c r="T70" s="33">
        <f t="shared" si="58"/>
        <v>0</v>
      </c>
      <c r="U70" s="33">
        <f t="shared" si="59"/>
        <v>0</v>
      </c>
      <c r="V70" s="33">
        <f t="shared" si="60"/>
        <v>0</v>
      </c>
      <c r="W70" s="10">
        <v>1991</v>
      </c>
      <c r="X70" s="10">
        <v>2003</v>
      </c>
      <c r="Y70" s="10">
        <v>2003</v>
      </c>
      <c r="Z70" s="33">
        <f t="shared" si="61"/>
        <v>0</v>
      </c>
      <c r="AA70" s="33">
        <f t="shared" si="62"/>
        <v>0</v>
      </c>
      <c r="AB70" s="33">
        <f t="shared" si="63"/>
        <v>0</v>
      </c>
      <c r="AC70" s="10" t="s">
        <v>447</v>
      </c>
      <c r="AD70" s="10" t="s">
        <v>448</v>
      </c>
      <c r="AE70" s="10" t="s">
        <v>448</v>
      </c>
      <c r="AF70" s="33">
        <f t="shared" si="64"/>
        <v>0</v>
      </c>
      <c r="AG70" s="33">
        <f t="shared" si="65"/>
        <v>0</v>
      </c>
      <c r="AH70" s="33">
        <f t="shared" si="66"/>
        <v>0</v>
      </c>
      <c r="AI70" s="10" t="s">
        <v>447</v>
      </c>
      <c r="AJ70" s="10" t="s">
        <v>448</v>
      </c>
      <c r="AK70" s="10" t="s">
        <v>448</v>
      </c>
      <c r="AL70" s="33">
        <f t="shared" si="67"/>
        <v>0</v>
      </c>
      <c r="AM70" s="33">
        <f t="shared" si="68"/>
        <v>0</v>
      </c>
      <c r="AN70" s="33">
        <f t="shared" si="69"/>
        <v>0</v>
      </c>
      <c r="AO70" s="10">
        <v>0</v>
      </c>
      <c r="AP70" s="10">
        <v>0</v>
      </c>
      <c r="AQ70" s="10">
        <v>0</v>
      </c>
      <c r="AR70" s="33">
        <f t="shared" si="70"/>
        <v>0</v>
      </c>
      <c r="AS70" s="33">
        <f t="shared" si="71"/>
        <v>0</v>
      </c>
      <c r="AT70" s="33">
        <f t="shared" si="72"/>
        <v>0</v>
      </c>
      <c r="AU70" s="10">
        <v>2001</v>
      </c>
      <c r="AV70" s="10" t="s">
        <v>448</v>
      </c>
      <c r="AW70" s="10" t="s">
        <v>448</v>
      </c>
      <c r="AX70" s="33">
        <f t="shared" si="73"/>
        <v>0.5</v>
      </c>
      <c r="AY70" s="33">
        <f t="shared" si="74"/>
        <v>0</v>
      </c>
      <c r="AZ70" s="33">
        <f t="shared" si="75"/>
        <v>0</v>
      </c>
      <c r="BA70" s="10">
        <v>0</v>
      </c>
      <c r="BB70" s="10" t="s">
        <v>429</v>
      </c>
      <c r="BC70" s="10" t="s">
        <v>429</v>
      </c>
      <c r="BD70" s="33">
        <f t="shared" si="76"/>
        <v>0</v>
      </c>
      <c r="BE70" s="33">
        <f t="shared" si="77"/>
        <v>0</v>
      </c>
      <c r="BF70" s="33">
        <f t="shared" si="78"/>
        <v>0</v>
      </c>
      <c r="BG70" s="10" t="str">
        <f>+VLOOKUP(B70,'[17]2016 data'!$B:$D,3,)</f>
        <v>e-GDDS</v>
      </c>
      <c r="BH70" s="10" t="str">
        <f>+VLOOKUP(B70,'[18]2017 data'!$B:$D,3,)</f>
        <v>e-GDDS</v>
      </c>
      <c r="BI70" s="10" t="str">
        <f>+VLOOKUP(B70,'[19]2018 data'!$B:$D,3,)</f>
        <v>e-GDDS</v>
      </c>
      <c r="BJ70" s="33">
        <f t="shared" si="50"/>
        <v>0.5</v>
      </c>
      <c r="BK70" s="33">
        <f t="shared" si="48"/>
        <v>0.5</v>
      </c>
      <c r="BL70" s="33">
        <f t="shared" si="49"/>
        <v>0.5</v>
      </c>
      <c r="BM70" s="10">
        <f>+VLOOKUP(B70,'[20]2016 data'!$B:$D,3,)</f>
        <v>0</v>
      </c>
      <c r="BN70" s="10">
        <f>+VLOOKUP(B70,'[21]2017 data'!$B:$D,3,)</f>
        <v>0</v>
      </c>
      <c r="BO70" s="10">
        <f>+VLOOKUP(B70,'[22]2018 data'!$B:$D,3,)</f>
        <v>0</v>
      </c>
      <c r="BP70" s="33">
        <f t="shared" si="79"/>
        <v>0</v>
      </c>
      <c r="BQ70" s="33">
        <f t="shared" si="80"/>
        <v>0</v>
      </c>
      <c r="BR70" s="33">
        <f t="shared" si="81"/>
        <v>0</v>
      </c>
      <c r="BS70" s="10">
        <f>+VLOOKUP(B70,'[23]2016 data'!$B:$D,3,)</f>
        <v>0</v>
      </c>
      <c r="BT70" s="10">
        <f>+VLOOKUP(B70,'[24]2017 data'!$B:$D,3,)</f>
        <v>0</v>
      </c>
      <c r="BU70" s="10">
        <f>+VLOOKUP(B70,'[25]2018 data'!$B:$D,3,)</f>
        <v>0</v>
      </c>
      <c r="BV70" s="33">
        <f t="shared" si="82"/>
        <v>0</v>
      </c>
      <c r="BW70" s="33">
        <f t="shared" si="83"/>
        <v>0</v>
      </c>
      <c r="BX70" s="33">
        <f t="shared" si="84"/>
        <v>0</v>
      </c>
    </row>
    <row r="71" spans="1:76" s="32" customFormat="1" x14ac:dyDescent="0.25">
      <c r="A71" s="6">
        <f t="shared" si="51"/>
        <v>68</v>
      </c>
      <c r="B71" s="9" t="s">
        <v>246</v>
      </c>
      <c r="C71" s="4" t="s">
        <v>245</v>
      </c>
      <c r="D71" s="4" t="str">
        <f>+VLOOKUP(C71,'[1]OECD &amp; EU Countries'!$B:$F,5,)</f>
        <v>NA</v>
      </c>
      <c r="E71" s="10" t="s">
        <v>437</v>
      </c>
      <c r="F71" s="10" t="s">
        <v>437</v>
      </c>
      <c r="G71" s="10" t="s">
        <v>437</v>
      </c>
      <c r="H71" s="33">
        <f t="shared" si="52"/>
        <v>0.5</v>
      </c>
      <c r="I71" s="33">
        <f t="shared" si="53"/>
        <v>0.5</v>
      </c>
      <c r="J71" s="33">
        <f t="shared" si="54"/>
        <v>0.5</v>
      </c>
      <c r="K71" s="10">
        <v>2005</v>
      </c>
      <c r="L71" s="10">
        <v>2005</v>
      </c>
      <c r="M71" s="10">
        <v>2005</v>
      </c>
      <c r="N71" s="33">
        <f t="shared" si="55"/>
        <v>0</v>
      </c>
      <c r="O71" s="33">
        <f t="shared" si="56"/>
        <v>0</v>
      </c>
      <c r="P71" s="33">
        <f t="shared" si="57"/>
        <v>0</v>
      </c>
      <c r="Q71" s="10" t="s">
        <v>495</v>
      </c>
      <c r="R71" s="10" t="s">
        <v>495</v>
      </c>
      <c r="S71" s="10" t="s">
        <v>495</v>
      </c>
      <c r="T71" s="33">
        <f t="shared" si="58"/>
        <v>0</v>
      </c>
      <c r="U71" s="33">
        <f t="shared" si="59"/>
        <v>0</v>
      </c>
      <c r="V71" s="33">
        <f t="shared" si="60"/>
        <v>0</v>
      </c>
      <c r="W71" s="10">
        <v>2009</v>
      </c>
      <c r="X71" s="10">
        <v>2009</v>
      </c>
      <c r="Y71" s="10">
        <v>2009</v>
      </c>
      <c r="Z71" s="33">
        <f t="shared" si="61"/>
        <v>0.5</v>
      </c>
      <c r="AA71" s="33">
        <f t="shared" si="62"/>
        <v>0.5</v>
      </c>
      <c r="AB71" s="33">
        <f t="shared" si="63"/>
        <v>0.5</v>
      </c>
      <c r="AC71" s="10" t="s">
        <v>447</v>
      </c>
      <c r="AD71" s="10" t="s">
        <v>448</v>
      </c>
      <c r="AE71" s="10" t="s">
        <v>448</v>
      </c>
      <c r="AF71" s="33">
        <f t="shared" si="64"/>
        <v>0</v>
      </c>
      <c r="AG71" s="33">
        <f t="shared" si="65"/>
        <v>0</v>
      </c>
      <c r="AH71" s="33">
        <f t="shared" si="66"/>
        <v>0</v>
      </c>
      <c r="AI71" s="10" t="s">
        <v>447</v>
      </c>
      <c r="AJ71" s="10" t="s">
        <v>448</v>
      </c>
      <c r="AK71" s="10" t="s">
        <v>448</v>
      </c>
      <c r="AL71" s="33">
        <f t="shared" si="67"/>
        <v>0</v>
      </c>
      <c r="AM71" s="33">
        <f t="shared" si="68"/>
        <v>0</v>
      </c>
      <c r="AN71" s="33">
        <f t="shared" si="69"/>
        <v>0</v>
      </c>
      <c r="AO71" s="10">
        <v>0</v>
      </c>
      <c r="AP71" s="10">
        <v>0</v>
      </c>
      <c r="AQ71" s="10">
        <v>0</v>
      </c>
      <c r="AR71" s="33">
        <f t="shared" si="70"/>
        <v>0</v>
      </c>
      <c r="AS71" s="33">
        <f t="shared" si="71"/>
        <v>0</v>
      </c>
      <c r="AT71" s="33">
        <f t="shared" si="72"/>
        <v>0</v>
      </c>
      <c r="AU71" s="10">
        <v>2001</v>
      </c>
      <c r="AV71" s="10" t="s">
        <v>448</v>
      </c>
      <c r="AW71" s="10" t="s">
        <v>448</v>
      </c>
      <c r="AX71" s="33">
        <f t="shared" si="73"/>
        <v>0.5</v>
      </c>
      <c r="AY71" s="33">
        <f t="shared" si="74"/>
        <v>0</v>
      </c>
      <c r="AZ71" s="33">
        <f t="shared" si="75"/>
        <v>0</v>
      </c>
      <c r="BA71" s="10">
        <v>0</v>
      </c>
      <c r="BB71" s="10" t="s">
        <v>431</v>
      </c>
      <c r="BC71" s="10" t="s">
        <v>431</v>
      </c>
      <c r="BD71" s="33">
        <f t="shared" si="76"/>
        <v>0</v>
      </c>
      <c r="BE71" s="33">
        <f t="shared" si="77"/>
        <v>1</v>
      </c>
      <c r="BF71" s="33">
        <f t="shared" si="78"/>
        <v>1</v>
      </c>
      <c r="BG71" s="10" t="str">
        <f>+VLOOKUP(B71,'[17]2016 data'!$B:$D,3,)</f>
        <v>e-GDDS</v>
      </c>
      <c r="BH71" s="10" t="str">
        <f>+VLOOKUP(B71,'[18]2017 data'!$B:$D,3,)</f>
        <v>e-GDDS</v>
      </c>
      <c r="BI71" s="10" t="str">
        <f>+VLOOKUP(B71,'[19]2018 data'!$B:$D,3,)</f>
        <v>e-GDDS</v>
      </c>
      <c r="BJ71" s="33">
        <f t="shared" si="50"/>
        <v>0.5</v>
      </c>
      <c r="BK71" s="33">
        <f t="shared" si="48"/>
        <v>0.5</v>
      </c>
      <c r="BL71" s="33">
        <f t="shared" si="49"/>
        <v>0.5</v>
      </c>
      <c r="BM71" s="10">
        <f>+VLOOKUP(B71,'[20]2016 data'!$B:$D,3,)</f>
        <v>0</v>
      </c>
      <c r="BN71" s="10">
        <f>+VLOOKUP(B71,'[21]2017 data'!$B:$D,3,)</f>
        <v>0</v>
      </c>
      <c r="BO71" s="10">
        <f>+VLOOKUP(B71,'[22]2018 data'!$B:$D,3,)</f>
        <v>0</v>
      </c>
      <c r="BP71" s="33">
        <f t="shared" si="79"/>
        <v>0</v>
      </c>
      <c r="BQ71" s="33">
        <f t="shared" si="80"/>
        <v>0</v>
      </c>
      <c r="BR71" s="33">
        <f t="shared" si="81"/>
        <v>0</v>
      </c>
      <c r="BS71" s="10">
        <f>+VLOOKUP(B71,'[23]2016 data'!$B:$D,3,)</f>
        <v>0</v>
      </c>
      <c r="BT71" s="10">
        <f>+VLOOKUP(B71,'[24]2017 data'!$B:$D,3,)</f>
        <v>0</v>
      </c>
      <c r="BU71" s="10">
        <f>+VLOOKUP(B71,'[25]2018 data'!$B:$D,3,)</f>
        <v>0</v>
      </c>
      <c r="BV71" s="33">
        <f t="shared" si="82"/>
        <v>0</v>
      </c>
      <c r="BW71" s="33">
        <f t="shared" si="83"/>
        <v>0</v>
      </c>
      <c r="BX71" s="33">
        <f t="shared" si="84"/>
        <v>0</v>
      </c>
    </row>
    <row r="72" spans="1:76" s="32" customFormat="1" x14ac:dyDescent="0.25">
      <c r="A72" s="6">
        <f t="shared" si="51"/>
        <v>69</v>
      </c>
      <c r="B72" s="9" t="s">
        <v>244</v>
      </c>
      <c r="C72" s="4" t="s">
        <v>243</v>
      </c>
      <c r="D72" s="4" t="str">
        <f>+VLOOKUP(C72,'[1]OECD &amp; EU Countries'!$B:$F,5,)</f>
        <v>NA</v>
      </c>
      <c r="E72" s="10" t="s">
        <v>437</v>
      </c>
      <c r="F72" s="10" t="s">
        <v>437</v>
      </c>
      <c r="G72" s="10" t="s">
        <v>437</v>
      </c>
      <c r="H72" s="33">
        <f t="shared" si="52"/>
        <v>0.5</v>
      </c>
      <c r="I72" s="33">
        <f t="shared" si="53"/>
        <v>0.5</v>
      </c>
      <c r="J72" s="33">
        <f t="shared" si="54"/>
        <v>0.5</v>
      </c>
      <c r="K72" s="10">
        <v>2006</v>
      </c>
      <c r="L72" s="10">
        <v>2006</v>
      </c>
      <c r="M72" s="10">
        <v>2006</v>
      </c>
      <c r="N72" s="33">
        <f t="shared" si="55"/>
        <v>0.5</v>
      </c>
      <c r="O72" s="33">
        <f t="shared" si="56"/>
        <v>0</v>
      </c>
      <c r="P72" s="33">
        <f t="shared" si="57"/>
        <v>0</v>
      </c>
      <c r="Q72" s="10" t="s">
        <v>444</v>
      </c>
      <c r="R72" s="10" t="s">
        <v>444</v>
      </c>
      <c r="S72" s="10" t="s">
        <v>444</v>
      </c>
      <c r="T72" s="33">
        <f t="shared" si="58"/>
        <v>1</v>
      </c>
      <c r="U72" s="33">
        <f t="shared" si="59"/>
        <v>1</v>
      </c>
      <c r="V72" s="33">
        <f t="shared" si="60"/>
        <v>1</v>
      </c>
      <c r="W72" s="10">
        <v>2006</v>
      </c>
      <c r="X72" s="10">
        <v>2006</v>
      </c>
      <c r="Y72" s="10">
        <v>2006</v>
      </c>
      <c r="Z72" s="33">
        <f t="shared" si="61"/>
        <v>0.5</v>
      </c>
      <c r="AA72" s="33">
        <f t="shared" si="62"/>
        <v>0</v>
      </c>
      <c r="AB72" s="33">
        <f t="shared" si="63"/>
        <v>0</v>
      </c>
      <c r="AC72" s="10" t="s">
        <v>447</v>
      </c>
      <c r="AD72" s="10" t="s">
        <v>448</v>
      </c>
      <c r="AE72" s="10" t="s">
        <v>448</v>
      </c>
      <c r="AF72" s="33">
        <f t="shared" si="64"/>
        <v>0</v>
      </c>
      <c r="AG72" s="33">
        <f t="shared" si="65"/>
        <v>0</v>
      </c>
      <c r="AH72" s="33">
        <f t="shared" si="66"/>
        <v>0</v>
      </c>
      <c r="AI72" s="10" t="s">
        <v>447</v>
      </c>
      <c r="AJ72" s="10" t="s">
        <v>448</v>
      </c>
      <c r="AK72" s="10" t="s">
        <v>448</v>
      </c>
      <c r="AL72" s="33">
        <f t="shared" si="67"/>
        <v>0</v>
      </c>
      <c r="AM72" s="33">
        <f t="shared" si="68"/>
        <v>0</v>
      </c>
      <c r="AN72" s="33">
        <f t="shared" si="69"/>
        <v>0</v>
      </c>
      <c r="AO72" s="10">
        <v>0</v>
      </c>
      <c r="AP72" s="10">
        <v>0</v>
      </c>
      <c r="AQ72" s="10">
        <v>0</v>
      </c>
      <c r="AR72" s="33">
        <f t="shared" si="70"/>
        <v>0</v>
      </c>
      <c r="AS72" s="33">
        <f t="shared" si="71"/>
        <v>0</v>
      </c>
      <c r="AT72" s="33">
        <f t="shared" si="72"/>
        <v>0</v>
      </c>
      <c r="AU72" s="10">
        <v>2001</v>
      </c>
      <c r="AV72" s="10" t="s">
        <v>448</v>
      </c>
      <c r="AW72" s="10" t="s">
        <v>448</v>
      </c>
      <c r="AX72" s="33">
        <f t="shared" si="73"/>
        <v>0.5</v>
      </c>
      <c r="AY72" s="33">
        <f t="shared" si="74"/>
        <v>0</v>
      </c>
      <c r="AZ72" s="33">
        <f t="shared" si="75"/>
        <v>0</v>
      </c>
      <c r="BA72" s="10" t="s">
        <v>431</v>
      </c>
      <c r="BB72" s="10" t="s">
        <v>431</v>
      </c>
      <c r="BC72" s="10" t="s">
        <v>431</v>
      </c>
      <c r="BD72" s="33">
        <f t="shared" si="76"/>
        <v>1</v>
      </c>
      <c r="BE72" s="33">
        <f t="shared" si="77"/>
        <v>1</v>
      </c>
      <c r="BF72" s="33">
        <f t="shared" si="78"/>
        <v>1</v>
      </c>
      <c r="BG72" s="10" t="str">
        <f>+VLOOKUP(B72,'[17]2016 data'!$B:$D,3,)</f>
        <v>e-GDDS</v>
      </c>
      <c r="BH72" s="10" t="str">
        <f>+VLOOKUP(B72,'[18]2017 data'!$B:$D,3,)</f>
        <v>e-GDDS</v>
      </c>
      <c r="BI72" s="10" t="str">
        <f>+VLOOKUP(B72,'[19]2018 data'!$B:$D,3,)</f>
        <v>e-GDDS</v>
      </c>
      <c r="BJ72" s="33">
        <f t="shared" si="50"/>
        <v>0.5</v>
      </c>
      <c r="BK72" s="33">
        <f t="shared" si="48"/>
        <v>0.5</v>
      </c>
      <c r="BL72" s="33">
        <f t="shared" si="49"/>
        <v>0.5</v>
      </c>
      <c r="BM72" s="10">
        <f>+VLOOKUP(B72,'[20]2016 data'!$B:$D,3,)</f>
        <v>0</v>
      </c>
      <c r="BN72" s="10">
        <f>+VLOOKUP(B72,'[21]2017 data'!$B:$D,3,)</f>
        <v>0</v>
      </c>
      <c r="BO72" s="10">
        <f>+VLOOKUP(B72,'[22]2018 data'!$B:$D,3,)</f>
        <v>0</v>
      </c>
      <c r="BP72" s="33">
        <f t="shared" si="79"/>
        <v>0</v>
      </c>
      <c r="BQ72" s="33">
        <f t="shared" si="80"/>
        <v>0</v>
      </c>
      <c r="BR72" s="33">
        <f t="shared" si="81"/>
        <v>0</v>
      </c>
      <c r="BS72" s="10">
        <f>+VLOOKUP(B72,'[23]2016 data'!$B:$D,3,)</f>
        <v>0</v>
      </c>
      <c r="BT72" s="10">
        <f>+VLOOKUP(B72,'[24]2017 data'!$B:$D,3,)</f>
        <v>0</v>
      </c>
      <c r="BU72" s="10">
        <f>+VLOOKUP(B72,'[25]2018 data'!$B:$D,3,)</f>
        <v>0</v>
      </c>
      <c r="BV72" s="33">
        <f t="shared" si="82"/>
        <v>0</v>
      </c>
      <c r="BW72" s="33">
        <f t="shared" si="83"/>
        <v>0</v>
      </c>
      <c r="BX72" s="33">
        <f t="shared" si="84"/>
        <v>0</v>
      </c>
    </row>
    <row r="73" spans="1:76" s="32" customFormat="1" x14ac:dyDescent="0.25">
      <c r="A73" s="6">
        <f t="shared" si="51"/>
        <v>70</v>
      </c>
      <c r="B73" s="9" t="s">
        <v>242</v>
      </c>
      <c r="C73" s="4" t="s">
        <v>241</v>
      </c>
      <c r="D73" s="4" t="str">
        <f>+VLOOKUP(C73,'[1]OECD &amp; EU Countries'!$B:$F,5,)</f>
        <v>NA</v>
      </c>
      <c r="E73" s="10" t="s">
        <v>438</v>
      </c>
      <c r="F73" s="10" t="s">
        <v>438</v>
      </c>
      <c r="G73" s="10" t="s">
        <v>438</v>
      </c>
      <c r="H73" s="33">
        <f t="shared" si="52"/>
        <v>0</v>
      </c>
      <c r="I73" s="33">
        <f t="shared" si="53"/>
        <v>0</v>
      </c>
      <c r="J73" s="33">
        <f t="shared" si="54"/>
        <v>0</v>
      </c>
      <c r="K73" s="10">
        <v>1987</v>
      </c>
      <c r="L73" s="10">
        <v>1987</v>
      </c>
      <c r="M73" s="10">
        <v>1987</v>
      </c>
      <c r="N73" s="33">
        <f t="shared" si="55"/>
        <v>0</v>
      </c>
      <c r="O73" s="33">
        <f t="shared" si="56"/>
        <v>0</v>
      </c>
      <c r="P73" s="33">
        <f t="shared" si="57"/>
        <v>0</v>
      </c>
      <c r="Q73" s="10" t="s">
        <v>447</v>
      </c>
      <c r="R73" s="10" t="s">
        <v>448</v>
      </c>
      <c r="S73" s="10" t="s">
        <v>448</v>
      </c>
      <c r="T73" s="33">
        <f t="shared" si="58"/>
        <v>0</v>
      </c>
      <c r="U73" s="33">
        <f t="shared" si="59"/>
        <v>0</v>
      </c>
      <c r="V73" s="33">
        <f t="shared" si="60"/>
        <v>0</v>
      </c>
      <c r="W73" s="10">
        <v>2004</v>
      </c>
      <c r="X73" s="10">
        <v>2004</v>
      </c>
      <c r="Y73" s="10">
        <v>2004</v>
      </c>
      <c r="Z73" s="33">
        <f t="shared" si="61"/>
        <v>0</v>
      </c>
      <c r="AA73" s="33">
        <f t="shared" si="62"/>
        <v>0</v>
      </c>
      <c r="AB73" s="33">
        <f t="shared" si="63"/>
        <v>0</v>
      </c>
      <c r="AC73" s="10" t="s">
        <v>418</v>
      </c>
      <c r="AD73" s="10" t="s">
        <v>418</v>
      </c>
      <c r="AE73" s="10" t="s">
        <v>418</v>
      </c>
      <c r="AF73" s="33">
        <f t="shared" si="64"/>
        <v>1</v>
      </c>
      <c r="AG73" s="33">
        <f t="shared" si="65"/>
        <v>1</v>
      </c>
      <c r="AH73" s="33">
        <f t="shared" si="66"/>
        <v>1</v>
      </c>
      <c r="AI73" s="10" t="s">
        <v>447</v>
      </c>
      <c r="AJ73" s="10" t="s">
        <v>448</v>
      </c>
      <c r="AK73" s="10" t="s">
        <v>448</v>
      </c>
      <c r="AL73" s="33">
        <f t="shared" si="67"/>
        <v>0</v>
      </c>
      <c r="AM73" s="33">
        <f t="shared" si="68"/>
        <v>0</v>
      </c>
      <c r="AN73" s="33">
        <f t="shared" si="69"/>
        <v>0</v>
      </c>
      <c r="AO73" s="10">
        <v>0</v>
      </c>
      <c r="AP73" s="10">
        <v>0</v>
      </c>
      <c r="AQ73" s="10">
        <v>0</v>
      </c>
      <c r="AR73" s="33">
        <f t="shared" si="70"/>
        <v>0</v>
      </c>
      <c r="AS73" s="33">
        <f t="shared" si="71"/>
        <v>0</v>
      </c>
      <c r="AT73" s="33">
        <f t="shared" si="72"/>
        <v>0</v>
      </c>
      <c r="AU73" s="10">
        <v>2001</v>
      </c>
      <c r="AV73" s="10" t="s">
        <v>448</v>
      </c>
      <c r="AW73" s="10" t="s">
        <v>448</v>
      </c>
      <c r="AX73" s="33">
        <f t="shared" si="73"/>
        <v>0.5</v>
      </c>
      <c r="AY73" s="33">
        <f t="shared" si="74"/>
        <v>0</v>
      </c>
      <c r="AZ73" s="33">
        <f t="shared" si="75"/>
        <v>0</v>
      </c>
      <c r="BA73" s="10" t="s">
        <v>431</v>
      </c>
      <c r="BB73" s="10" t="s">
        <v>431</v>
      </c>
      <c r="BC73" s="10" t="s">
        <v>431</v>
      </c>
      <c r="BD73" s="33">
        <f t="shared" si="76"/>
        <v>1</v>
      </c>
      <c r="BE73" s="33">
        <f t="shared" si="77"/>
        <v>1</v>
      </c>
      <c r="BF73" s="33">
        <f t="shared" si="78"/>
        <v>1</v>
      </c>
      <c r="BG73" s="10" t="str">
        <f>+VLOOKUP(B73,'[17]2016 data'!$B:$D,3,)</f>
        <v>e-GDDS</v>
      </c>
      <c r="BH73" s="10" t="str">
        <f>+VLOOKUP(B73,'[18]2017 data'!$B:$D,3,)</f>
        <v>e-GDDS</v>
      </c>
      <c r="BI73" s="10" t="str">
        <f>+VLOOKUP(B73,'[19]2018 data'!$B:$D,3,)</f>
        <v>e-GDDS</v>
      </c>
      <c r="BJ73" s="33">
        <f t="shared" si="50"/>
        <v>0.5</v>
      </c>
      <c r="BK73" s="33">
        <f t="shared" si="48"/>
        <v>0.5</v>
      </c>
      <c r="BL73" s="33">
        <f t="shared" si="49"/>
        <v>0.5</v>
      </c>
      <c r="BM73" s="10">
        <f>+VLOOKUP(B73,'[20]2016 data'!$B:$D,3,)</f>
        <v>0</v>
      </c>
      <c r="BN73" s="10">
        <f>+VLOOKUP(B73,'[21]2017 data'!$B:$D,3,)</f>
        <v>0</v>
      </c>
      <c r="BO73" s="10">
        <f>+VLOOKUP(B73,'[22]2018 data'!$B:$D,3,)</f>
        <v>0</v>
      </c>
      <c r="BP73" s="33">
        <f t="shared" si="79"/>
        <v>0</v>
      </c>
      <c r="BQ73" s="33">
        <f t="shared" si="80"/>
        <v>0</v>
      </c>
      <c r="BR73" s="33">
        <f t="shared" si="81"/>
        <v>0</v>
      </c>
      <c r="BS73" s="10">
        <f>+VLOOKUP(B73,'[23]2016 data'!$B:$D,3,)</f>
        <v>0</v>
      </c>
      <c r="BT73" s="10">
        <f>+VLOOKUP(B73,'[24]2017 data'!$B:$D,3,)</f>
        <v>0</v>
      </c>
      <c r="BU73" s="10">
        <f>+VLOOKUP(B73,'[25]2018 data'!$B:$D,3,)</f>
        <v>0</v>
      </c>
      <c r="BV73" s="33">
        <f t="shared" si="82"/>
        <v>0</v>
      </c>
      <c r="BW73" s="33">
        <f t="shared" si="83"/>
        <v>0</v>
      </c>
      <c r="BX73" s="33">
        <f t="shared" si="84"/>
        <v>0</v>
      </c>
    </row>
    <row r="74" spans="1:76" s="32" customFormat="1" x14ac:dyDescent="0.25">
      <c r="A74" s="6">
        <f t="shared" si="51"/>
        <v>71</v>
      </c>
      <c r="B74" s="9" t="s">
        <v>240</v>
      </c>
      <c r="C74" s="4" t="s">
        <v>239</v>
      </c>
      <c r="D74" s="4" t="str">
        <f>+VLOOKUP(C74,'[1]OECD &amp; EU Countries'!$B:$F,5,)</f>
        <v>NA</v>
      </c>
      <c r="E74" s="10" t="s">
        <v>437</v>
      </c>
      <c r="F74" s="10" t="s">
        <v>437</v>
      </c>
      <c r="G74" s="10" t="s">
        <v>437</v>
      </c>
      <c r="H74" s="33">
        <f t="shared" si="52"/>
        <v>0.5</v>
      </c>
      <c r="I74" s="33">
        <f t="shared" si="53"/>
        <v>0.5</v>
      </c>
      <c r="J74" s="33">
        <f t="shared" si="54"/>
        <v>0.5</v>
      </c>
      <c r="K74" s="10">
        <v>2000</v>
      </c>
      <c r="L74" s="10">
        <v>2000</v>
      </c>
      <c r="M74" s="10">
        <v>2000</v>
      </c>
      <c r="N74" s="33">
        <f t="shared" si="55"/>
        <v>0</v>
      </c>
      <c r="O74" s="33">
        <f t="shared" si="56"/>
        <v>0</v>
      </c>
      <c r="P74" s="33">
        <f t="shared" si="57"/>
        <v>0</v>
      </c>
      <c r="Q74" s="10" t="s">
        <v>446</v>
      </c>
      <c r="R74" s="10" t="s">
        <v>443</v>
      </c>
      <c r="S74" s="10" t="s">
        <v>443</v>
      </c>
      <c r="T74" s="33">
        <f t="shared" si="58"/>
        <v>0.5</v>
      </c>
      <c r="U74" s="33">
        <f t="shared" si="59"/>
        <v>0.5</v>
      </c>
      <c r="V74" s="33">
        <f t="shared" si="60"/>
        <v>0.5</v>
      </c>
      <c r="W74" s="10">
        <v>1999</v>
      </c>
      <c r="X74" s="10">
        <v>1999</v>
      </c>
      <c r="Y74" s="10">
        <v>1999</v>
      </c>
      <c r="Z74" s="33">
        <f t="shared" si="61"/>
        <v>0</v>
      </c>
      <c r="AA74" s="33">
        <f t="shared" si="62"/>
        <v>0</v>
      </c>
      <c r="AB74" s="33">
        <f t="shared" si="63"/>
        <v>0</v>
      </c>
      <c r="AC74" s="10" t="s">
        <v>418</v>
      </c>
      <c r="AD74" s="10" t="s">
        <v>418</v>
      </c>
      <c r="AE74" s="10" t="s">
        <v>418</v>
      </c>
      <c r="AF74" s="33">
        <f t="shared" si="64"/>
        <v>1</v>
      </c>
      <c r="AG74" s="33">
        <f t="shared" si="65"/>
        <v>1</v>
      </c>
      <c r="AH74" s="33">
        <f t="shared" si="66"/>
        <v>1</v>
      </c>
      <c r="AI74" s="10" t="s">
        <v>447</v>
      </c>
      <c r="AJ74" s="10" t="s">
        <v>448</v>
      </c>
      <c r="AK74" s="10" t="s">
        <v>448</v>
      </c>
      <c r="AL74" s="33">
        <f t="shared" si="67"/>
        <v>0</v>
      </c>
      <c r="AM74" s="33">
        <f t="shared" si="68"/>
        <v>0</v>
      </c>
      <c r="AN74" s="33">
        <f t="shared" si="69"/>
        <v>0</v>
      </c>
      <c r="AO74" s="10" t="s">
        <v>425</v>
      </c>
      <c r="AP74" s="10" t="s">
        <v>425</v>
      </c>
      <c r="AQ74" s="10" t="s">
        <v>425</v>
      </c>
      <c r="AR74" s="33">
        <f t="shared" si="70"/>
        <v>1</v>
      </c>
      <c r="AS74" s="33">
        <f t="shared" si="71"/>
        <v>1</v>
      </c>
      <c r="AT74" s="33">
        <f t="shared" si="72"/>
        <v>1</v>
      </c>
      <c r="AU74" s="10">
        <v>1986</v>
      </c>
      <c r="AV74" s="10" t="s">
        <v>429</v>
      </c>
      <c r="AW74" s="10" t="s">
        <v>429</v>
      </c>
      <c r="AX74" s="33">
        <f t="shared" si="73"/>
        <v>0</v>
      </c>
      <c r="AY74" s="33">
        <f t="shared" si="74"/>
        <v>0</v>
      </c>
      <c r="AZ74" s="33">
        <f t="shared" si="75"/>
        <v>0</v>
      </c>
      <c r="BA74" s="10" t="s">
        <v>431</v>
      </c>
      <c r="BB74" s="10" t="s">
        <v>431</v>
      </c>
      <c r="BC74" s="10" t="s">
        <v>431</v>
      </c>
      <c r="BD74" s="33">
        <f t="shared" si="76"/>
        <v>1</v>
      </c>
      <c r="BE74" s="33">
        <f t="shared" si="77"/>
        <v>1</v>
      </c>
      <c r="BF74" s="33">
        <f t="shared" si="78"/>
        <v>1</v>
      </c>
      <c r="BG74" s="10" t="str">
        <f>+VLOOKUP(B74,'[17]2016 data'!$B:$D,3,)</f>
        <v>e-GDDS</v>
      </c>
      <c r="BH74" s="10" t="str">
        <f>+VLOOKUP(B74,'[18]2017 data'!$B:$D,3,)</f>
        <v>e-GDDS</v>
      </c>
      <c r="BI74" s="10" t="str">
        <f>+VLOOKUP(B74,'[19]2018 data'!$B:$D,3,)</f>
        <v>e-GDDS</v>
      </c>
      <c r="BJ74" s="33">
        <f t="shared" si="50"/>
        <v>0.5</v>
      </c>
      <c r="BK74" s="33">
        <f t="shared" si="48"/>
        <v>0.5</v>
      </c>
      <c r="BL74" s="33">
        <f t="shared" si="49"/>
        <v>0.5</v>
      </c>
      <c r="BM74" s="10">
        <f>+VLOOKUP(B74,'[20]2016 data'!$B:$D,3,)</f>
        <v>0</v>
      </c>
      <c r="BN74" s="10">
        <f>+VLOOKUP(B74,'[21]2017 data'!$B:$D,3,)</f>
        <v>0</v>
      </c>
      <c r="BO74" s="10">
        <f>+VLOOKUP(B74,'[22]2018 data'!$B:$D,3,)</f>
        <v>0</v>
      </c>
      <c r="BP74" s="33">
        <f t="shared" si="79"/>
        <v>0</v>
      </c>
      <c r="BQ74" s="33">
        <f t="shared" si="80"/>
        <v>0</v>
      </c>
      <c r="BR74" s="33">
        <f t="shared" si="81"/>
        <v>0</v>
      </c>
      <c r="BS74" s="10">
        <f>+VLOOKUP(B74,'[23]2016 data'!$B:$D,3,)</f>
        <v>0</v>
      </c>
      <c r="BT74" s="10">
        <f>+VLOOKUP(B74,'[24]2017 data'!$B:$D,3,)</f>
        <v>0</v>
      </c>
      <c r="BU74" s="10">
        <f>+VLOOKUP(B74,'[25]2018 data'!$B:$D,3,)</f>
        <v>0</v>
      </c>
      <c r="BV74" s="33">
        <f t="shared" si="82"/>
        <v>0</v>
      </c>
      <c r="BW74" s="33">
        <f t="shared" si="83"/>
        <v>0</v>
      </c>
      <c r="BX74" s="33">
        <f t="shared" si="84"/>
        <v>0</v>
      </c>
    </row>
    <row r="75" spans="1:76" s="32" customFormat="1" x14ac:dyDescent="0.25">
      <c r="A75" s="6">
        <f t="shared" si="51"/>
        <v>72</v>
      </c>
      <c r="B75" s="9" t="s">
        <v>238</v>
      </c>
      <c r="C75" s="4" t="s">
        <v>237</v>
      </c>
      <c r="D75" s="4" t="str">
        <f>+VLOOKUP(C75,'[1]OECD &amp; EU Countries'!$B:$F,5,)</f>
        <v>OECD/EU</v>
      </c>
      <c r="E75" s="10" t="s">
        <v>427</v>
      </c>
      <c r="F75" s="10" t="s">
        <v>486</v>
      </c>
      <c r="G75" s="10" t="s">
        <v>486</v>
      </c>
      <c r="H75" s="33">
        <f t="shared" si="52"/>
        <v>1</v>
      </c>
      <c r="I75" s="33">
        <f t="shared" si="53"/>
        <v>1</v>
      </c>
      <c r="J75" s="33">
        <f t="shared" si="54"/>
        <v>1</v>
      </c>
      <c r="K75" s="10" t="s">
        <v>491</v>
      </c>
      <c r="L75" s="10" t="s">
        <v>491</v>
      </c>
      <c r="M75" s="10" t="s">
        <v>491</v>
      </c>
      <c r="N75" s="33">
        <f t="shared" si="55"/>
        <v>1</v>
      </c>
      <c r="O75" s="33">
        <f t="shared" si="56"/>
        <v>1</v>
      </c>
      <c r="P75" s="33">
        <f t="shared" si="57"/>
        <v>1</v>
      </c>
      <c r="Q75" s="10" t="s">
        <v>444</v>
      </c>
      <c r="R75" s="10" t="s">
        <v>442</v>
      </c>
      <c r="S75" s="10" t="s">
        <v>442</v>
      </c>
      <c r="T75" s="33">
        <f t="shared" si="58"/>
        <v>1</v>
      </c>
      <c r="U75" s="33">
        <f t="shared" si="59"/>
        <v>1</v>
      </c>
      <c r="V75" s="33">
        <f t="shared" si="60"/>
        <v>1</v>
      </c>
      <c r="W75" s="10" t="s">
        <v>499</v>
      </c>
      <c r="X75" s="10" t="s">
        <v>499</v>
      </c>
      <c r="Y75" s="10" t="s">
        <v>499</v>
      </c>
      <c r="Z75" s="33">
        <f t="shared" si="61"/>
        <v>1</v>
      </c>
      <c r="AA75" s="33">
        <f t="shared" si="62"/>
        <v>1</v>
      </c>
      <c r="AB75" s="33">
        <f t="shared" si="63"/>
        <v>1</v>
      </c>
      <c r="AC75" s="10" t="s">
        <v>418</v>
      </c>
      <c r="AD75" s="10" t="s">
        <v>418</v>
      </c>
      <c r="AE75" s="10" t="s">
        <v>418</v>
      </c>
      <c r="AF75" s="33">
        <f t="shared" si="64"/>
        <v>1</v>
      </c>
      <c r="AG75" s="33">
        <f t="shared" si="65"/>
        <v>1</v>
      </c>
      <c r="AH75" s="33">
        <f t="shared" si="66"/>
        <v>1</v>
      </c>
      <c r="AI75" s="10" t="s">
        <v>436</v>
      </c>
      <c r="AJ75" s="10" t="s">
        <v>436</v>
      </c>
      <c r="AK75" s="10" t="s">
        <v>436</v>
      </c>
      <c r="AL75" s="33">
        <f t="shared" si="67"/>
        <v>1</v>
      </c>
      <c r="AM75" s="33">
        <f t="shared" si="68"/>
        <v>1</v>
      </c>
      <c r="AN75" s="33">
        <f t="shared" si="69"/>
        <v>1</v>
      </c>
      <c r="AO75" s="10" t="s">
        <v>425</v>
      </c>
      <c r="AP75" s="10" t="s">
        <v>425</v>
      </c>
      <c r="AQ75" s="10" t="s">
        <v>425</v>
      </c>
      <c r="AR75" s="33">
        <f t="shared" si="70"/>
        <v>1</v>
      </c>
      <c r="AS75" s="33">
        <f t="shared" si="71"/>
        <v>1</v>
      </c>
      <c r="AT75" s="33">
        <f t="shared" si="72"/>
        <v>1</v>
      </c>
      <c r="AU75" s="10" t="s">
        <v>427</v>
      </c>
      <c r="AV75" s="10" t="s">
        <v>427</v>
      </c>
      <c r="AW75" s="10" t="s">
        <v>427</v>
      </c>
      <c r="AX75" s="33">
        <f t="shared" si="73"/>
        <v>1</v>
      </c>
      <c r="AY75" s="33">
        <f t="shared" si="74"/>
        <v>1</v>
      </c>
      <c r="AZ75" s="33">
        <f t="shared" si="75"/>
        <v>1</v>
      </c>
      <c r="BA75" s="10" t="s">
        <v>431</v>
      </c>
      <c r="BB75" s="10" t="s">
        <v>431</v>
      </c>
      <c r="BC75" s="10" t="s">
        <v>431</v>
      </c>
      <c r="BD75" s="33">
        <f t="shared" si="76"/>
        <v>1</v>
      </c>
      <c r="BE75" s="33">
        <f t="shared" si="77"/>
        <v>1</v>
      </c>
      <c r="BF75" s="33">
        <f t="shared" si="78"/>
        <v>1</v>
      </c>
      <c r="BG75" s="10" t="str">
        <f>+VLOOKUP(B75,'[17]2016 data'!$B:$D,3,)</f>
        <v>SDDS</v>
      </c>
      <c r="BH75" s="10" t="str">
        <f>+VLOOKUP(B75,'[18]2017 data'!$B:$D,3,)</f>
        <v>SDDS</v>
      </c>
      <c r="BI75" s="10" t="str">
        <f>+VLOOKUP(B75,'[19]2018 data'!$B:$D,3,)</f>
        <v>SDDS</v>
      </c>
      <c r="BJ75" s="33">
        <f t="shared" si="50"/>
        <v>1</v>
      </c>
      <c r="BK75" s="33">
        <f t="shared" si="48"/>
        <v>1</v>
      </c>
      <c r="BL75" s="33">
        <f t="shared" si="49"/>
        <v>1</v>
      </c>
      <c r="BM75" s="10" t="str">
        <f>+VLOOKUP(B75,'[20]2016 data'!$B:$D,3,)</f>
        <v>Yes</v>
      </c>
      <c r="BN75" s="10" t="str">
        <f>+VLOOKUP(B75,'[21]2017 data'!$B:$D,3,)</f>
        <v>Yes</v>
      </c>
      <c r="BO75" s="10" t="str">
        <f>+VLOOKUP(B75,'[22]2018 data'!$B:$D,3,)</f>
        <v>Yes</v>
      </c>
      <c r="BP75" s="33">
        <f t="shared" si="79"/>
        <v>1</v>
      </c>
      <c r="BQ75" s="33">
        <f t="shared" si="80"/>
        <v>1</v>
      </c>
      <c r="BR75" s="33">
        <f t="shared" si="81"/>
        <v>1</v>
      </c>
      <c r="BS75" s="10">
        <f>+VLOOKUP(B75,'[23]2016 data'!$B:$D,3,)</f>
        <v>0</v>
      </c>
      <c r="BT75" s="10">
        <f>+VLOOKUP(B75,'[24]2017 data'!$B:$D,3,)</f>
        <v>0</v>
      </c>
      <c r="BU75" s="10">
        <f>+VLOOKUP(B75,'[25]2018 data'!$B:$D,3,)</f>
        <v>0</v>
      </c>
      <c r="BV75" s="33">
        <f t="shared" si="82"/>
        <v>0</v>
      </c>
      <c r="BW75" s="33">
        <f t="shared" si="83"/>
        <v>0</v>
      </c>
      <c r="BX75" s="33">
        <f t="shared" si="84"/>
        <v>0</v>
      </c>
    </row>
    <row r="76" spans="1:76" s="32" customFormat="1" x14ac:dyDescent="0.25">
      <c r="A76" s="6">
        <f t="shared" si="51"/>
        <v>73</v>
      </c>
      <c r="B76" s="9" t="s">
        <v>236</v>
      </c>
      <c r="C76" s="4" t="s">
        <v>235</v>
      </c>
      <c r="D76" s="4" t="str">
        <f>+VLOOKUP(C76,'[1]OECD &amp; EU Countries'!$B:$F,5,)</f>
        <v>OECD/EU</v>
      </c>
      <c r="E76" s="10" t="s">
        <v>427</v>
      </c>
      <c r="F76" s="10" t="s">
        <v>486</v>
      </c>
      <c r="G76" s="10" t="s">
        <v>486</v>
      </c>
      <c r="H76" s="33">
        <f t="shared" si="52"/>
        <v>1</v>
      </c>
      <c r="I76" s="33">
        <f t="shared" si="53"/>
        <v>1</v>
      </c>
      <c r="J76" s="33">
        <f t="shared" si="54"/>
        <v>1</v>
      </c>
      <c r="K76" s="10" t="s">
        <v>491</v>
      </c>
      <c r="L76" s="10" t="s">
        <v>491</v>
      </c>
      <c r="M76" s="10" t="s">
        <v>491</v>
      </c>
      <c r="N76" s="33">
        <f t="shared" si="55"/>
        <v>1</v>
      </c>
      <c r="O76" s="33">
        <f t="shared" si="56"/>
        <v>1</v>
      </c>
      <c r="P76" s="33">
        <f t="shared" si="57"/>
        <v>1</v>
      </c>
      <c r="Q76" s="10" t="s">
        <v>496</v>
      </c>
      <c r="R76" s="10" t="s">
        <v>496</v>
      </c>
      <c r="S76" s="10" t="s">
        <v>496</v>
      </c>
      <c r="T76" s="33">
        <f t="shared" si="58"/>
        <v>0.5</v>
      </c>
      <c r="U76" s="33">
        <f t="shared" si="59"/>
        <v>0.5</v>
      </c>
      <c r="V76" s="33">
        <f t="shared" si="60"/>
        <v>0.5</v>
      </c>
      <c r="W76" s="10" t="s">
        <v>499</v>
      </c>
      <c r="X76" s="10" t="s">
        <v>499</v>
      </c>
      <c r="Y76" s="10" t="s">
        <v>499</v>
      </c>
      <c r="Z76" s="33">
        <f t="shared" si="61"/>
        <v>1</v>
      </c>
      <c r="AA76" s="33">
        <f t="shared" si="62"/>
        <v>1</v>
      </c>
      <c r="AB76" s="33">
        <f t="shared" si="63"/>
        <v>1</v>
      </c>
      <c r="AC76" s="10" t="s">
        <v>418</v>
      </c>
      <c r="AD76" s="10" t="s">
        <v>418</v>
      </c>
      <c r="AE76" s="10" t="s">
        <v>418</v>
      </c>
      <c r="AF76" s="33">
        <f t="shared" si="64"/>
        <v>1</v>
      </c>
      <c r="AG76" s="33">
        <f t="shared" si="65"/>
        <v>1</v>
      </c>
      <c r="AH76" s="33">
        <f t="shared" si="66"/>
        <v>1</v>
      </c>
      <c r="AI76" s="10" t="s">
        <v>436</v>
      </c>
      <c r="AJ76" s="10" t="s">
        <v>436</v>
      </c>
      <c r="AK76" s="10" t="s">
        <v>436</v>
      </c>
      <c r="AL76" s="33">
        <f t="shared" si="67"/>
        <v>1</v>
      </c>
      <c r="AM76" s="33">
        <f t="shared" si="68"/>
        <v>1</v>
      </c>
      <c r="AN76" s="33">
        <f t="shared" si="69"/>
        <v>1</v>
      </c>
      <c r="AO76" s="10" t="s">
        <v>425</v>
      </c>
      <c r="AP76" s="10" t="s">
        <v>425</v>
      </c>
      <c r="AQ76" s="10" t="s">
        <v>425</v>
      </c>
      <c r="AR76" s="33">
        <f t="shared" si="70"/>
        <v>1</v>
      </c>
      <c r="AS76" s="33">
        <f t="shared" si="71"/>
        <v>1</v>
      </c>
      <c r="AT76" s="33">
        <f t="shared" si="72"/>
        <v>1</v>
      </c>
      <c r="AU76" s="10">
        <v>2001</v>
      </c>
      <c r="AV76" s="10" t="s">
        <v>429</v>
      </c>
      <c r="AW76" s="10" t="s">
        <v>429</v>
      </c>
      <c r="AX76" s="33">
        <f t="shared" si="73"/>
        <v>0.5</v>
      </c>
      <c r="AY76" s="33">
        <f t="shared" si="74"/>
        <v>0</v>
      </c>
      <c r="AZ76" s="33">
        <f t="shared" si="75"/>
        <v>0</v>
      </c>
      <c r="BA76" s="10" t="s">
        <v>431</v>
      </c>
      <c r="BB76" s="10" t="s">
        <v>431</v>
      </c>
      <c r="BC76" s="10" t="s">
        <v>431</v>
      </c>
      <c r="BD76" s="33">
        <f t="shared" si="76"/>
        <v>1</v>
      </c>
      <c r="BE76" s="33">
        <f t="shared" si="77"/>
        <v>1</v>
      </c>
      <c r="BF76" s="33">
        <f t="shared" si="78"/>
        <v>1</v>
      </c>
      <c r="BG76" s="10" t="str">
        <f>+VLOOKUP(B76,'[17]2016 data'!$B:$D,3,)</f>
        <v>SDDS</v>
      </c>
      <c r="BH76" s="10" t="str">
        <f>+VLOOKUP(B76,'[18]2017 data'!$B:$D,3,)</f>
        <v>SDDS</v>
      </c>
      <c r="BI76" s="10" t="str">
        <f>+VLOOKUP(B76,'[19]2018 data'!$B:$D,3,)</f>
        <v>SDDS</v>
      </c>
      <c r="BJ76" s="33">
        <f t="shared" si="50"/>
        <v>1</v>
      </c>
      <c r="BK76" s="33">
        <f t="shared" si="48"/>
        <v>1</v>
      </c>
      <c r="BL76" s="33">
        <f t="shared" si="49"/>
        <v>1</v>
      </c>
      <c r="BM76" s="10" t="str">
        <f>+VLOOKUP(B76,'[20]2016 data'!$B:$D,3,)</f>
        <v>Yes</v>
      </c>
      <c r="BN76" s="10" t="str">
        <f>+VLOOKUP(B76,'[21]2017 data'!$B:$D,3,)</f>
        <v>Yes</v>
      </c>
      <c r="BO76" s="10" t="str">
        <f>+VLOOKUP(B76,'[22]2018 data'!$B:$D,3,)</f>
        <v>Yes</v>
      </c>
      <c r="BP76" s="33">
        <f t="shared" si="79"/>
        <v>1</v>
      </c>
      <c r="BQ76" s="33">
        <f t="shared" si="80"/>
        <v>1</v>
      </c>
      <c r="BR76" s="33">
        <f t="shared" si="81"/>
        <v>1</v>
      </c>
      <c r="BS76" s="10">
        <f>+VLOOKUP(B76,'[23]2016 data'!$B:$D,3,)</f>
        <v>0</v>
      </c>
      <c r="BT76" s="10">
        <f>+VLOOKUP(B76,'[24]2017 data'!$B:$D,3,)</f>
        <v>0</v>
      </c>
      <c r="BU76" s="10">
        <f>+VLOOKUP(B76,'[25]2018 data'!$B:$D,3,)</f>
        <v>0</v>
      </c>
      <c r="BV76" s="33">
        <f t="shared" si="82"/>
        <v>0</v>
      </c>
      <c r="BW76" s="33">
        <f t="shared" si="83"/>
        <v>0</v>
      </c>
      <c r="BX76" s="33">
        <f t="shared" si="84"/>
        <v>0</v>
      </c>
    </row>
    <row r="77" spans="1:76" s="32" customFormat="1" x14ac:dyDescent="0.25">
      <c r="A77" s="6">
        <f t="shared" si="51"/>
        <v>74</v>
      </c>
      <c r="B77" s="9" t="s">
        <v>234</v>
      </c>
      <c r="C77" s="4" t="s">
        <v>233</v>
      </c>
      <c r="D77" s="4" t="str">
        <f>+VLOOKUP(C77,'[1]OECD &amp; EU Countries'!$B:$F,5,)</f>
        <v>NA</v>
      </c>
      <c r="E77" s="10" t="s">
        <v>437</v>
      </c>
      <c r="F77" s="10" t="s">
        <v>486</v>
      </c>
      <c r="G77" s="10" t="s">
        <v>486</v>
      </c>
      <c r="H77" s="33">
        <f t="shared" si="52"/>
        <v>0.5</v>
      </c>
      <c r="I77" s="33">
        <f t="shared" si="53"/>
        <v>1</v>
      </c>
      <c r="J77" s="33">
        <f t="shared" si="54"/>
        <v>1</v>
      </c>
      <c r="K77" s="10">
        <v>2012</v>
      </c>
      <c r="L77" s="10" t="s">
        <v>492</v>
      </c>
      <c r="M77" s="10">
        <v>2012</v>
      </c>
      <c r="N77" s="33">
        <f t="shared" si="55"/>
        <v>0.5</v>
      </c>
      <c r="O77" s="33">
        <f t="shared" si="56"/>
        <v>0</v>
      </c>
      <c r="P77" s="33">
        <f t="shared" si="57"/>
        <v>0.5</v>
      </c>
      <c r="Q77" s="10" t="s">
        <v>446</v>
      </c>
      <c r="R77" s="10" t="s">
        <v>443</v>
      </c>
      <c r="S77" s="10" t="s">
        <v>443</v>
      </c>
      <c r="T77" s="33">
        <f t="shared" si="58"/>
        <v>0.5</v>
      </c>
      <c r="U77" s="33">
        <f t="shared" si="59"/>
        <v>0.5</v>
      </c>
      <c r="V77" s="33">
        <f t="shared" si="60"/>
        <v>0.5</v>
      </c>
      <c r="W77" s="10">
        <v>2012</v>
      </c>
      <c r="X77" s="10">
        <v>2012</v>
      </c>
      <c r="Y77" s="10">
        <v>2012</v>
      </c>
      <c r="Z77" s="33">
        <f t="shared" si="61"/>
        <v>0.5</v>
      </c>
      <c r="AA77" s="33">
        <f t="shared" si="62"/>
        <v>0.5</v>
      </c>
      <c r="AB77" s="33">
        <f t="shared" si="63"/>
        <v>0.5</v>
      </c>
      <c r="AC77" s="10" t="s">
        <v>418</v>
      </c>
      <c r="AD77" s="10" t="s">
        <v>418</v>
      </c>
      <c r="AE77" s="10" t="s">
        <v>418</v>
      </c>
      <c r="AF77" s="33">
        <f t="shared" si="64"/>
        <v>1</v>
      </c>
      <c r="AG77" s="33">
        <f t="shared" si="65"/>
        <v>1</v>
      </c>
      <c r="AH77" s="33">
        <f t="shared" si="66"/>
        <v>1</v>
      </c>
      <c r="AI77" s="10" t="s">
        <v>447</v>
      </c>
      <c r="AJ77" s="10" t="s">
        <v>466</v>
      </c>
      <c r="AK77" s="10" t="s">
        <v>466</v>
      </c>
      <c r="AL77" s="33">
        <f t="shared" si="67"/>
        <v>0</v>
      </c>
      <c r="AM77" s="33">
        <f t="shared" si="68"/>
        <v>0</v>
      </c>
      <c r="AN77" s="33">
        <f t="shared" si="69"/>
        <v>0</v>
      </c>
      <c r="AO77" s="10" t="s">
        <v>478</v>
      </c>
      <c r="AP77" s="10" t="s">
        <v>478</v>
      </c>
      <c r="AQ77" s="10" t="s">
        <v>478</v>
      </c>
      <c r="AR77" s="33">
        <f t="shared" si="70"/>
        <v>0.5</v>
      </c>
      <c r="AS77" s="33">
        <f t="shared" si="71"/>
        <v>0.5</v>
      </c>
      <c r="AT77" s="33">
        <f t="shared" si="72"/>
        <v>0.5</v>
      </c>
      <c r="AU77" s="10">
        <v>2001</v>
      </c>
      <c r="AV77" s="10" t="s">
        <v>429</v>
      </c>
      <c r="AW77" s="10" t="s">
        <v>429</v>
      </c>
      <c r="AX77" s="33">
        <f t="shared" si="73"/>
        <v>0.5</v>
      </c>
      <c r="AY77" s="33">
        <f t="shared" si="74"/>
        <v>0</v>
      </c>
      <c r="AZ77" s="33">
        <f t="shared" si="75"/>
        <v>0</v>
      </c>
      <c r="BA77" s="10">
        <v>0</v>
      </c>
      <c r="BB77" s="10" t="s">
        <v>429</v>
      </c>
      <c r="BC77" s="10" t="s">
        <v>429</v>
      </c>
      <c r="BD77" s="33">
        <f t="shared" si="76"/>
        <v>0</v>
      </c>
      <c r="BE77" s="33">
        <f t="shared" si="77"/>
        <v>0</v>
      </c>
      <c r="BF77" s="33">
        <f t="shared" si="78"/>
        <v>0</v>
      </c>
      <c r="BG77" s="10" t="str">
        <f>+VLOOKUP(B77,'[17]2016 data'!$B:$D,3,)</f>
        <v>SDDS</v>
      </c>
      <c r="BH77" s="10" t="str">
        <f>+VLOOKUP(B77,'[18]2017 data'!$B:$D,3,)</f>
        <v>SDDS</v>
      </c>
      <c r="BI77" s="10" t="str">
        <f>+VLOOKUP(B77,'[19]2018 data'!$B:$D,3,)</f>
        <v>SDDS</v>
      </c>
      <c r="BJ77" s="33">
        <f t="shared" si="50"/>
        <v>1</v>
      </c>
      <c r="BK77" s="33">
        <f t="shared" ref="BK77:BK140" si="85">IF(OR(BH77="SDDS",BH77="SDDS Plus"),1,IF(BH77="E-GDDS",0.5,0))</f>
        <v>1</v>
      </c>
      <c r="BL77" s="33">
        <f t="shared" ref="BL77:BL140" si="86">IF(OR(BI77="SDDS",BI77="SDDS Plus"),1,IF(BI77="E-GDDS",0.5,0))</f>
        <v>1</v>
      </c>
      <c r="BM77" s="10">
        <f>+VLOOKUP(B77,'[20]2016 data'!$B:$D,3,)</f>
        <v>0</v>
      </c>
      <c r="BN77" s="10">
        <f>+VLOOKUP(B77,'[21]2017 data'!$B:$D,3,)</f>
        <v>0</v>
      </c>
      <c r="BO77" s="10">
        <f>+VLOOKUP(B77,'[22]2018 data'!$B:$D,3,)</f>
        <v>0</v>
      </c>
      <c r="BP77" s="33">
        <f t="shared" si="79"/>
        <v>0</v>
      </c>
      <c r="BQ77" s="33">
        <f t="shared" si="80"/>
        <v>0</v>
      </c>
      <c r="BR77" s="33">
        <f t="shared" si="81"/>
        <v>0</v>
      </c>
      <c r="BS77" s="10">
        <f>+VLOOKUP(B77,'[23]2016 data'!$B:$D,3,)</f>
        <v>0</v>
      </c>
      <c r="BT77" s="10">
        <f>+VLOOKUP(B77,'[24]2017 data'!$B:$D,3,)</f>
        <v>0</v>
      </c>
      <c r="BU77" s="10">
        <f>+VLOOKUP(B77,'[25]2018 data'!$B:$D,3,)</f>
        <v>0</v>
      </c>
      <c r="BV77" s="33">
        <f t="shared" si="82"/>
        <v>0</v>
      </c>
      <c r="BW77" s="33">
        <f t="shared" si="83"/>
        <v>0</v>
      </c>
      <c r="BX77" s="33">
        <f t="shared" si="84"/>
        <v>0</v>
      </c>
    </row>
    <row r="78" spans="1:76" s="32" customFormat="1" x14ac:dyDescent="0.25">
      <c r="A78" s="6">
        <f t="shared" si="51"/>
        <v>75</v>
      </c>
      <c r="B78" s="7" t="s">
        <v>232</v>
      </c>
      <c r="C78" s="4" t="s">
        <v>231</v>
      </c>
      <c r="D78" s="4" t="str">
        <f>+VLOOKUP(C78,'[1]OECD &amp; EU Countries'!$B:$F,5,)</f>
        <v>NA</v>
      </c>
      <c r="E78" s="10" t="s">
        <v>486</v>
      </c>
      <c r="F78" s="10" t="s">
        <v>486</v>
      </c>
      <c r="G78" s="10" t="s">
        <v>486</v>
      </c>
      <c r="H78" s="33">
        <f t="shared" si="52"/>
        <v>1</v>
      </c>
      <c r="I78" s="33">
        <f t="shared" si="53"/>
        <v>1</v>
      </c>
      <c r="J78" s="33">
        <f t="shared" si="54"/>
        <v>1</v>
      </c>
      <c r="K78" s="10">
        <v>2010</v>
      </c>
      <c r="L78" s="10">
        <v>2010</v>
      </c>
      <c r="M78" s="10">
        <v>2010</v>
      </c>
      <c r="N78" s="33">
        <f t="shared" si="55"/>
        <v>0.5</v>
      </c>
      <c r="O78" s="33">
        <f t="shared" si="56"/>
        <v>0.5</v>
      </c>
      <c r="P78" s="33">
        <f t="shared" si="57"/>
        <v>0.5</v>
      </c>
      <c r="Q78" s="10" t="s">
        <v>444</v>
      </c>
      <c r="R78" s="10" t="s">
        <v>444</v>
      </c>
      <c r="S78" s="10" t="s">
        <v>444</v>
      </c>
      <c r="T78" s="33">
        <f t="shared" si="58"/>
        <v>1</v>
      </c>
      <c r="U78" s="33">
        <f t="shared" si="59"/>
        <v>1</v>
      </c>
      <c r="V78" s="33">
        <f t="shared" si="60"/>
        <v>1</v>
      </c>
      <c r="W78" s="10">
        <v>2012</v>
      </c>
      <c r="X78" s="10">
        <v>2012</v>
      </c>
      <c r="Y78" s="10">
        <v>2012</v>
      </c>
      <c r="Z78" s="33">
        <f t="shared" si="61"/>
        <v>0.5</v>
      </c>
      <c r="AA78" s="33">
        <f t="shared" si="62"/>
        <v>0.5</v>
      </c>
      <c r="AB78" s="33">
        <f t="shared" si="63"/>
        <v>0.5</v>
      </c>
      <c r="AC78" s="10" t="s">
        <v>447</v>
      </c>
      <c r="AD78" s="10" t="s">
        <v>448</v>
      </c>
      <c r="AE78" s="10" t="s">
        <v>448</v>
      </c>
      <c r="AF78" s="33">
        <f t="shared" si="64"/>
        <v>0</v>
      </c>
      <c r="AG78" s="33">
        <f t="shared" si="65"/>
        <v>0</v>
      </c>
      <c r="AH78" s="33">
        <f t="shared" si="66"/>
        <v>0</v>
      </c>
      <c r="AI78" s="10" t="s">
        <v>447</v>
      </c>
      <c r="AJ78" s="10" t="s">
        <v>467</v>
      </c>
      <c r="AK78" s="10" t="s">
        <v>467</v>
      </c>
      <c r="AL78" s="33">
        <f t="shared" si="67"/>
        <v>0</v>
      </c>
      <c r="AM78" s="33">
        <f t="shared" si="68"/>
        <v>0</v>
      </c>
      <c r="AN78" s="33">
        <f t="shared" si="69"/>
        <v>0</v>
      </c>
      <c r="AO78" s="10" t="s">
        <v>425</v>
      </c>
      <c r="AP78" s="10" t="s">
        <v>478</v>
      </c>
      <c r="AQ78" s="10" t="s">
        <v>478</v>
      </c>
      <c r="AR78" s="33">
        <f t="shared" si="70"/>
        <v>1</v>
      </c>
      <c r="AS78" s="33">
        <f t="shared" si="71"/>
        <v>0.5</v>
      </c>
      <c r="AT78" s="33">
        <f t="shared" si="72"/>
        <v>0.5</v>
      </c>
      <c r="AU78" s="10">
        <v>2001</v>
      </c>
      <c r="AV78" s="10">
        <v>2014</v>
      </c>
      <c r="AW78" s="10">
        <v>2014</v>
      </c>
      <c r="AX78" s="33">
        <f t="shared" si="73"/>
        <v>0.5</v>
      </c>
      <c r="AY78" s="33">
        <f t="shared" si="74"/>
        <v>1</v>
      </c>
      <c r="AZ78" s="33">
        <f t="shared" si="75"/>
        <v>1</v>
      </c>
      <c r="BA78" s="10" t="s">
        <v>431</v>
      </c>
      <c r="BB78" s="10" t="s">
        <v>431</v>
      </c>
      <c r="BC78" s="10" t="s">
        <v>431</v>
      </c>
      <c r="BD78" s="33">
        <f t="shared" si="76"/>
        <v>1</v>
      </c>
      <c r="BE78" s="33">
        <f t="shared" si="77"/>
        <v>1</v>
      </c>
      <c r="BF78" s="33">
        <f t="shared" si="78"/>
        <v>1</v>
      </c>
      <c r="BG78" s="10" t="str">
        <f>+VLOOKUP(B78,'[17]2016 data'!$B:$D,3,)</f>
        <v>SDDS</v>
      </c>
      <c r="BH78" s="10" t="str">
        <f>+VLOOKUP(B78,'[18]2017 data'!$B:$D,3,)</f>
        <v>SDDS</v>
      </c>
      <c r="BI78" s="10" t="str">
        <f>+VLOOKUP(B78,'[19]2018 data'!$B:$D,3,)</f>
        <v>SDDS</v>
      </c>
      <c r="BJ78" s="33">
        <f t="shared" ref="BJ78:BJ141" si="87">IF(OR(BG78="SDDS",BG78="SDDS Plus"),1,IF(BG78="E-GDDS",0.5,0))</f>
        <v>1</v>
      </c>
      <c r="BK78" s="33">
        <f t="shared" si="85"/>
        <v>1</v>
      </c>
      <c r="BL78" s="33">
        <f t="shared" si="86"/>
        <v>1</v>
      </c>
      <c r="BM78" s="10">
        <f>+VLOOKUP(B78,'[20]2016 data'!$B:$D,3,)</f>
        <v>0</v>
      </c>
      <c r="BN78" s="10">
        <f>+VLOOKUP(B78,'[21]2017 data'!$B:$D,3,)</f>
        <v>0</v>
      </c>
      <c r="BO78" s="10">
        <f>+VLOOKUP(B78,'[22]2018 data'!$B:$D,3,)</f>
        <v>0</v>
      </c>
      <c r="BP78" s="33">
        <f t="shared" si="79"/>
        <v>0</v>
      </c>
      <c r="BQ78" s="33">
        <f t="shared" si="80"/>
        <v>0</v>
      </c>
      <c r="BR78" s="33">
        <f t="shared" si="81"/>
        <v>0</v>
      </c>
      <c r="BS78" s="10">
        <f>+VLOOKUP(B78,'[23]2016 data'!$B:$D,3,)</f>
        <v>0</v>
      </c>
      <c r="BT78" s="10">
        <f>+VLOOKUP(B78,'[24]2017 data'!$B:$D,3,)</f>
        <v>0</v>
      </c>
      <c r="BU78" s="10">
        <f>+VLOOKUP(B78,'[25]2018 data'!$B:$D,3,)</f>
        <v>0</v>
      </c>
      <c r="BV78" s="33">
        <f t="shared" si="82"/>
        <v>0</v>
      </c>
      <c r="BW78" s="33">
        <f t="shared" si="83"/>
        <v>0</v>
      </c>
      <c r="BX78" s="33">
        <f t="shared" si="84"/>
        <v>0</v>
      </c>
    </row>
    <row r="79" spans="1:76" s="32" customFormat="1" x14ac:dyDescent="0.25">
      <c r="A79" s="6">
        <f t="shared" si="51"/>
        <v>76</v>
      </c>
      <c r="B79" s="9" t="s">
        <v>230</v>
      </c>
      <c r="C79" s="4" t="s">
        <v>229</v>
      </c>
      <c r="D79" s="4" t="str">
        <f>+VLOOKUP(C79,'[1]OECD &amp; EU Countries'!$B:$F,5,)</f>
        <v>NA</v>
      </c>
      <c r="E79" s="10" t="s">
        <v>437</v>
      </c>
      <c r="F79" s="10" t="s">
        <v>437</v>
      </c>
      <c r="G79" s="10" t="s">
        <v>437</v>
      </c>
      <c r="H79" s="33">
        <f t="shared" si="52"/>
        <v>0.5</v>
      </c>
      <c r="I79" s="33">
        <f t="shared" si="53"/>
        <v>0.5</v>
      </c>
      <c r="J79" s="33">
        <f t="shared" si="54"/>
        <v>0.5</v>
      </c>
      <c r="K79" s="10">
        <v>2005</v>
      </c>
      <c r="L79" s="51">
        <v>2005</v>
      </c>
      <c r="M79" s="10">
        <v>2011</v>
      </c>
      <c r="N79" s="33">
        <f t="shared" si="55"/>
        <v>0</v>
      </c>
      <c r="O79" s="33">
        <f t="shared" si="56"/>
        <v>0</v>
      </c>
      <c r="P79" s="33">
        <f t="shared" si="57"/>
        <v>0.5</v>
      </c>
      <c r="Q79" s="10" t="s">
        <v>446</v>
      </c>
      <c r="R79" s="10" t="s">
        <v>446</v>
      </c>
      <c r="S79" s="10" t="s">
        <v>446</v>
      </c>
      <c r="T79" s="33">
        <f t="shared" si="58"/>
        <v>0.5</v>
      </c>
      <c r="U79" s="33">
        <f t="shared" si="59"/>
        <v>0.5</v>
      </c>
      <c r="V79" s="33">
        <f t="shared" si="60"/>
        <v>0.5</v>
      </c>
      <c r="W79" s="10">
        <v>2011</v>
      </c>
      <c r="X79" s="10">
        <v>2011</v>
      </c>
      <c r="Y79" s="10">
        <v>2011</v>
      </c>
      <c r="Z79" s="33">
        <f t="shared" si="61"/>
        <v>0.5</v>
      </c>
      <c r="AA79" s="33">
        <f t="shared" si="62"/>
        <v>0.5</v>
      </c>
      <c r="AB79" s="33">
        <f t="shared" si="63"/>
        <v>0.5</v>
      </c>
      <c r="AC79" s="10" t="s">
        <v>418</v>
      </c>
      <c r="AD79" s="10" t="s">
        <v>418</v>
      </c>
      <c r="AE79" s="10" t="s">
        <v>418</v>
      </c>
      <c r="AF79" s="33">
        <f t="shared" si="64"/>
        <v>1</v>
      </c>
      <c r="AG79" s="33">
        <f t="shared" si="65"/>
        <v>1</v>
      </c>
      <c r="AH79" s="33">
        <f t="shared" si="66"/>
        <v>1</v>
      </c>
      <c r="AI79" s="10" t="s">
        <v>447</v>
      </c>
      <c r="AJ79" s="10" t="s">
        <v>448</v>
      </c>
      <c r="AK79" s="10" t="s">
        <v>448</v>
      </c>
      <c r="AL79" s="33">
        <f t="shared" si="67"/>
        <v>0</v>
      </c>
      <c r="AM79" s="33">
        <f t="shared" si="68"/>
        <v>0</v>
      </c>
      <c r="AN79" s="33">
        <f t="shared" si="69"/>
        <v>0</v>
      </c>
      <c r="AO79" s="10" t="s">
        <v>478</v>
      </c>
      <c r="AP79" s="10" t="s">
        <v>478</v>
      </c>
      <c r="AQ79" s="10" t="s">
        <v>478</v>
      </c>
      <c r="AR79" s="33">
        <f t="shared" si="70"/>
        <v>0.5</v>
      </c>
      <c r="AS79" s="33">
        <f t="shared" si="71"/>
        <v>0.5</v>
      </c>
      <c r="AT79" s="33">
        <f t="shared" si="72"/>
        <v>0.5</v>
      </c>
      <c r="AU79" s="10">
        <v>2001</v>
      </c>
      <c r="AV79" s="10" t="s">
        <v>448</v>
      </c>
      <c r="AW79" s="10" t="s">
        <v>448</v>
      </c>
      <c r="AX79" s="33">
        <f t="shared" si="73"/>
        <v>0.5</v>
      </c>
      <c r="AY79" s="33">
        <f t="shared" si="74"/>
        <v>0</v>
      </c>
      <c r="AZ79" s="33">
        <f t="shared" si="75"/>
        <v>0</v>
      </c>
      <c r="BA79" s="10">
        <v>0</v>
      </c>
      <c r="BB79" s="10" t="s">
        <v>429</v>
      </c>
      <c r="BC79" s="10" t="s">
        <v>429</v>
      </c>
      <c r="BD79" s="33">
        <f t="shared" si="76"/>
        <v>0</v>
      </c>
      <c r="BE79" s="33">
        <f t="shared" si="77"/>
        <v>0</v>
      </c>
      <c r="BF79" s="33">
        <f t="shared" si="78"/>
        <v>0</v>
      </c>
      <c r="BG79" s="10" t="str">
        <f>+VLOOKUP(B79,'[17]2016 data'!$B:$D,3,)</f>
        <v>e-GDDS</v>
      </c>
      <c r="BH79" s="10" t="str">
        <f>+VLOOKUP(B79,'[18]2017 data'!$B:$D,3,)</f>
        <v>e-GDDS</v>
      </c>
      <c r="BI79" s="10" t="str">
        <f>+VLOOKUP(B79,'[19]2018 data'!$B:$D,3,)</f>
        <v>e-GDDS</v>
      </c>
      <c r="BJ79" s="33">
        <f t="shared" si="87"/>
        <v>0.5</v>
      </c>
      <c r="BK79" s="33">
        <f t="shared" si="85"/>
        <v>0.5</v>
      </c>
      <c r="BL79" s="33">
        <f t="shared" si="86"/>
        <v>0.5</v>
      </c>
      <c r="BM79" s="10" t="str">
        <f>+VLOOKUP(B79,'[20]2016 data'!$B:$D,3,)</f>
        <v>Yes</v>
      </c>
      <c r="BN79" s="10" t="str">
        <f>+VLOOKUP(B79,'[21]2017 data'!$B:$D,3,)</f>
        <v>Yes</v>
      </c>
      <c r="BO79" s="10" t="str">
        <f>+VLOOKUP(B79,'[22]2018 data'!$B:$D,3,)</f>
        <v>Yes</v>
      </c>
      <c r="BP79" s="33">
        <f t="shared" si="79"/>
        <v>1</v>
      </c>
      <c r="BQ79" s="33">
        <f t="shared" si="80"/>
        <v>1</v>
      </c>
      <c r="BR79" s="33">
        <f t="shared" si="81"/>
        <v>1</v>
      </c>
      <c r="BS79" s="10">
        <f>+VLOOKUP(B79,'[23]2016 data'!$B:$D,3,)</f>
        <v>0</v>
      </c>
      <c r="BT79" s="10">
        <f>+VLOOKUP(B79,'[24]2017 data'!$B:$D,3,)</f>
        <v>0</v>
      </c>
      <c r="BU79" s="10">
        <f>+VLOOKUP(B79,'[25]2018 data'!$B:$D,3,)</f>
        <v>0</v>
      </c>
      <c r="BV79" s="33">
        <f t="shared" si="82"/>
        <v>0</v>
      </c>
      <c r="BW79" s="33">
        <f t="shared" si="83"/>
        <v>0</v>
      </c>
      <c r="BX79" s="33">
        <f t="shared" si="84"/>
        <v>0</v>
      </c>
    </row>
    <row r="80" spans="1:76" s="32" customFormat="1" x14ac:dyDescent="0.25">
      <c r="A80" s="6">
        <f t="shared" si="51"/>
        <v>77</v>
      </c>
      <c r="B80" s="7" t="s">
        <v>228</v>
      </c>
      <c r="C80" s="4" t="s">
        <v>227</v>
      </c>
      <c r="D80" s="4" t="str">
        <f>+VLOOKUP(C80,'[1]OECD &amp; EU Countries'!$B:$F,5,)</f>
        <v>NA</v>
      </c>
      <c r="E80" s="10" t="s">
        <v>489</v>
      </c>
      <c r="F80" s="10" t="s">
        <v>438</v>
      </c>
      <c r="G80" s="10" t="s">
        <v>438</v>
      </c>
      <c r="H80" s="33">
        <f t="shared" si="52"/>
        <v>0</v>
      </c>
      <c r="I80" s="33">
        <f t="shared" si="53"/>
        <v>0</v>
      </c>
      <c r="J80" s="33">
        <f t="shared" si="54"/>
        <v>0</v>
      </c>
      <c r="K80" s="10">
        <v>2007</v>
      </c>
      <c r="L80" s="10">
        <v>2007</v>
      </c>
      <c r="M80" s="10">
        <v>2007</v>
      </c>
      <c r="N80" s="33">
        <f t="shared" si="55"/>
        <v>0.5</v>
      </c>
      <c r="O80" s="33">
        <f t="shared" si="56"/>
        <v>0.5</v>
      </c>
      <c r="P80" s="33">
        <f t="shared" si="57"/>
        <v>0</v>
      </c>
      <c r="Q80" s="10" t="s">
        <v>446</v>
      </c>
      <c r="R80" s="10" t="s">
        <v>446</v>
      </c>
      <c r="S80" s="10" t="s">
        <v>446</v>
      </c>
      <c r="T80" s="33">
        <f t="shared" si="58"/>
        <v>0.5</v>
      </c>
      <c r="U80" s="33">
        <f t="shared" si="59"/>
        <v>0.5</v>
      </c>
      <c r="V80" s="33">
        <f t="shared" si="60"/>
        <v>0.5</v>
      </c>
      <c r="W80" s="10">
        <v>2007</v>
      </c>
      <c r="X80" s="10">
        <v>2007</v>
      </c>
      <c r="Y80" s="10">
        <v>2007</v>
      </c>
      <c r="Z80" s="33">
        <f t="shared" si="61"/>
        <v>0.5</v>
      </c>
      <c r="AA80" s="33">
        <f t="shared" si="62"/>
        <v>0.5</v>
      </c>
      <c r="AB80" s="33">
        <f t="shared" si="63"/>
        <v>0</v>
      </c>
      <c r="AC80" s="10" t="s">
        <v>418</v>
      </c>
      <c r="AD80" s="10" t="s">
        <v>418</v>
      </c>
      <c r="AE80" s="10" t="s">
        <v>418</v>
      </c>
      <c r="AF80" s="33">
        <f t="shared" si="64"/>
        <v>1</v>
      </c>
      <c r="AG80" s="33">
        <f t="shared" si="65"/>
        <v>1</v>
      </c>
      <c r="AH80" s="33">
        <f t="shared" si="66"/>
        <v>1</v>
      </c>
      <c r="AI80" s="10" t="s">
        <v>447</v>
      </c>
      <c r="AJ80" s="10" t="s">
        <v>450</v>
      </c>
      <c r="AK80" s="10" t="s">
        <v>450</v>
      </c>
      <c r="AL80" s="33">
        <f t="shared" si="67"/>
        <v>0</v>
      </c>
      <c r="AM80" s="33">
        <f t="shared" si="68"/>
        <v>0</v>
      </c>
      <c r="AN80" s="33">
        <f t="shared" si="69"/>
        <v>0</v>
      </c>
      <c r="AO80" s="10" t="s">
        <v>448</v>
      </c>
      <c r="AP80" s="10" t="s">
        <v>448</v>
      </c>
      <c r="AQ80" s="10" t="s">
        <v>448</v>
      </c>
      <c r="AR80" s="33">
        <f t="shared" si="70"/>
        <v>0</v>
      </c>
      <c r="AS80" s="33">
        <f t="shared" si="71"/>
        <v>0</v>
      </c>
      <c r="AT80" s="33">
        <f t="shared" si="72"/>
        <v>0</v>
      </c>
      <c r="AU80" s="10">
        <v>2001</v>
      </c>
      <c r="AV80" s="10">
        <v>2014</v>
      </c>
      <c r="AW80" s="10">
        <v>2014</v>
      </c>
      <c r="AX80" s="33">
        <f t="shared" si="73"/>
        <v>0.5</v>
      </c>
      <c r="AY80" s="33">
        <f t="shared" si="74"/>
        <v>1</v>
      </c>
      <c r="AZ80" s="33">
        <f t="shared" si="75"/>
        <v>1</v>
      </c>
      <c r="BA80" s="10" t="s">
        <v>431</v>
      </c>
      <c r="BB80" s="10" t="s">
        <v>431</v>
      </c>
      <c r="BC80" s="10" t="s">
        <v>431</v>
      </c>
      <c r="BD80" s="33">
        <f t="shared" si="76"/>
        <v>1</v>
      </c>
      <c r="BE80" s="33">
        <f t="shared" si="77"/>
        <v>1</v>
      </c>
      <c r="BF80" s="33">
        <f t="shared" si="78"/>
        <v>1</v>
      </c>
      <c r="BG80" s="10" t="str">
        <f>+VLOOKUP(B80,'[17]2016 data'!$B:$D,3,)</f>
        <v>e-GDDS</v>
      </c>
      <c r="BH80" s="10" t="str">
        <f>+VLOOKUP(B80,'[18]2017 data'!$B:$D,3,)</f>
        <v>e-GDDS</v>
      </c>
      <c r="BI80" s="10" t="str">
        <f>+VLOOKUP(B80,'[19]2018 data'!$B:$D,3,)</f>
        <v>e-GDDS</v>
      </c>
      <c r="BJ80" s="33">
        <f t="shared" si="87"/>
        <v>0.5</v>
      </c>
      <c r="BK80" s="33">
        <f t="shared" si="85"/>
        <v>0.5</v>
      </c>
      <c r="BL80" s="33">
        <f t="shared" si="86"/>
        <v>0.5</v>
      </c>
      <c r="BM80" s="10">
        <f>+VLOOKUP(B80,'[20]2016 data'!$B:$D,3,)</f>
        <v>0</v>
      </c>
      <c r="BN80" s="10">
        <f>+VLOOKUP(B80,'[21]2017 data'!$B:$D,3,)</f>
        <v>0</v>
      </c>
      <c r="BO80" s="10">
        <f>+VLOOKUP(B80,'[22]2018 data'!$B:$D,3,)</f>
        <v>0</v>
      </c>
      <c r="BP80" s="33">
        <f t="shared" si="79"/>
        <v>0</v>
      </c>
      <c r="BQ80" s="33">
        <f t="shared" si="80"/>
        <v>0</v>
      </c>
      <c r="BR80" s="33">
        <f t="shared" si="81"/>
        <v>0</v>
      </c>
      <c r="BS80" s="10">
        <f>+VLOOKUP(B80,'[23]2016 data'!$B:$D,3,)</f>
        <v>0</v>
      </c>
      <c r="BT80" s="10">
        <f>+VLOOKUP(B80,'[24]2017 data'!$B:$D,3,)</f>
        <v>0</v>
      </c>
      <c r="BU80" s="10">
        <f>+VLOOKUP(B80,'[25]2018 data'!$B:$D,3,)</f>
        <v>0</v>
      </c>
      <c r="BV80" s="33">
        <f t="shared" si="82"/>
        <v>0</v>
      </c>
      <c r="BW80" s="33">
        <f t="shared" si="83"/>
        <v>0</v>
      </c>
      <c r="BX80" s="33">
        <f t="shared" si="84"/>
        <v>0</v>
      </c>
    </row>
    <row r="81" spans="1:76" s="32" customFormat="1" x14ac:dyDescent="0.25">
      <c r="A81" s="6">
        <f t="shared" si="51"/>
        <v>78</v>
      </c>
      <c r="B81" s="9" t="s">
        <v>226</v>
      </c>
      <c r="C81" s="4" t="s">
        <v>225</v>
      </c>
      <c r="D81" s="4" t="str">
        <f>+VLOOKUP(C81,'[1]OECD &amp; EU Countries'!$B:$F,5,)</f>
        <v>OECD/EU</v>
      </c>
      <c r="E81" s="10" t="s">
        <v>427</v>
      </c>
      <c r="F81" s="10" t="s">
        <v>486</v>
      </c>
      <c r="G81" s="10" t="s">
        <v>486</v>
      </c>
      <c r="H81" s="33">
        <f t="shared" si="52"/>
        <v>1</v>
      </c>
      <c r="I81" s="33">
        <f t="shared" si="53"/>
        <v>1</v>
      </c>
      <c r="J81" s="33">
        <f t="shared" si="54"/>
        <v>1</v>
      </c>
      <c r="K81" s="10" t="s">
        <v>491</v>
      </c>
      <c r="L81" s="10" t="s">
        <v>491</v>
      </c>
      <c r="M81" s="10" t="s">
        <v>491</v>
      </c>
      <c r="N81" s="33">
        <f t="shared" si="55"/>
        <v>1</v>
      </c>
      <c r="O81" s="33">
        <f t="shared" si="56"/>
        <v>1</v>
      </c>
      <c r="P81" s="33">
        <f t="shared" si="57"/>
        <v>1</v>
      </c>
      <c r="Q81" s="10" t="s">
        <v>444</v>
      </c>
      <c r="R81" s="10" t="s">
        <v>442</v>
      </c>
      <c r="S81" s="10" t="s">
        <v>442</v>
      </c>
      <c r="T81" s="33">
        <f t="shared" si="58"/>
        <v>1</v>
      </c>
      <c r="U81" s="33">
        <f t="shared" si="59"/>
        <v>1</v>
      </c>
      <c r="V81" s="33">
        <f t="shared" si="60"/>
        <v>1</v>
      </c>
      <c r="W81" s="10">
        <v>2010</v>
      </c>
      <c r="X81" s="10">
        <v>2010</v>
      </c>
      <c r="Y81" s="10">
        <v>2010</v>
      </c>
      <c r="Z81" s="33">
        <f t="shared" si="61"/>
        <v>0.5</v>
      </c>
      <c r="AA81" s="33">
        <f t="shared" si="62"/>
        <v>0.5</v>
      </c>
      <c r="AB81" s="33">
        <f t="shared" si="63"/>
        <v>0.5</v>
      </c>
      <c r="AC81" s="10" t="s">
        <v>418</v>
      </c>
      <c r="AD81" s="10" t="s">
        <v>418</v>
      </c>
      <c r="AE81" s="10" t="s">
        <v>418</v>
      </c>
      <c r="AF81" s="33">
        <f t="shared" si="64"/>
        <v>1</v>
      </c>
      <c r="AG81" s="33">
        <f t="shared" si="65"/>
        <v>1</v>
      </c>
      <c r="AH81" s="33">
        <f t="shared" si="66"/>
        <v>1</v>
      </c>
      <c r="AI81" s="10" t="s">
        <v>447</v>
      </c>
      <c r="AJ81" s="10" t="s">
        <v>450</v>
      </c>
      <c r="AK81" s="10" t="s">
        <v>450</v>
      </c>
      <c r="AL81" s="33">
        <f t="shared" si="67"/>
        <v>0</v>
      </c>
      <c r="AM81" s="33">
        <f t="shared" si="68"/>
        <v>0</v>
      </c>
      <c r="AN81" s="33">
        <f t="shared" si="69"/>
        <v>0</v>
      </c>
      <c r="AO81" s="10" t="s">
        <v>425</v>
      </c>
      <c r="AP81" s="10" t="s">
        <v>425</v>
      </c>
      <c r="AQ81" s="10" t="s">
        <v>425</v>
      </c>
      <c r="AR81" s="33">
        <f t="shared" si="70"/>
        <v>1</v>
      </c>
      <c r="AS81" s="33">
        <f t="shared" si="71"/>
        <v>1</v>
      </c>
      <c r="AT81" s="33">
        <f t="shared" si="72"/>
        <v>1</v>
      </c>
      <c r="AU81" s="10">
        <v>2001</v>
      </c>
      <c r="AV81" s="10" t="s">
        <v>429</v>
      </c>
      <c r="AW81" s="10" t="s">
        <v>429</v>
      </c>
      <c r="AX81" s="33">
        <f t="shared" si="73"/>
        <v>0.5</v>
      </c>
      <c r="AY81" s="33">
        <f t="shared" si="74"/>
        <v>0</v>
      </c>
      <c r="AZ81" s="33">
        <f t="shared" si="75"/>
        <v>0</v>
      </c>
      <c r="BA81" s="10" t="s">
        <v>431</v>
      </c>
      <c r="BB81" s="10" t="s">
        <v>431</v>
      </c>
      <c r="BC81" s="10" t="s">
        <v>431</v>
      </c>
      <c r="BD81" s="33">
        <f t="shared" si="76"/>
        <v>1</v>
      </c>
      <c r="BE81" s="33">
        <f t="shared" si="77"/>
        <v>1</v>
      </c>
      <c r="BF81" s="33">
        <f t="shared" si="78"/>
        <v>1</v>
      </c>
      <c r="BG81" s="10" t="str">
        <f>+VLOOKUP(B81,'[17]2016 data'!$B:$D,3,)</f>
        <v>SDDS</v>
      </c>
      <c r="BH81" s="10" t="str">
        <f>+VLOOKUP(B81,'[18]2017 data'!$B:$D,3,)</f>
        <v>SDDS</v>
      </c>
      <c r="BI81" s="10" t="str">
        <f>+VLOOKUP(B81,'[19]2018 data'!$B:$D,3,)</f>
        <v>SDDS</v>
      </c>
      <c r="BJ81" s="33">
        <f t="shared" si="87"/>
        <v>1</v>
      </c>
      <c r="BK81" s="33">
        <f t="shared" si="85"/>
        <v>1</v>
      </c>
      <c r="BL81" s="33">
        <f t="shared" si="86"/>
        <v>1</v>
      </c>
      <c r="BM81" s="10" t="str">
        <f>+VLOOKUP(B81,'[20]2016 data'!$B:$D,3,)</f>
        <v>Yes</v>
      </c>
      <c r="BN81" s="10" t="str">
        <f>+VLOOKUP(B81,'[21]2017 data'!$B:$D,3,)</f>
        <v>Yes</v>
      </c>
      <c r="BO81" s="10" t="str">
        <f>+VLOOKUP(B81,'[22]2018 data'!$B:$D,3,)</f>
        <v>Yes</v>
      </c>
      <c r="BP81" s="33">
        <f t="shared" si="79"/>
        <v>1</v>
      </c>
      <c r="BQ81" s="33">
        <f t="shared" si="80"/>
        <v>1</v>
      </c>
      <c r="BR81" s="33">
        <f t="shared" si="81"/>
        <v>1</v>
      </c>
      <c r="BS81" s="10" t="str">
        <f>+VLOOKUP(B81,'[23]2016 data'!$B:$D,3,)</f>
        <v>yes</v>
      </c>
      <c r="BT81" s="10">
        <f>+VLOOKUP(B81,'[24]2017 data'!$B:$D,3,)</f>
        <v>0</v>
      </c>
      <c r="BU81" s="10">
        <f>+VLOOKUP(B81,'[25]2018 data'!$B:$D,3,)</f>
        <v>0</v>
      </c>
      <c r="BV81" s="33">
        <f t="shared" si="82"/>
        <v>1</v>
      </c>
      <c r="BW81" s="33">
        <f t="shared" si="83"/>
        <v>0</v>
      </c>
      <c r="BX81" s="33">
        <f t="shared" si="84"/>
        <v>0</v>
      </c>
    </row>
    <row r="82" spans="1:76" s="32" customFormat="1" x14ac:dyDescent="0.25">
      <c r="A82" s="6">
        <f t="shared" si="51"/>
        <v>79</v>
      </c>
      <c r="B82" s="9" t="s">
        <v>224</v>
      </c>
      <c r="C82" s="4" t="s">
        <v>223</v>
      </c>
      <c r="D82" s="4" t="str">
        <f>+VLOOKUP(C82,'[1]OECD &amp; EU Countries'!$B:$F,5,)</f>
        <v>OECD/EU</v>
      </c>
      <c r="E82" s="10" t="s">
        <v>490</v>
      </c>
      <c r="F82" s="10" t="s">
        <v>486</v>
      </c>
      <c r="G82" s="10" t="s">
        <v>486</v>
      </c>
      <c r="H82" s="33">
        <f t="shared" si="52"/>
        <v>1</v>
      </c>
      <c r="I82" s="33">
        <f t="shared" si="53"/>
        <v>1</v>
      </c>
      <c r="J82" s="33">
        <f t="shared" si="54"/>
        <v>1</v>
      </c>
      <c r="K82" s="10" t="s">
        <v>491</v>
      </c>
      <c r="L82" s="10" t="s">
        <v>491</v>
      </c>
      <c r="M82" s="10" t="s">
        <v>491</v>
      </c>
      <c r="N82" s="33">
        <f t="shared" si="55"/>
        <v>1</v>
      </c>
      <c r="O82" s="33">
        <f t="shared" si="56"/>
        <v>1</v>
      </c>
      <c r="P82" s="33">
        <f t="shared" si="57"/>
        <v>1</v>
      </c>
      <c r="Q82" s="10" t="s">
        <v>444</v>
      </c>
      <c r="R82" s="10" t="s">
        <v>442</v>
      </c>
      <c r="S82" s="10" t="s">
        <v>442</v>
      </c>
      <c r="T82" s="33">
        <f t="shared" si="58"/>
        <v>1</v>
      </c>
      <c r="U82" s="33">
        <f t="shared" si="59"/>
        <v>1</v>
      </c>
      <c r="V82" s="33">
        <f t="shared" si="60"/>
        <v>1</v>
      </c>
      <c r="W82" s="10">
        <v>2009</v>
      </c>
      <c r="X82" s="10">
        <v>2009</v>
      </c>
      <c r="Y82" s="10">
        <v>2009</v>
      </c>
      <c r="Z82" s="33">
        <f t="shared" si="61"/>
        <v>0.5</v>
      </c>
      <c r="AA82" s="33">
        <f t="shared" si="62"/>
        <v>0.5</v>
      </c>
      <c r="AB82" s="33">
        <f t="shared" si="63"/>
        <v>0.5</v>
      </c>
      <c r="AC82" s="10" t="s">
        <v>418</v>
      </c>
      <c r="AD82" s="10" t="s">
        <v>418</v>
      </c>
      <c r="AE82" s="10" t="s">
        <v>418</v>
      </c>
      <c r="AF82" s="33">
        <f t="shared" si="64"/>
        <v>1</v>
      </c>
      <c r="AG82" s="33">
        <f t="shared" si="65"/>
        <v>1</v>
      </c>
      <c r="AH82" s="33">
        <f t="shared" si="66"/>
        <v>1</v>
      </c>
      <c r="AI82" s="10" t="s">
        <v>447</v>
      </c>
      <c r="AJ82" s="10" t="s">
        <v>450</v>
      </c>
      <c r="AK82" s="10" t="s">
        <v>450</v>
      </c>
      <c r="AL82" s="33">
        <f t="shared" si="67"/>
        <v>0</v>
      </c>
      <c r="AM82" s="33">
        <f t="shared" si="68"/>
        <v>0</v>
      </c>
      <c r="AN82" s="33">
        <f t="shared" si="69"/>
        <v>0</v>
      </c>
      <c r="AO82" s="10" t="s">
        <v>425</v>
      </c>
      <c r="AP82" s="10" t="s">
        <v>425</v>
      </c>
      <c r="AQ82" s="10" t="s">
        <v>425</v>
      </c>
      <c r="AR82" s="33">
        <f t="shared" si="70"/>
        <v>1</v>
      </c>
      <c r="AS82" s="33">
        <f t="shared" si="71"/>
        <v>1</v>
      </c>
      <c r="AT82" s="33">
        <f t="shared" si="72"/>
        <v>1</v>
      </c>
      <c r="AU82" s="10">
        <v>2001</v>
      </c>
      <c r="AV82" s="10" t="s">
        <v>429</v>
      </c>
      <c r="AW82" s="10" t="s">
        <v>429</v>
      </c>
      <c r="AX82" s="33">
        <f t="shared" si="73"/>
        <v>0.5</v>
      </c>
      <c r="AY82" s="33">
        <f t="shared" si="74"/>
        <v>0</v>
      </c>
      <c r="AZ82" s="33">
        <f t="shared" si="75"/>
        <v>0</v>
      </c>
      <c r="BA82" s="10" t="s">
        <v>431</v>
      </c>
      <c r="BB82" s="10" t="s">
        <v>431</v>
      </c>
      <c r="BC82" s="10" t="s">
        <v>431</v>
      </c>
      <c r="BD82" s="33">
        <f t="shared" si="76"/>
        <v>1</v>
      </c>
      <c r="BE82" s="33">
        <f t="shared" si="77"/>
        <v>1</v>
      </c>
      <c r="BF82" s="33">
        <f t="shared" si="78"/>
        <v>1</v>
      </c>
      <c r="BG82" s="10" t="str">
        <f>+VLOOKUP(B82,'[17]2016 data'!$B:$D,3,)</f>
        <v>SDDS</v>
      </c>
      <c r="BH82" s="10" t="str">
        <f>+VLOOKUP(B82,'[18]2017 data'!$B:$D,3,)</f>
        <v>SDDS</v>
      </c>
      <c r="BI82" s="10" t="str">
        <f>+VLOOKUP(B82,'[19]2018 data'!$B:$D,3,)</f>
        <v>SDDS</v>
      </c>
      <c r="BJ82" s="33">
        <f t="shared" si="87"/>
        <v>1</v>
      </c>
      <c r="BK82" s="33">
        <f t="shared" si="85"/>
        <v>1</v>
      </c>
      <c r="BL82" s="33">
        <f t="shared" si="86"/>
        <v>1</v>
      </c>
      <c r="BM82" s="10" t="str">
        <f>+VLOOKUP(B82,'[20]2016 data'!$B:$D,3,)</f>
        <v>Yes</v>
      </c>
      <c r="BN82" s="10" t="str">
        <f>+VLOOKUP(B82,'[21]2017 data'!$B:$D,3,)</f>
        <v>Yes</v>
      </c>
      <c r="BO82" s="10" t="str">
        <f>+VLOOKUP(B82,'[22]2018 data'!$B:$D,3,)</f>
        <v>Yes</v>
      </c>
      <c r="BP82" s="33">
        <f t="shared" si="79"/>
        <v>1</v>
      </c>
      <c r="BQ82" s="33">
        <f t="shared" si="80"/>
        <v>1</v>
      </c>
      <c r="BR82" s="33">
        <f t="shared" si="81"/>
        <v>1</v>
      </c>
      <c r="BS82" s="10" t="str">
        <f>+VLOOKUP(B82,'[23]2016 data'!$B:$D,3,)</f>
        <v>yes</v>
      </c>
      <c r="BT82" s="10" t="str">
        <f>+VLOOKUP(B82,'[24]2017 data'!$B:$D,3,)</f>
        <v>yes</v>
      </c>
      <c r="BU82" s="10" t="str">
        <f>+VLOOKUP(B82,'[25]2018 data'!$B:$D,3,)</f>
        <v>yes</v>
      </c>
      <c r="BV82" s="33">
        <f t="shared" si="82"/>
        <v>1</v>
      </c>
      <c r="BW82" s="33">
        <f t="shared" si="83"/>
        <v>1</v>
      </c>
      <c r="BX82" s="33">
        <f t="shared" si="84"/>
        <v>1</v>
      </c>
    </row>
    <row r="83" spans="1:76" s="32" customFormat="1" x14ac:dyDescent="0.25">
      <c r="A83" s="6">
        <f t="shared" si="51"/>
        <v>80</v>
      </c>
      <c r="B83" s="11" t="s">
        <v>222</v>
      </c>
      <c r="C83" s="4" t="s">
        <v>221</v>
      </c>
      <c r="D83" s="4" t="str">
        <f>+VLOOKUP(C83,'[1]OECD &amp; EU Countries'!$B:$F,5,)</f>
        <v>OECD/EU</v>
      </c>
      <c r="E83" s="10" t="s">
        <v>427</v>
      </c>
      <c r="F83" s="10" t="s">
        <v>486</v>
      </c>
      <c r="G83" s="10" t="s">
        <v>486</v>
      </c>
      <c r="H83" s="33">
        <f t="shared" si="52"/>
        <v>1</v>
      </c>
      <c r="I83" s="33">
        <f t="shared" si="53"/>
        <v>1</v>
      </c>
      <c r="J83" s="33">
        <f t="shared" si="54"/>
        <v>1</v>
      </c>
      <c r="K83" s="10" t="s">
        <v>491</v>
      </c>
      <c r="L83" s="10" t="s">
        <v>491</v>
      </c>
      <c r="M83" s="10" t="s">
        <v>491</v>
      </c>
      <c r="N83" s="33">
        <f t="shared" si="55"/>
        <v>1</v>
      </c>
      <c r="O83" s="33">
        <f t="shared" si="56"/>
        <v>1</v>
      </c>
      <c r="P83" s="33">
        <f t="shared" si="57"/>
        <v>1</v>
      </c>
      <c r="Q83" s="10" t="s">
        <v>444</v>
      </c>
      <c r="R83" s="10" t="s">
        <v>442</v>
      </c>
      <c r="S83" s="10" t="s">
        <v>442</v>
      </c>
      <c r="T83" s="33">
        <f t="shared" si="58"/>
        <v>1</v>
      </c>
      <c r="U83" s="33">
        <f t="shared" si="59"/>
        <v>1</v>
      </c>
      <c r="V83" s="33">
        <f t="shared" si="60"/>
        <v>1</v>
      </c>
      <c r="W83" s="10" t="s">
        <v>499</v>
      </c>
      <c r="X83" s="10" t="s">
        <v>499</v>
      </c>
      <c r="Y83" s="10" t="s">
        <v>499</v>
      </c>
      <c r="Z83" s="33">
        <f t="shared" si="61"/>
        <v>1</v>
      </c>
      <c r="AA83" s="33">
        <f t="shared" si="62"/>
        <v>1</v>
      </c>
      <c r="AB83" s="33">
        <f t="shared" si="63"/>
        <v>1</v>
      </c>
      <c r="AC83" s="10" t="s">
        <v>418</v>
      </c>
      <c r="AD83" s="10" t="s">
        <v>418</v>
      </c>
      <c r="AE83" s="10" t="s">
        <v>418</v>
      </c>
      <c r="AF83" s="33">
        <f t="shared" si="64"/>
        <v>1</v>
      </c>
      <c r="AG83" s="33">
        <f t="shared" si="65"/>
        <v>1</v>
      </c>
      <c r="AH83" s="33">
        <f t="shared" si="66"/>
        <v>1</v>
      </c>
      <c r="AI83" s="10" t="s">
        <v>461</v>
      </c>
      <c r="AJ83" s="10" t="s">
        <v>460</v>
      </c>
      <c r="AK83" s="10" t="s">
        <v>460</v>
      </c>
      <c r="AL83" s="33">
        <f t="shared" si="67"/>
        <v>0</v>
      </c>
      <c r="AM83" s="33">
        <f t="shared" si="68"/>
        <v>0</v>
      </c>
      <c r="AN83" s="33">
        <f t="shared" si="69"/>
        <v>0</v>
      </c>
      <c r="AO83" s="10" t="s">
        <v>425</v>
      </c>
      <c r="AP83" s="10" t="s">
        <v>425</v>
      </c>
      <c r="AQ83" s="10" t="s">
        <v>425</v>
      </c>
      <c r="AR83" s="33">
        <f t="shared" si="70"/>
        <v>1</v>
      </c>
      <c r="AS83" s="33">
        <f t="shared" si="71"/>
        <v>1</v>
      </c>
      <c r="AT83" s="33">
        <f t="shared" si="72"/>
        <v>1</v>
      </c>
      <c r="AU83" s="10">
        <v>2001</v>
      </c>
      <c r="AV83" s="10" t="s">
        <v>427</v>
      </c>
      <c r="AW83" s="10" t="s">
        <v>427</v>
      </c>
      <c r="AX83" s="33">
        <f t="shared" si="73"/>
        <v>0.5</v>
      </c>
      <c r="AY83" s="33">
        <f t="shared" si="74"/>
        <v>1</v>
      </c>
      <c r="AZ83" s="33">
        <f t="shared" si="75"/>
        <v>1</v>
      </c>
      <c r="BA83" s="10" t="s">
        <v>431</v>
      </c>
      <c r="BB83" s="10" t="s">
        <v>431</v>
      </c>
      <c r="BC83" s="10" t="s">
        <v>431</v>
      </c>
      <c r="BD83" s="33">
        <f t="shared" si="76"/>
        <v>1</v>
      </c>
      <c r="BE83" s="33">
        <f t="shared" si="77"/>
        <v>1</v>
      </c>
      <c r="BF83" s="33">
        <f t="shared" si="78"/>
        <v>1</v>
      </c>
      <c r="BG83" s="10" t="str">
        <f>+VLOOKUP(B83,'[17]2016 data'!$B:$D,3,)</f>
        <v>SDDS Plus</v>
      </c>
      <c r="BH83" s="10" t="str">
        <f>+VLOOKUP(B83,'[18]2017 data'!$B:$D,3,)</f>
        <v>SSDS Plus</v>
      </c>
      <c r="BI83" s="10" t="str">
        <f>+VLOOKUP(B83,'[19]2018 data'!$B:$D,3,)</f>
        <v>SSDS Plus</v>
      </c>
      <c r="BJ83" s="33">
        <f t="shared" si="87"/>
        <v>1</v>
      </c>
      <c r="BK83" s="33">
        <f t="shared" si="85"/>
        <v>0</v>
      </c>
      <c r="BL83" s="33">
        <f t="shared" si="86"/>
        <v>0</v>
      </c>
      <c r="BM83" s="10" t="str">
        <f>+VLOOKUP(B83,'[20]2016 data'!$B:$D,3,)</f>
        <v>Yes</v>
      </c>
      <c r="BN83" s="10" t="str">
        <f>+VLOOKUP(B83,'[21]2017 data'!$B:$D,3,)</f>
        <v>Yes</v>
      </c>
      <c r="BO83" s="10" t="str">
        <f>+VLOOKUP(B83,'[22]2018 data'!$B:$D,3,)</f>
        <v>Yes</v>
      </c>
      <c r="BP83" s="33">
        <f t="shared" si="79"/>
        <v>1</v>
      </c>
      <c r="BQ83" s="33">
        <f t="shared" si="80"/>
        <v>1</v>
      </c>
      <c r="BR83" s="33">
        <f t="shared" si="81"/>
        <v>1</v>
      </c>
      <c r="BS83" s="10" t="str">
        <f>+VLOOKUP(B83,'[23]2016 data'!$B:$D,3,)</f>
        <v>yes</v>
      </c>
      <c r="BT83" s="10" t="str">
        <f>+VLOOKUP(B83,'[24]2017 data'!$B:$D,3,)</f>
        <v>yes</v>
      </c>
      <c r="BU83" s="10" t="str">
        <f>+VLOOKUP(B83,'[25]2018 data'!$B:$D,3,)</f>
        <v>yes</v>
      </c>
      <c r="BV83" s="33">
        <f t="shared" si="82"/>
        <v>1</v>
      </c>
      <c r="BW83" s="33">
        <f t="shared" si="83"/>
        <v>1</v>
      </c>
      <c r="BX83" s="33">
        <f t="shared" si="84"/>
        <v>1</v>
      </c>
    </row>
    <row r="84" spans="1:76" s="32" customFormat="1" x14ac:dyDescent="0.25">
      <c r="A84" s="6">
        <f t="shared" si="51"/>
        <v>81</v>
      </c>
      <c r="B84" s="9" t="s">
        <v>220</v>
      </c>
      <c r="C84" s="4" t="s">
        <v>219</v>
      </c>
      <c r="D84" s="4" t="str">
        <f>+VLOOKUP(C84,'[1]OECD &amp; EU Countries'!$B:$F,5,)</f>
        <v>NA</v>
      </c>
      <c r="E84" s="10" t="s">
        <v>488</v>
      </c>
      <c r="F84" s="10" t="s">
        <v>437</v>
      </c>
      <c r="G84" s="10" t="s">
        <v>437</v>
      </c>
      <c r="H84" s="33">
        <f t="shared" si="52"/>
        <v>0.5</v>
      </c>
      <c r="I84" s="33">
        <f t="shared" si="53"/>
        <v>0.5</v>
      </c>
      <c r="J84" s="33">
        <f t="shared" si="54"/>
        <v>0.5</v>
      </c>
      <c r="K84" s="10">
        <v>2007</v>
      </c>
      <c r="L84" s="10">
        <v>2007</v>
      </c>
      <c r="M84" s="10">
        <v>2007</v>
      </c>
      <c r="N84" s="33">
        <f t="shared" si="55"/>
        <v>0.5</v>
      </c>
      <c r="O84" s="33">
        <f t="shared" si="56"/>
        <v>0.5</v>
      </c>
      <c r="P84" s="33">
        <f t="shared" si="57"/>
        <v>0</v>
      </c>
      <c r="Q84" s="10" t="s">
        <v>446</v>
      </c>
      <c r="R84" s="10" t="s">
        <v>446</v>
      </c>
      <c r="S84" s="10" t="s">
        <v>446</v>
      </c>
      <c r="T84" s="33">
        <f t="shared" si="58"/>
        <v>0.5</v>
      </c>
      <c r="U84" s="33">
        <f t="shared" si="59"/>
        <v>0.5</v>
      </c>
      <c r="V84" s="33">
        <f t="shared" si="60"/>
        <v>0.5</v>
      </c>
      <c r="W84" s="10">
        <v>2005</v>
      </c>
      <c r="X84" s="10">
        <v>2005</v>
      </c>
      <c r="Y84" s="10">
        <v>2005</v>
      </c>
      <c r="Z84" s="33">
        <f t="shared" si="61"/>
        <v>0</v>
      </c>
      <c r="AA84" s="33">
        <f t="shared" si="62"/>
        <v>0</v>
      </c>
      <c r="AB84" s="33">
        <f t="shared" si="63"/>
        <v>0</v>
      </c>
      <c r="AC84" s="10" t="s">
        <v>418</v>
      </c>
      <c r="AD84" s="10" t="s">
        <v>418</v>
      </c>
      <c r="AE84" s="10" t="s">
        <v>418</v>
      </c>
      <c r="AF84" s="33">
        <f t="shared" si="64"/>
        <v>1</v>
      </c>
      <c r="AG84" s="33">
        <f t="shared" si="65"/>
        <v>1</v>
      </c>
      <c r="AH84" s="33">
        <f t="shared" si="66"/>
        <v>1</v>
      </c>
      <c r="AI84" s="10" t="s">
        <v>447</v>
      </c>
      <c r="AJ84" s="10" t="s">
        <v>468</v>
      </c>
      <c r="AK84" s="10" t="s">
        <v>468</v>
      </c>
      <c r="AL84" s="33">
        <f t="shared" si="67"/>
        <v>0</v>
      </c>
      <c r="AM84" s="33">
        <f t="shared" si="68"/>
        <v>0</v>
      </c>
      <c r="AN84" s="33">
        <f t="shared" si="69"/>
        <v>0</v>
      </c>
      <c r="AO84" s="10" t="s">
        <v>425</v>
      </c>
      <c r="AP84" s="10" t="s">
        <v>448</v>
      </c>
      <c r="AQ84" s="10" t="s">
        <v>448</v>
      </c>
      <c r="AR84" s="33">
        <f t="shared" si="70"/>
        <v>1</v>
      </c>
      <c r="AS84" s="33">
        <f t="shared" si="71"/>
        <v>0</v>
      </c>
      <c r="AT84" s="33">
        <f t="shared" si="72"/>
        <v>0</v>
      </c>
      <c r="AU84" s="10">
        <v>1986</v>
      </c>
      <c r="AV84" s="10" t="s">
        <v>429</v>
      </c>
      <c r="AW84" s="10" t="s">
        <v>429</v>
      </c>
      <c r="AX84" s="33">
        <f t="shared" si="73"/>
        <v>0</v>
      </c>
      <c r="AY84" s="33">
        <f t="shared" si="74"/>
        <v>0</v>
      </c>
      <c r="AZ84" s="33">
        <f t="shared" si="75"/>
        <v>0</v>
      </c>
      <c r="BA84" s="10" t="s">
        <v>431</v>
      </c>
      <c r="BB84" s="10" t="s">
        <v>431</v>
      </c>
      <c r="BC84" s="10" t="s">
        <v>431</v>
      </c>
      <c r="BD84" s="33">
        <f t="shared" si="76"/>
        <v>1</v>
      </c>
      <c r="BE84" s="33">
        <f t="shared" si="77"/>
        <v>1</v>
      </c>
      <c r="BF84" s="33">
        <f t="shared" si="78"/>
        <v>1</v>
      </c>
      <c r="BG84" s="10" t="str">
        <f>+VLOOKUP(B84,'[17]2016 data'!$B:$D,3,)</f>
        <v>e-GDDS</v>
      </c>
      <c r="BH84" s="10" t="str">
        <f>+VLOOKUP(B84,'[18]2017 data'!$B:$D,3,)</f>
        <v>e-GDDS</v>
      </c>
      <c r="BI84" s="10" t="str">
        <f>+VLOOKUP(B84,'[19]2018 data'!$B:$D,3,)</f>
        <v>e-GDDS</v>
      </c>
      <c r="BJ84" s="33">
        <f t="shared" si="87"/>
        <v>0.5</v>
      </c>
      <c r="BK84" s="33">
        <f t="shared" si="85"/>
        <v>0.5</v>
      </c>
      <c r="BL84" s="33">
        <f t="shared" si="86"/>
        <v>0.5</v>
      </c>
      <c r="BM84" s="10">
        <f>+VLOOKUP(B84,'[20]2016 data'!$B:$D,3,)</f>
        <v>0</v>
      </c>
      <c r="BN84" s="10">
        <f>+VLOOKUP(B84,'[21]2017 data'!$B:$D,3,)</f>
        <v>0</v>
      </c>
      <c r="BO84" s="10">
        <f>+VLOOKUP(B84,'[22]2018 data'!$B:$D,3,)</f>
        <v>0</v>
      </c>
      <c r="BP84" s="33">
        <f t="shared" si="79"/>
        <v>0</v>
      </c>
      <c r="BQ84" s="33">
        <f t="shared" si="80"/>
        <v>0</v>
      </c>
      <c r="BR84" s="33">
        <f t="shared" si="81"/>
        <v>0</v>
      </c>
      <c r="BS84" s="10">
        <f>+VLOOKUP(B84,'[23]2016 data'!$B:$D,3,)</f>
        <v>0</v>
      </c>
      <c r="BT84" s="10">
        <f>+VLOOKUP(B84,'[24]2017 data'!$B:$D,3,)</f>
        <v>0</v>
      </c>
      <c r="BU84" s="10">
        <f>+VLOOKUP(B84,'[25]2018 data'!$B:$D,3,)</f>
        <v>0</v>
      </c>
      <c r="BV84" s="33">
        <f t="shared" si="82"/>
        <v>0</v>
      </c>
      <c r="BW84" s="33">
        <f t="shared" si="83"/>
        <v>0</v>
      </c>
      <c r="BX84" s="33">
        <f t="shared" si="84"/>
        <v>0</v>
      </c>
    </row>
    <row r="85" spans="1:76" s="32" customFormat="1" x14ac:dyDescent="0.25">
      <c r="A85" s="6">
        <f t="shared" si="51"/>
        <v>82</v>
      </c>
      <c r="B85" s="9" t="s">
        <v>218</v>
      </c>
      <c r="C85" s="4" t="s">
        <v>217</v>
      </c>
      <c r="D85" s="4" t="str">
        <f>+VLOOKUP(C85,'[1]OECD &amp; EU Countries'!$B:$F,5,)</f>
        <v>OECD/EU</v>
      </c>
      <c r="E85" s="10" t="s">
        <v>490</v>
      </c>
      <c r="F85" s="10" t="s">
        <v>486</v>
      </c>
      <c r="G85" s="10" t="s">
        <v>486</v>
      </c>
      <c r="H85" s="33">
        <f t="shared" si="52"/>
        <v>1</v>
      </c>
      <c r="I85" s="33">
        <f t="shared" si="53"/>
        <v>1</v>
      </c>
      <c r="J85" s="33">
        <f t="shared" si="54"/>
        <v>1</v>
      </c>
      <c r="K85" s="10" t="s">
        <v>491</v>
      </c>
      <c r="L85" s="10" t="s">
        <v>491</v>
      </c>
      <c r="M85" s="10" t="s">
        <v>491</v>
      </c>
      <c r="N85" s="33">
        <f t="shared" si="55"/>
        <v>1</v>
      </c>
      <c r="O85" s="33">
        <f t="shared" si="56"/>
        <v>1</v>
      </c>
      <c r="P85" s="33">
        <f t="shared" si="57"/>
        <v>1</v>
      </c>
      <c r="Q85" s="10" t="s">
        <v>444</v>
      </c>
      <c r="R85" s="10" t="s">
        <v>442</v>
      </c>
      <c r="S85" s="10" t="s">
        <v>442</v>
      </c>
      <c r="T85" s="33">
        <f t="shared" si="58"/>
        <v>1</v>
      </c>
      <c r="U85" s="33">
        <f t="shared" si="59"/>
        <v>1</v>
      </c>
      <c r="V85" s="33">
        <f t="shared" si="60"/>
        <v>1</v>
      </c>
      <c r="W85" s="10">
        <v>2015</v>
      </c>
      <c r="X85" s="10">
        <v>2015</v>
      </c>
      <c r="Y85" s="10">
        <v>2015</v>
      </c>
      <c r="Z85" s="33">
        <f t="shared" si="61"/>
        <v>0.5</v>
      </c>
      <c r="AA85" s="33">
        <f t="shared" si="62"/>
        <v>0.5</v>
      </c>
      <c r="AB85" s="33">
        <f t="shared" si="63"/>
        <v>0.5</v>
      </c>
      <c r="AC85" s="10" t="s">
        <v>418</v>
      </c>
      <c r="AD85" s="10" t="s">
        <v>418</v>
      </c>
      <c r="AE85" s="10" t="s">
        <v>418</v>
      </c>
      <c r="AF85" s="33">
        <f t="shared" si="64"/>
        <v>1</v>
      </c>
      <c r="AG85" s="33">
        <f t="shared" si="65"/>
        <v>1</v>
      </c>
      <c r="AH85" s="33">
        <f t="shared" si="66"/>
        <v>1</v>
      </c>
      <c r="AI85" s="10" t="s">
        <v>469</v>
      </c>
      <c r="AJ85" s="10" t="s">
        <v>470</v>
      </c>
      <c r="AK85" s="10" t="s">
        <v>470</v>
      </c>
      <c r="AL85" s="33">
        <f t="shared" si="67"/>
        <v>0</v>
      </c>
      <c r="AM85" s="33">
        <f t="shared" si="68"/>
        <v>0</v>
      </c>
      <c r="AN85" s="33">
        <f t="shared" si="69"/>
        <v>0</v>
      </c>
      <c r="AO85" s="10" t="s">
        <v>425</v>
      </c>
      <c r="AP85" s="10" t="s">
        <v>425</v>
      </c>
      <c r="AQ85" s="10" t="s">
        <v>425</v>
      </c>
      <c r="AR85" s="33">
        <f t="shared" si="70"/>
        <v>1</v>
      </c>
      <c r="AS85" s="33">
        <f t="shared" si="71"/>
        <v>1</v>
      </c>
      <c r="AT85" s="33">
        <f t="shared" si="72"/>
        <v>1</v>
      </c>
      <c r="AU85" s="10">
        <v>2001</v>
      </c>
      <c r="AV85" s="10">
        <v>2014</v>
      </c>
      <c r="AW85" s="10">
        <v>2014</v>
      </c>
      <c r="AX85" s="33">
        <f t="shared" si="73"/>
        <v>0.5</v>
      </c>
      <c r="AY85" s="33">
        <f t="shared" si="74"/>
        <v>1</v>
      </c>
      <c r="AZ85" s="33">
        <f t="shared" si="75"/>
        <v>1</v>
      </c>
      <c r="BA85" s="10" t="s">
        <v>431</v>
      </c>
      <c r="BB85" s="10" t="s">
        <v>431</v>
      </c>
      <c r="BC85" s="10" t="s">
        <v>431</v>
      </c>
      <c r="BD85" s="33">
        <f t="shared" si="76"/>
        <v>1</v>
      </c>
      <c r="BE85" s="33">
        <f t="shared" si="77"/>
        <v>1</v>
      </c>
      <c r="BF85" s="33">
        <f t="shared" si="78"/>
        <v>1</v>
      </c>
      <c r="BG85" s="10" t="str">
        <f>+VLOOKUP(B85,'[17]2016 data'!$B:$D,3,)</f>
        <v>SDDS Plus</v>
      </c>
      <c r="BH85" s="10" t="str">
        <f>+VLOOKUP(B85,'[18]2017 data'!$B:$D,3,)</f>
        <v>SSDS Plus</v>
      </c>
      <c r="BI85" s="10" t="str">
        <f>+VLOOKUP(B85,'[19]2018 data'!$B:$D,3,)</f>
        <v>SSDS Plus</v>
      </c>
      <c r="BJ85" s="33">
        <f t="shared" si="87"/>
        <v>1</v>
      </c>
      <c r="BK85" s="33">
        <f t="shared" si="85"/>
        <v>0</v>
      </c>
      <c r="BL85" s="33">
        <f t="shared" si="86"/>
        <v>0</v>
      </c>
      <c r="BM85" s="10" t="str">
        <f>+VLOOKUP(B85,'[20]2016 data'!$B:$D,3,)</f>
        <v>Yes</v>
      </c>
      <c r="BN85" s="10" t="str">
        <f>+VLOOKUP(B85,'[21]2017 data'!$B:$D,3,)</f>
        <v>Yes</v>
      </c>
      <c r="BO85" s="10" t="str">
        <f>+VLOOKUP(B85,'[22]2018 data'!$B:$D,3,)</f>
        <v>Yes</v>
      </c>
      <c r="BP85" s="33">
        <f t="shared" si="79"/>
        <v>1</v>
      </c>
      <c r="BQ85" s="33">
        <f t="shared" si="80"/>
        <v>1</v>
      </c>
      <c r="BR85" s="33">
        <f t="shared" si="81"/>
        <v>1</v>
      </c>
      <c r="BS85" s="10">
        <f>+VLOOKUP(B85,'[23]2016 data'!$B:$D,3,)</f>
        <v>0</v>
      </c>
      <c r="BT85" s="10">
        <f>+VLOOKUP(B85,'[24]2017 data'!$B:$D,3,)</f>
        <v>0</v>
      </c>
      <c r="BU85" s="10">
        <f>+VLOOKUP(B85,'[25]2018 data'!$B:$D,3,)</f>
        <v>0</v>
      </c>
      <c r="BV85" s="33">
        <f t="shared" si="82"/>
        <v>0</v>
      </c>
      <c r="BW85" s="33">
        <f t="shared" si="83"/>
        <v>0</v>
      </c>
      <c r="BX85" s="33">
        <f t="shared" si="84"/>
        <v>0</v>
      </c>
    </row>
    <row r="86" spans="1:76" s="32" customFormat="1" x14ac:dyDescent="0.25">
      <c r="A86" s="6">
        <f t="shared" si="51"/>
        <v>83</v>
      </c>
      <c r="B86" s="9" t="s">
        <v>216</v>
      </c>
      <c r="C86" s="4" t="s">
        <v>215</v>
      </c>
      <c r="D86" s="4" t="str">
        <f>+VLOOKUP(C86,'[1]OECD &amp; EU Countries'!$B:$F,5,)</f>
        <v>NA</v>
      </c>
      <c r="E86" s="10" t="s">
        <v>480</v>
      </c>
      <c r="F86" s="10" t="s">
        <v>438</v>
      </c>
      <c r="G86" s="10" t="s">
        <v>438</v>
      </c>
      <c r="H86" s="33">
        <f t="shared" si="52"/>
        <v>0</v>
      </c>
      <c r="I86" s="33">
        <f t="shared" si="53"/>
        <v>0</v>
      </c>
      <c r="J86" s="33">
        <f t="shared" si="54"/>
        <v>0</v>
      </c>
      <c r="K86" s="10">
        <v>1994</v>
      </c>
      <c r="L86" s="10">
        <v>1994</v>
      </c>
      <c r="M86" s="10">
        <v>1994</v>
      </c>
      <c r="N86" s="33">
        <f t="shared" si="55"/>
        <v>0</v>
      </c>
      <c r="O86" s="33">
        <f t="shared" si="56"/>
        <v>0</v>
      </c>
      <c r="P86" s="33">
        <f t="shared" si="57"/>
        <v>0</v>
      </c>
      <c r="Q86" s="10" t="s">
        <v>444</v>
      </c>
      <c r="R86" s="10" t="s">
        <v>442</v>
      </c>
      <c r="S86" s="10" t="s">
        <v>442</v>
      </c>
      <c r="T86" s="33">
        <f t="shared" si="58"/>
        <v>1</v>
      </c>
      <c r="U86" s="33">
        <f t="shared" si="59"/>
        <v>1</v>
      </c>
      <c r="V86" s="33">
        <f t="shared" si="60"/>
        <v>1</v>
      </c>
      <c r="W86" s="10">
        <v>2007</v>
      </c>
      <c r="X86" s="10">
        <v>2007</v>
      </c>
      <c r="Y86" s="10">
        <v>2007</v>
      </c>
      <c r="Z86" s="33">
        <f t="shared" si="61"/>
        <v>0.5</v>
      </c>
      <c r="AA86" s="33">
        <f t="shared" si="62"/>
        <v>0.5</v>
      </c>
      <c r="AB86" s="33">
        <f t="shared" si="63"/>
        <v>0</v>
      </c>
      <c r="AC86" s="10" t="s">
        <v>447</v>
      </c>
      <c r="AD86" s="10" t="s">
        <v>448</v>
      </c>
      <c r="AE86" s="10" t="s">
        <v>448</v>
      </c>
      <c r="AF86" s="33">
        <f t="shared" si="64"/>
        <v>0</v>
      </c>
      <c r="AG86" s="33">
        <f t="shared" si="65"/>
        <v>0</v>
      </c>
      <c r="AH86" s="33">
        <f t="shared" si="66"/>
        <v>0</v>
      </c>
      <c r="AI86" s="10" t="s">
        <v>447</v>
      </c>
      <c r="AJ86" s="10" t="s">
        <v>450</v>
      </c>
      <c r="AK86" s="10" t="s">
        <v>450</v>
      </c>
      <c r="AL86" s="33">
        <f t="shared" si="67"/>
        <v>0</v>
      </c>
      <c r="AM86" s="33">
        <f t="shared" si="68"/>
        <v>0</v>
      </c>
      <c r="AN86" s="33">
        <f t="shared" si="69"/>
        <v>0</v>
      </c>
      <c r="AO86" s="10" t="s">
        <v>448</v>
      </c>
      <c r="AP86" s="10" t="s">
        <v>448</v>
      </c>
      <c r="AQ86" s="10" t="s">
        <v>448</v>
      </c>
      <c r="AR86" s="33">
        <f t="shared" si="70"/>
        <v>0</v>
      </c>
      <c r="AS86" s="33">
        <f t="shared" si="71"/>
        <v>0</v>
      </c>
      <c r="AT86" s="33">
        <f t="shared" si="72"/>
        <v>0</v>
      </c>
      <c r="AU86" s="10">
        <v>2001</v>
      </c>
      <c r="AV86" s="10" t="s">
        <v>429</v>
      </c>
      <c r="AW86" s="10" t="s">
        <v>429</v>
      </c>
      <c r="AX86" s="33">
        <f t="shared" si="73"/>
        <v>0.5</v>
      </c>
      <c r="AY86" s="33">
        <f t="shared" si="74"/>
        <v>0</v>
      </c>
      <c r="AZ86" s="33">
        <f t="shared" si="75"/>
        <v>0</v>
      </c>
      <c r="BA86" s="10">
        <v>0</v>
      </c>
      <c r="BB86" s="10" t="s">
        <v>429</v>
      </c>
      <c r="BC86" s="10" t="s">
        <v>429</v>
      </c>
      <c r="BD86" s="33">
        <f t="shared" si="76"/>
        <v>0</v>
      </c>
      <c r="BE86" s="33">
        <f t="shared" si="77"/>
        <v>0</v>
      </c>
      <c r="BF86" s="33">
        <f t="shared" si="78"/>
        <v>0</v>
      </c>
      <c r="BG86" s="10" t="str">
        <f>+VLOOKUP(B86,'[17]2016 data'!$B:$D,3,)</f>
        <v>SDDS</v>
      </c>
      <c r="BH86" s="10" t="str">
        <f>+VLOOKUP(B86,'[18]2017 data'!$B:$D,3,)</f>
        <v>SDDS</v>
      </c>
      <c r="BI86" s="10" t="str">
        <f>+VLOOKUP(B86,'[19]2018 data'!$B:$D,3,)</f>
        <v>SDDS</v>
      </c>
      <c r="BJ86" s="33">
        <f t="shared" si="87"/>
        <v>1</v>
      </c>
      <c r="BK86" s="33">
        <f t="shared" si="85"/>
        <v>1</v>
      </c>
      <c r="BL86" s="33">
        <f t="shared" si="86"/>
        <v>1</v>
      </c>
      <c r="BM86" s="10">
        <f>+VLOOKUP(B86,'[20]2016 data'!$B:$D,3,)</f>
        <v>0</v>
      </c>
      <c r="BN86" s="10">
        <f>+VLOOKUP(B86,'[21]2017 data'!$B:$D,3,)</f>
        <v>0</v>
      </c>
      <c r="BO86" s="10">
        <f>+VLOOKUP(B86,'[22]2018 data'!$B:$D,3,)</f>
        <v>0</v>
      </c>
      <c r="BP86" s="33">
        <f t="shared" si="79"/>
        <v>0</v>
      </c>
      <c r="BQ86" s="33">
        <f t="shared" si="80"/>
        <v>0</v>
      </c>
      <c r="BR86" s="33">
        <f t="shared" si="81"/>
        <v>0</v>
      </c>
      <c r="BS86" s="10">
        <f>+VLOOKUP(B86,'[23]2016 data'!$B:$D,3,)</f>
        <v>0</v>
      </c>
      <c r="BT86" s="10">
        <f>+VLOOKUP(B86,'[24]2017 data'!$B:$D,3,)</f>
        <v>0</v>
      </c>
      <c r="BU86" s="10">
        <f>+VLOOKUP(B86,'[25]2018 data'!$B:$D,3,)</f>
        <v>0</v>
      </c>
      <c r="BV86" s="33">
        <f t="shared" si="82"/>
        <v>0</v>
      </c>
      <c r="BW86" s="33">
        <f t="shared" si="83"/>
        <v>0</v>
      </c>
      <c r="BX86" s="33">
        <f t="shared" si="84"/>
        <v>0</v>
      </c>
    </row>
    <row r="87" spans="1:76" s="32" customFormat="1" x14ac:dyDescent="0.25">
      <c r="A87" s="6">
        <f t="shared" si="51"/>
        <v>84</v>
      </c>
      <c r="B87" s="9" t="s">
        <v>214</v>
      </c>
      <c r="C87" s="4" t="s">
        <v>213</v>
      </c>
      <c r="D87" s="4" t="str">
        <f>+VLOOKUP(C87,'[1]OECD &amp; EU Countries'!$B:$F,5,)</f>
        <v>NA</v>
      </c>
      <c r="E87" s="10" t="s">
        <v>488</v>
      </c>
      <c r="F87" s="10" t="s">
        <v>437</v>
      </c>
      <c r="G87" s="10" t="s">
        <v>437</v>
      </c>
      <c r="H87" s="33">
        <f t="shared" si="52"/>
        <v>0.5</v>
      </c>
      <c r="I87" s="33">
        <f t="shared" si="53"/>
        <v>0.5</v>
      </c>
      <c r="J87" s="33">
        <f t="shared" si="54"/>
        <v>0.5</v>
      </c>
      <c r="K87" s="10" t="s">
        <v>491</v>
      </c>
      <c r="L87" s="10" t="s">
        <v>491</v>
      </c>
      <c r="M87" s="10" t="s">
        <v>491</v>
      </c>
      <c r="N87" s="33">
        <f t="shared" si="55"/>
        <v>1</v>
      </c>
      <c r="O87" s="33">
        <f t="shared" si="56"/>
        <v>1</v>
      </c>
      <c r="P87" s="33">
        <f t="shared" si="57"/>
        <v>1</v>
      </c>
      <c r="Q87" s="10" t="s">
        <v>494</v>
      </c>
      <c r="R87" s="10" t="s">
        <v>494</v>
      </c>
      <c r="S87" s="10" t="s">
        <v>494</v>
      </c>
      <c r="T87" s="33">
        <f t="shared" si="58"/>
        <v>1</v>
      </c>
      <c r="U87" s="33">
        <f t="shared" si="59"/>
        <v>1</v>
      </c>
      <c r="V87" s="33">
        <f t="shared" si="60"/>
        <v>1</v>
      </c>
      <c r="W87" s="10" t="s">
        <v>499</v>
      </c>
      <c r="X87" s="10" t="s">
        <v>499</v>
      </c>
      <c r="Y87" s="10" t="s">
        <v>499</v>
      </c>
      <c r="Z87" s="33">
        <f t="shared" si="61"/>
        <v>1</v>
      </c>
      <c r="AA87" s="33">
        <f t="shared" si="62"/>
        <v>1</v>
      </c>
      <c r="AB87" s="33">
        <f t="shared" si="63"/>
        <v>1</v>
      </c>
      <c r="AC87" s="10" t="s">
        <v>418</v>
      </c>
      <c r="AD87" s="10" t="s">
        <v>418</v>
      </c>
      <c r="AE87" s="10" t="s">
        <v>418</v>
      </c>
      <c r="AF87" s="33">
        <f t="shared" si="64"/>
        <v>1</v>
      </c>
      <c r="AG87" s="33">
        <f t="shared" si="65"/>
        <v>1</v>
      </c>
      <c r="AH87" s="33">
        <f t="shared" si="66"/>
        <v>1</v>
      </c>
      <c r="AI87" s="10" t="s">
        <v>447</v>
      </c>
      <c r="AJ87" s="10" t="s">
        <v>448</v>
      </c>
      <c r="AK87" s="10" t="s">
        <v>448</v>
      </c>
      <c r="AL87" s="33">
        <f t="shared" si="67"/>
        <v>0</v>
      </c>
      <c r="AM87" s="33">
        <f t="shared" si="68"/>
        <v>0</v>
      </c>
      <c r="AN87" s="33">
        <f t="shared" si="69"/>
        <v>0</v>
      </c>
      <c r="AO87" s="10" t="s">
        <v>478</v>
      </c>
      <c r="AP87" s="10" t="s">
        <v>478</v>
      </c>
      <c r="AQ87" s="10" t="s">
        <v>478</v>
      </c>
      <c r="AR87" s="33">
        <f t="shared" si="70"/>
        <v>0.5</v>
      </c>
      <c r="AS87" s="33">
        <f t="shared" si="71"/>
        <v>0.5</v>
      </c>
      <c r="AT87" s="33">
        <f t="shared" si="72"/>
        <v>0.5</v>
      </c>
      <c r="AU87" s="10">
        <v>2001</v>
      </c>
      <c r="AV87" s="10" t="s">
        <v>429</v>
      </c>
      <c r="AW87" s="10" t="s">
        <v>429</v>
      </c>
      <c r="AX87" s="33">
        <f t="shared" si="73"/>
        <v>0.5</v>
      </c>
      <c r="AY87" s="33">
        <f t="shared" si="74"/>
        <v>0</v>
      </c>
      <c r="AZ87" s="33">
        <f t="shared" si="75"/>
        <v>0</v>
      </c>
      <c r="BA87" s="10" t="s">
        <v>431</v>
      </c>
      <c r="BB87" s="10" t="s">
        <v>431</v>
      </c>
      <c r="BC87" s="10" t="s">
        <v>431</v>
      </c>
      <c r="BD87" s="33">
        <f t="shared" si="76"/>
        <v>1</v>
      </c>
      <c r="BE87" s="33">
        <f t="shared" si="77"/>
        <v>1</v>
      </c>
      <c r="BF87" s="33">
        <f t="shared" si="78"/>
        <v>1</v>
      </c>
      <c r="BG87" s="10" t="str">
        <f>+VLOOKUP(B87,'[17]2016 data'!$B:$D,3,)</f>
        <v>SDDS</v>
      </c>
      <c r="BH87" s="10" t="str">
        <f>+VLOOKUP(B87,'[18]2017 data'!$B:$D,3,)</f>
        <v>SDDS</v>
      </c>
      <c r="BI87" s="10" t="str">
        <f>+VLOOKUP(B87,'[19]2018 data'!$B:$D,3,)</f>
        <v>SDDS</v>
      </c>
      <c r="BJ87" s="33">
        <f t="shared" si="87"/>
        <v>1</v>
      </c>
      <c r="BK87" s="33">
        <f t="shared" si="85"/>
        <v>1</v>
      </c>
      <c r="BL87" s="33">
        <f t="shared" si="86"/>
        <v>1</v>
      </c>
      <c r="BM87" s="10" t="str">
        <f>+VLOOKUP(B87,'[20]2016 data'!$B:$D,3,)</f>
        <v>Yes</v>
      </c>
      <c r="BN87" s="10" t="str">
        <f>+VLOOKUP(B87,'[21]2017 data'!$B:$D,3,)</f>
        <v>Yes</v>
      </c>
      <c r="BO87" s="10">
        <f>+VLOOKUP(B87,'[22]2018 data'!$B:$D,3,)</f>
        <v>0</v>
      </c>
      <c r="BP87" s="33">
        <f t="shared" si="79"/>
        <v>1</v>
      </c>
      <c r="BQ87" s="33">
        <f t="shared" si="80"/>
        <v>1</v>
      </c>
      <c r="BR87" s="33">
        <f t="shared" si="81"/>
        <v>0</v>
      </c>
      <c r="BS87" s="10">
        <f>+VLOOKUP(B87,'[23]2016 data'!$B:$D,3,)</f>
        <v>0</v>
      </c>
      <c r="BT87" s="10">
        <f>+VLOOKUP(B87,'[24]2017 data'!$B:$D,3,)</f>
        <v>0</v>
      </c>
      <c r="BU87" s="10">
        <f>+VLOOKUP(B87,'[25]2018 data'!$B:$D,3,)</f>
        <v>0</v>
      </c>
      <c r="BV87" s="33">
        <f t="shared" si="82"/>
        <v>0</v>
      </c>
      <c r="BW87" s="33">
        <f t="shared" si="83"/>
        <v>0</v>
      </c>
      <c r="BX87" s="33">
        <f t="shared" si="84"/>
        <v>0</v>
      </c>
    </row>
    <row r="88" spans="1:76" s="32" customFormat="1" x14ac:dyDescent="0.25">
      <c r="A88" s="6">
        <f t="shared" si="51"/>
        <v>85</v>
      </c>
      <c r="B88" s="9" t="s">
        <v>212</v>
      </c>
      <c r="C88" s="4" t="s">
        <v>211</v>
      </c>
      <c r="D88" s="4" t="str">
        <f>+VLOOKUP(C88,'[1]OECD &amp; EU Countries'!$B:$F,5,)</f>
        <v>NA</v>
      </c>
      <c r="E88" s="10" t="s">
        <v>490</v>
      </c>
      <c r="F88" s="10" t="s">
        <v>486</v>
      </c>
      <c r="G88" s="10" t="s">
        <v>486</v>
      </c>
      <c r="H88" s="33">
        <f t="shared" si="52"/>
        <v>1</v>
      </c>
      <c r="I88" s="33">
        <f t="shared" si="53"/>
        <v>1</v>
      </c>
      <c r="J88" s="33">
        <f t="shared" si="54"/>
        <v>1</v>
      </c>
      <c r="K88" s="10">
        <v>2009</v>
      </c>
      <c r="L88" s="10">
        <v>2009</v>
      </c>
      <c r="M88" s="10">
        <v>2009</v>
      </c>
      <c r="N88" s="33">
        <f t="shared" si="55"/>
        <v>0.5</v>
      </c>
      <c r="O88" s="33">
        <f t="shared" si="56"/>
        <v>0.5</v>
      </c>
      <c r="P88" s="33">
        <f t="shared" si="57"/>
        <v>0.5</v>
      </c>
      <c r="Q88" s="10" t="s">
        <v>446</v>
      </c>
      <c r="R88" s="10" t="s">
        <v>446</v>
      </c>
      <c r="S88" s="10" t="s">
        <v>446</v>
      </c>
      <c r="T88" s="33">
        <f t="shared" si="58"/>
        <v>0.5</v>
      </c>
      <c r="U88" s="33">
        <f t="shared" si="59"/>
        <v>0.5</v>
      </c>
      <c r="V88" s="33">
        <f t="shared" si="60"/>
        <v>0.5</v>
      </c>
      <c r="W88" s="10">
        <v>2006</v>
      </c>
      <c r="X88" s="10">
        <v>2006</v>
      </c>
      <c r="Y88" s="10">
        <v>2006</v>
      </c>
      <c r="Z88" s="33">
        <f t="shared" si="61"/>
        <v>0.5</v>
      </c>
      <c r="AA88" s="33">
        <f t="shared" si="62"/>
        <v>0</v>
      </c>
      <c r="AB88" s="33">
        <f t="shared" si="63"/>
        <v>0</v>
      </c>
      <c r="AC88" s="10" t="s">
        <v>447</v>
      </c>
      <c r="AD88" s="10" t="s">
        <v>448</v>
      </c>
      <c r="AE88" s="10" t="s">
        <v>448</v>
      </c>
      <c r="AF88" s="33">
        <f t="shared" si="64"/>
        <v>0</v>
      </c>
      <c r="AG88" s="33">
        <f t="shared" si="65"/>
        <v>0</v>
      </c>
      <c r="AH88" s="33">
        <f t="shared" si="66"/>
        <v>0</v>
      </c>
      <c r="AI88" s="10" t="s">
        <v>447</v>
      </c>
      <c r="AJ88" s="10" t="s">
        <v>448</v>
      </c>
      <c r="AK88" s="10" t="s">
        <v>448</v>
      </c>
      <c r="AL88" s="33">
        <f t="shared" si="67"/>
        <v>0</v>
      </c>
      <c r="AM88" s="33">
        <f t="shared" si="68"/>
        <v>0</v>
      </c>
      <c r="AN88" s="33">
        <f t="shared" si="69"/>
        <v>0</v>
      </c>
      <c r="AO88" s="10" t="s">
        <v>425</v>
      </c>
      <c r="AP88" s="10" t="s">
        <v>425</v>
      </c>
      <c r="AQ88" s="10" t="s">
        <v>425</v>
      </c>
      <c r="AR88" s="33">
        <f t="shared" si="70"/>
        <v>1</v>
      </c>
      <c r="AS88" s="33">
        <f t="shared" si="71"/>
        <v>1</v>
      </c>
      <c r="AT88" s="33">
        <f t="shared" si="72"/>
        <v>1</v>
      </c>
      <c r="AU88" s="10">
        <v>2001</v>
      </c>
      <c r="AV88" s="10">
        <v>2001</v>
      </c>
      <c r="AW88" s="10">
        <v>2001</v>
      </c>
      <c r="AX88" s="33">
        <f t="shared" si="73"/>
        <v>0.5</v>
      </c>
      <c r="AY88" s="33">
        <f t="shared" si="74"/>
        <v>0.5</v>
      </c>
      <c r="AZ88" s="33">
        <f t="shared" si="75"/>
        <v>0.5</v>
      </c>
      <c r="BA88" s="10" t="s">
        <v>431</v>
      </c>
      <c r="BB88" s="10" t="s">
        <v>431</v>
      </c>
      <c r="BC88" s="10" t="s">
        <v>431</v>
      </c>
      <c r="BD88" s="33">
        <f t="shared" si="76"/>
        <v>1</v>
      </c>
      <c r="BE88" s="33">
        <f t="shared" si="77"/>
        <v>1</v>
      </c>
      <c r="BF88" s="33">
        <f t="shared" si="78"/>
        <v>1</v>
      </c>
      <c r="BG88" s="10" t="str">
        <f>+VLOOKUP(B88,'[17]2016 data'!$B:$D,3,)</f>
        <v>e-GDDS</v>
      </c>
      <c r="BH88" s="10" t="str">
        <f>+VLOOKUP(B88,'[18]2017 data'!$B:$D,3,)</f>
        <v>e-GDDS</v>
      </c>
      <c r="BI88" s="10" t="str">
        <f>+VLOOKUP(B88,'[19]2018 data'!$B:$D,3,)</f>
        <v>e-GDDS</v>
      </c>
      <c r="BJ88" s="33">
        <f t="shared" si="87"/>
        <v>0.5</v>
      </c>
      <c r="BK88" s="33">
        <f t="shared" si="85"/>
        <v>0.5</v>
      </c>
      <c r="BL88" s="33">
        <f t="shared" si="86"/>
        <v>0.5</v>
      </c>
      <c r="BM88" s="10">
        <f>+VLOOKUP(B88,'[20]2016 data'!$B:$D,3,)</f>
        <v>0</v>
      </c>
      <c r="BN88" s="10">
        <f>+VLOOKUP(B88,'[21]2017 data'!$B:$D,3,)</f>
        <v>0</v>
      </c>
      <c r="BO88" s="10">
        <f>+VLOOKUP(B88,'[22]2018 data'!$B:$D,3,)</f>
        <v>0</v>
      </c>
      <c r="BP88" s="33">
        <f t="shared" si="79"/>
        <v>0</v>
      </c>
      <c r="BQ88" s="33">
        <f t="shared" si="80"/>
        <v>0</v>
      </c>
      <c r="BR88" s="33">
        <f t="shared" si="81"/>
        <v>0</v>
      </c>
      <c r="BS88" s="10">
        <f>+VLOOKUP(B88,'[23]2016 data'!$B:$D,3,)</f>
        <v>0</v>
      </c>
      <c r="BT88" s="10">
        <f>+VLOOKUP(B88,'[24]2017 data'!$B:$D,3,)</f>
        <v>0</v>
      </c>
      <c r="BU88" s="10">
        <f>+VLOOKUP(B88,'[25]2018 data'!$B:$D,3,)</f>
        <v>0</v>
      </c>
      <c r="BV88" s="33">
        <f t="shared" si="82"/>
        <v>0</v>
      </c>
      <c r="BW88" s="33">
        <f t="shared" si="83"/>
        <v>0</v>
      </c>
      <c r="BX88" s="33">
        <f t="shared" si="84"/>
        <v>0</v>
      </c>
    </row>
    <row r="89" spans="1:76" s="32" customFormat="1" x14ac:dyDescent="0.25">
      <c r="A89" s="6">
        <f t="shared" si="51"/>
        <v>86</v>
      </c>
      <c r="B89" s="9" t="s">
        <v>210</v>
      </c>
      <c r="C89" s="4" t="s">
        <v>209</v>
      </c>
      <c r="D89" s="4" t="str">
        <f>+VLOOKUP(C89,'[1]OECD &amp; EU Countries'!$B:$F,5,)</f>
        <v>NA</v>
      </c>
      <c r="E89" s="10" t="s">
        <v>437</v>
      </c>
      <c r="F89" s="10" t="s">
        <v>437</v>
      </c>
      <c r="G89" s="10" t="s">
        <v>437</v>
      </c>
      <c r="H89" s="33">
        <f t="shared" si="52"/>
        <v>0.5</v>
      </c>
      <c r="I89" s="33">
        <f t="shared" si="53"/>
        <v>0.5</v>
      </c>
      <c r="J89" s="33">
        <f t="shared" si="54"/>
        <v>0.5</v>
      </c>
      <c r="K89" s="10">
        <v>2006</v>
      </c>
      <c r="L89" s="10">
        <v>2006</v>
      </c>
      <c r="M89" s="10">
        <v>2006</v>
      </c>
      <c r="N89" s="33">
        <f t="shared" si="55"/>
        <v>0.5</v>
      </c>
      <c r="O89" s="33">
        <f t="shared" si="56"/>
        <v>0</v>
      </c>
      <c r="P89" s="33">
        <f t="shared" si="57"/>
        <v>0</v>
      </c>
      <c r="Q89" s="10" t="s">
        <v>446</v>
      </c>
      <c r="R89" s="10" t="s">
        <v>446</v>
      </c>
      <c r="S89" s="10" t="s">
        <v>446</v>
      </c>
      <c r="T89" s="33">
        <f t="shared" si="58"/>
        <v>0.5</v>
      </c>
      <c r="U89" s="33">
        <f t="shared" si="59"/>
        <v>0.5</v>
      </c>
      <c r="V89" s="33">
        <f t="shared" si="60"/>
        <v>0.5</v>
      </c>
      <c r="W89" s="10">
        <v>1996</v>
      </c>
      <c r="X89" s="10">
        <v>1996</v>
      </c>
      <c r="Y89" s="10">
        <v>1996</v>
      </c>
      <c r="Z89" s="33">
        <f t="shared" si="61"/>
        <v>0</v>
      </c>
      <c r="AA89" s="33">
        <f t="shared" si="62"/>
        <v>0</v>
      </c>
      <c r="AB89" s="33">
        <f t="shared" si="63"/>
        <v>0</v>
      </c>
      <c r="AC89" s="10" t="s">
        <v>447</v>
      </c>
      <c r="AD89" s="10" t="s">
        <v>448</v>
      </c>
      <c r="AE89" s="10" t="s">
        <v>448</v>
      </c>
      <c r="AF89" s="33">
        <f t="shared" si="64"/>
        <v>0</v>
      </c>
      <c r="AG89" s="33">
        <f t="shared" si="65"/>
        <v>0</v>
      </c>
      <c r="AH89" s="33">
        <f t="shared" si="66"/>
        <v>0</v>
      </c>
      <c r="AI89" s="10" t="s">
        <v>447</v>
      </c>
      <c r="AJ89" s="10" t="s">
        <v>448</v>
      </c>
      <c r="AK89" s="10" t="s">
        <v>448</v>
      </c>
      <c r="AL89" s="33">
        <f t="shared" si="67"/>
        <v>0</v>
      </c>
      <c r="AM89" s="33">
        <f t="shared" si="68"/>
        <v>0</v>
      </c>
      <c r="AN89" s="33">
        <f t="shared" si="69"/>
        <v>0</v>
      </c>
      <c r="AO89" s="10" t="s">
        <v>478</v>
      </c>
      <c r="AP89" s="10" t="s">
        <v>478</v>
      </c>
      <c r="AQ89" s="10" t="s">
        <v>478</v>
      </c>
      <c r="AR89" s="33">
        <f t="shared" si="70"/>
        <v>0.5</v>
      </c>
      <c r="AS89" s="33">
        <f t="shared" si="71"/>
        <v>0.5</v>
      </c>
      <c r="AT89" s="33">
        <f t="shared" si="72"/>
        <v>0.5</v>
      </c>
      <c r="AU89" s="10">
        <v>1986</v>
      </c>
      <c r="AV89" s="10" t="s">
        <v>429</v>
      </c>
      <c r="AW89" s="10" t="s">
        <v>429</v>
      </c>
      <c r="AX89" s="33">
        <f t="shared" si="73"/>
        <v>0</v>
      </c>
      <c r="AY89" s="33">
        <f t="shared" si="74"/>
        <v>0</v>
      </c>
      <c r="AZ89" s="33">
        <f t="shared" si="75"/>
        <v>0</v>
      </c>
      <c r="BA89" s="10">
        <v>0</v>
      </c>
      <c r="BB89" s="10" t="s">
        <v>429</v>
      </c>
      <c r="BC89" s="10" t="s">
        <v>429</v>
      </c>
      <c r="BD89" s="33">
        <f t="shared" si="76"/>
        <v>0</v>
      </c>
      <c r="BE89" s="33">
        <f t="shared" si="77"/>
        <v>0</v>
      </c>
      <c r="BF89" s="33">
        <f t="shared" si="78"/>
        <v>0</v>
      </c>
      <c r="BG89" s="10" t="str">
        <f>+VLOOKUP(B89,'[17]2016 data'!$B:$D,3,)</f>
        <v>e-GDDS</v>
      </c>
      <c r="BH89" s="10" t="str">
        <f>+VLOOKUP(B89,'[18]2017 data'!$B:$D,3,)</f>
        <v>e-GDDS</v>
      </c>
      <c r="BI89" s="10" t="str">
        <f>+VLOOKUP(B89,'[19]2018 data'!$B:$D,3,)</f>
        <v>e-GDDS</v>
      </c>
      <c r="BJ89" s="33">
        <f t="shared" si="87"/>
        <v>0.5</v>
      </c>
      <c r="BK89" s="33">
        <f t="shared" si="85"/>
        <v>0.5</v>
      </c>
      <c r="BL89" s="33">
        <f t="shared" si="86"/>
        <v>0.5</v>
      </c>
      <c r="BM89" s="10">
        <f>+VLOOKUP(B89,'[20]2016 data'!$B:$D,3,)</f>
        <v>0</v>
      </c>
      <c r="BN89" s="10">
        <f>+VLOOKUP(B89,'[21]2017 data'!$B:$D,3,)</f>
        <v>0</v>
      </c>
      <c r="BO89" s="10">
        <f>+VLOOKUP(B89,'[22]2018 data'!$B:$D,3,)</f>
        <v>0</v>
      </c>
      <c r="BP89" s="33">
        <f t="shared" si="79"/>
        <v>0</v>
      </c>
      <c r="BQ89" s="33">
        <f t="shared" si="80"/>
        <v>0</v>
      </c>
      <c r="BR89" s="33">
        <f t="shared" si="81"/>
        <v>0</v>
      </c>
      <c r="BS89" s="10">
        <f>+VLOOKUP(B89,'[23]2016 data'!$B:$D,3,)</f>
        <v>0</v>
      </c>
      <c r="BT89" s="10">
        <f>+VLOOKUP(B89,'[24]2017 data'!$B:$D,3,)</f>
        <v>0</v>
      </c>
      <c r="BU89" s="10">
        <f>+VLOOKUP(B89,'[25]2018 data'!$B:$D,3,)</f>
        <v>0</v>
      </c>
      <c r="BV89" s="33">
        <f t="shared" si="82"/>
        <v>0</v>
      </c>
      <c r="BW89" s="33">
        <f t="shared" si="83"/>
        <v>0</v>
      </c>
      <c r="BX89" s="33">
        <f t="shared" si="84"/>
        <v>0</v>
      </c>
    </row>
    <row r="90" spans="1:76" s="32" customFormat="1" x14ac:dyDescent="0.25">
      <c r="A90" s="6">
        <f t="shared" si="51"/>
        <v>87</v>
      </c>
      <c r="B90" s="9" t="s">
        <v>208</v>
      </c>
      <c r="C90" s="4" t="s">
        <v>207</v>
      </c>
      <c r="D90" s="4" t="str">
        <f>+VLOOKUP(C90,'[1]OECD &amp; EU Countries'!$B:$F,5,)</f>
        <v>OECD/EU</v>
      </c>
      <c r="E90" s="10" t="s">
        <v>490</v>
      </c>
      <c r="F90" s="10" t="s">
        <v>486</v>
      </c>
      <c r="G90" s="10" t="s">
        <v>486</v>
      </c>
      <c r="H90" s="33">
        <f t="shared" si="52"/>
        <v>1</v>
      </c>
      <c r="I90" s="33">
        <f t="shared" si="53"/>
        <v>1</v>
      </c>
      <c r="J90" s="33">
        <f t="shared" si="54"/>
        <v>1</v>
      </c>
      <c r="K90" s="10">
        <v>2010</v>
      </c>
      <c r="L90" s="10">
        <v>2010</v>
      </c>
      <c r="M90" s="10">
        <v>2010</v>
      </c>
      <c r="N90" s="33">
        <f t="shared" si="55"/>
        <v>0.5</v>
      </c>
      <c r="O90" s="33">
        <f t="shared" si="56"/>
        <v>0.5</v>
      </c>
      <c r="P90" s="33">
        <f t="shared" si="57"/>
        <v>0.5</v>
      </c>
      <c r="Q90" s="10" t="s">
        <v>444</v>
      </c>
      <c r="R90" s="10" t="s">
        <v>444</v>
      </c>
      <c r="S90" s="10" t="s">
        <v>444</v>
      </c>
      <c r="T90" s="33">
        <f t="shared" si="58"/>
        <v>1</v>
      </c>
      <c r="U90" s="33">
        <f t="shared" si="59"/>
        <v>1</v>
      </c>
      <c r="V90" s="33">
        <f t="shared" si="60"/>
        <v>1</v>
      </c>
      <c r="W90" s="10">
        <v>2015</v>
      </c>
      <c r="X90" s="10">
        <v>2017</v>
      </c>
      <c r="Y90" s="10">
        <v>2017</v>
      </c>
      <c r="Z90" s="33">
        <f t="shared" si="61"/>
        <v>0.5</v>
      </c>
      <c r="AA90" s="33">
        <f t="shared" si="62"/>
        <v>0.5</v>
      </c>
      <c r="AB90" s="33">
        <f t="shared" si="63"/>
        <v>0.5</v>
      </c>
      <c r="AC90" s="10" t="s">
        <v>418</v>
      </c>
      <c r="AD90" s="10" t="s">
        <v>418</v>
      </c>
      <c r="AE90" s="10" t="s">
        <v>418</v>
      </c>
      <c r="AF90" s="33">
        <f t="shared" si="64"/>
        <v>1</v>
      </c>
      <c r="AG90" s="33">
        <f t="shared" si="65"/>
        <v>1</v>
      </c>
      <c r="AH90" s="33">
        <f t="shared" si="66"/>
        <v>1</v>
      </c>
      <c r="AI90" s="10" t="s">
        <v>447</v>
      </c>
      <c r="AJ90" s="10" t="s">
        <v>471</v>
      </c>
      <c r="AK90" s="10" t="s">
        <v>471</v>
      </c>
      <c r="AL90" s="33">
        <f t="shared" si="67"/>
        <v>0</v>
      </c>
      <c r="AM90" s="33">
        <f t="shared" si="68"/>
        <v>0</v>
      </c>
      <c r="AN90" s="33">
        <f t="shared" si="69"/>
        <v>0</v>
      </c>
      <c r="AO90" s="10">
        <v>0</v>
      </c>
      <c r="AP90" s="10">
        <v>0</v>
      </c>
      <c r="AQ90" s="10">
        <v>0</v>
      </c>
      <c r="AR90" s="33">
        <f t="shared" si="70"/>
        <v>0</v>
      </c>
      <c r="AS90" s="33">
        <f t="shared" si="71"/>
        <v>0</v>
      </c>
      <c r="AT90" s="33">
        <f t="shared" si="72"/>
        <v>0</v>
      </c>
      <c r="AU90" s="10">
        <v>2001</v>
      </c>
      <c r="AV90" s="10" t="s">
        <v>429</v>
      </c>
      <c r="AW90" s="10" t="s">
        <v>429</v>
      </c>
      <c r="AX90" s="33">
        <f t="shared" si="73"/>
        <v>0.5</v>
      </c>
      <c r="AY90" s="33">
        <f t="shared" si="74"/>
        <v>0</v>
      </c>
      <c r="AZ90" s="33">
        <f t="shared" si="75"/>
        <v>0</v>
      </c>
      <c r="BA90" s="10" t="s">
        <v>431</v>
      </c>
      <c r="BB90" s="10" t="s">
        <v>431</v>
      </c>
      <c r="BC90" s="10" t="s">
        <v>431</v>
      </c>
      <c r="BD90" s="33">
        <f t="shared" si="76"/>
        <v>1</v>
      </c>
      <c r="BE90" s="33">
        <f t="shared" si="77"/>
        <v>1</v>
      </c>
      <c r="BF90" s="33">
        <f t="shared" si="78"/>
        <v>1</v>
      </c>
      <c r="BG90" s="10" t="str">
        <f>+VLOOKUP(B90,'[17]2016 data'!$B:$D,3,)</f>
        <v>SDDS</v>
      </c>
      <c r="BH90" s="10" t="str">
        <f>+VLOOKUP(B90,'[18]2017 data'!$B:$D,3,)</f>
        <v>SDDS</v>
      </c>
      <c r="BI90" s="10" t="str">
        <f>+VLOOKUP(B90,'[19]2018 data'!$B:$D,3,)</f>
        <v>SDDS</v>
      </c>
      <c r="BJ90" s="33">
        <f t="shared" si="87"/>
        <v>1</v>
      </c>
      <c r="BK90" s="33">
        <f t="shared" si="85"/>
        <v>1</v>
      </c>
      <c r="BL90" s="33">
        <f t="shared" si="86"/>
        <v>1</v>
      </c>
      <c r="BM90" s="10" t="str">
        <f>+VLOOKUP(B90,'[20]2016 data'!$B:$D,3,)</f>
        <v>Yes</v>
      </c>
      <c r="BN90" s="10" t="str">
        <f>+VLOOKUP(B90,'[21]2017 data'!$B:$D,3,)</f>
        <v>Yes</v>
      </c>
      <c r="BO90" s="10" t="str">
        <f>+VLOOKUP(B90,'[22]2018 data'!$B:$D,3,)</f>
        <v>Yes</v>
      </c>
      <c r="BP90" s="33">
        <f t="shared" si="79"/>
        <v>1</v>
      </c>
      <c r="BQ90" s="33">
        <f t="shared" si="80"/>
        <v>1</v>
      </c>
      <c r="BR90" s="33">
        <f t="shared" si="81"/>
        <v>1</v>
      </c>
      <c r="BS90" s="10" t="str">
        <f>+VLOOKUP(B90,'[23]2016 data'!$B:$D,3,)</f>
        <v>yes</v>
      </c>
      <c r="BT90" s="10">
        <f>+VLOOKUP(B90,'[24]2017 data'!$B:$D,3,)</f>
        <v>0</v>
      </c>
      <c r="BU90" s="10">
        <f>+VLOOKUP(B90,'[25]2018 data'!$B:$D,3,)</f>
        <v>0</v>
      </c>
      <c r="BV90" s="33">
        <f t="shared" si="82"/>
        <v>1</v>
      </c>
      <c r="BW90" s="33">
        <f t="shared" si="83"/>
        <v>0</v>
      </c>
      <c r="BX90" s="33">
        <f t="shared" si="84"/>
        <v>0</v>
      </c>
    </row>
    <row r="91" spans="1:76" s="32" customFormat="1" x14ac:dyDescent="0.25">
      <c r="A91" s="6">
        <f t="shared" si="51"/>
        <v>88</v>
      </c>
      <c r="B91" s="9" t="s">
        <v>206</v>
      </c>
      <c r="C91" s="4" t="s">
        <v>205</v>
      </c>
      <c r="D91" s="4" t="str">
        <f>+VLOOKUP(C91,'[1]OECD &amp; EU Countries'!$B:$F,5,)</f>
        <v>NA</v>
      </c>
      <c r="E91" s="10" t="s">
        <v>437</v>
      </c>
      <c r="F91" s="10" t="s">
        <v>437</v>
      </c>
      <c r="G91" s="10" t="s">
        <v>437</v>
      </c>
      <c r="H91" s="33">
        <f t="shared" si="52"/>
        <v>0.5</v>
      </c>
      <c r="I91" s="33">
        <f t="shared" si="53"/>
        <v>0.5</v>
      </c>
      <c r="J91" s="33">
        <f t="shared" si="54"/>
        <v>0.5</v>
      </c>
      <c r="K91" s="10">
        <v>2008</v>
      </c>
      <c r="L91" s="10">
        <v>2008</v>
      </c>
      <c r="M91" s="10">
        <v>2008</v>
      </c>
      <c r="N91" s="33">
        <f t="shared" si="55"/>
        <v>0.5</v>
      </c>
      <c r="O91" s="33">
        <f t="shared" si="56"/>
        <v>0.5</v>
      </c>
      <c r="P91" s="33">
        <f t="shared" si="57"/>
        <v>0.5</v>
      </c>
      <c r="Q91" s="10" t="s">
        <v>497</v>
      </c>
      <c r="R91" s="10" t="s">
        <v>494</v>
      </c>
      <c r="S91" s="10" t="s">
        <v>494</v>
      </c>
      <c r="T91" s="33">
        <f t="shared" si="58"/>
        <v>1</v>
      </c>
      <c r="U91" s="33">
        <f t="shared" si="59"/>
        <v>1</v>
      </c>
      <c r="V91" s="33">
        <f t="shared" si="60"/>
        <v>1</v>
      </c>
      <c r="W91" s="10">
        <v>2008</v>
      </c>
      <c r="X91" s="10">
        <v>2012</v>
      </c>
      <c r="Y91" s="10">
        <v>2012</v>
      </c>
      <c r="Z91" s="33">
        <f t="shared" si="61"/>
        <v>0.5</v>
      </c>
      <c r="AA91" s="33">
        <f t="shared" si="62"/>
        <v>0.5</v>
      </c>
      <c r="AB91" s="33">
        <f t="shared" si="63"/>
        <v>0.5</v>
      </c>
      <c r="AC91" s="10" t="s">
        <v>418</v>
      </c>
      <c r="AD91" s="10" t="s">
        <v>418</v>
      </c>
      <c r="AE91" s="10" t="s">
        <v>418</v>
      </c>
      <c r="AF91" s="33">
        <f t="shared" si="64"/>
        <v>1</v>
      </c>
      <c r="AG91" s="33">
        <f t="shared" si="65"/>
        <v>1</v>
      </c>
      <c r="AH91" s="33">
        <f t="shared" si="66"/>
        <v>1</v>
      </c>
      <c r="AI91" s="10" t="s">
        <v>447</v>
      </c>
      <c r="AJ91" s="10" t="s">
        <v>448</v>
      </c>
      <c r="AK91" s="10" t="s">
        <v>448</v>
      </c>
      <c r="AL91" s="33">
        <f t="shared" si="67"/>
        <v>0</v>
      </c>
      <c r="AM91" s="33">
        <f t="shared" si="68"/>
        <v>0</v>
      </c>
      <c r="AN91" s="33">
        <f t="shared" si="69"/>
        <v>0</v>
      </c>
      <c r="AO91" s="10">
        <v>0</v>
      </c>
      <c r="AP91" s="10">
        <v>0</v>
      </c>
      <c r="AQ91" s="10">
        <v>0</v>
      </c>
      <c r="AR91" s="33">
        <f t="shared" si="70"/>
        <v>0</v>
      </c>
      <c r="AS91" s="33">
        <f t="shared" si="71"/>
        <v>0</v>
      </c>
      <c r="AT91" s="33">
        <f t="shared" si="72"/>
        <v>0</v>
      </c>
      <c r="AU91" s="10" t="s">
        <v>427</v>
      </c>
      <c r="AV91" s="10" t="s">
        <v>429</v>
      </c>
      <c r="AW91" s="10" t="s">
        <v>429</v>
      </c>
      <c r="AX91" s="33">
        <f t="shared" si="73"/>
        <v>1</v>
      </c>
      <c r="AY91" s="33">
        <f t="shared" si="74"/>
        <v>0</v>
      </c>
      <c r="AZ91" s="33">
        <f t="shared" si="75"/>
        <v>0</v>
      </c>
      <c r="BA91" s="10" t="s">
        <v>431</v>
      </c>
      <c r="BB91" s="10" t="s">
        <v>431</v>
      </c>
      <c r="BC91" s="10" t="s">
        <v>431</v>
      </c>
      <c r="BD91" s="33">
        <f t="shared" si="76"/>
        <v>1</v>
      </c>
      <c r="BE91" s="33">
        <f t="shared" si="77"/>
        <v>1</v>
      </c>
      <c r="BF91" s="33">
        <f t="shared" si="78"/>
        <v>1</v>
      </c>
      <c r="BG91" s="10" t="str">
        <f>+VLOOKUP(B91,'[17]2016 data'!$B:$D,3,)</f>
        <v>e-GDDS</v>
      </c>
      <c r="BH91" s="10" t="str">
        <f>+VLOOKUP(B91,'[18]2017 data'!$B:$D,3,)</f>
        <v>e-GDDS</v>
      </c>
      <c r="BI91" s="10" t="str">
        <f>+VLOOKUP(B91,'[19]2018 data'!$B:$D,3,)</f>
        <v>e-GDDS</v>
      </c>
      <c r="BJ91" s="33">
        <f t="shared" si="87"/>
        <v>0.5</v>
      </c>
      <c r="BK91" s="33">
        <f t="shared" si="85"/>
        <v>0.5</v>
      </c>
      <c r="BL91" s="33">
        <f t="shared" si="86"/>
        <v>0.5</v>
      </c>
      <c r="BM91" s="10">
        <f>+VLOOKUP(B91,'[20]2016 data'!$B:$D,3,)</f>
        <v>0</v>
      </c>
      <c r="BN91" s="10">
        <f>+VLOOKUP(B91,'[21]2017 data'!$B:$D,3,)</f>
        <v>0</v>
      </c>
      <c r="BO91" s="10">
        <f>+VLOOKUP(B91,'[22]2018 data'!$B:$D,3,)</f>
        <v>0</v>
      </c>
      <c r="BP91" s="33">
        <f t="shared" si="79"/>
        <v>0</v>
      </c>
      <c r="BQ91" s="33">
        <f t="shared" si="80"/>
        <v>0</v>
      </c>
      <c r="BR91" s="33">
        <f t="shared" si="81"/>
        <v>0</v>
      </c>
      <c r="BS91" s="10">
        <f>+VLOOKUP(B91,'[23]2016 data'!$B:$D,3,)</f>
        <v>0</v>
      </c>
      <c r="BT91" s="10">
        <f>+VLOOKUP(B91,'[24]2017 data'!$B:$D,3,)</f>
        <v>0</v>
      </c>
      <c r="BU91" s="10">
        <f>+VLOOKUP(B91,'[25]2018 data'!$B:$D,3,)</f>
        <v>0</v>
      </c>
      <c r="BV91" s="33">
        <f t="shared" si="82"/>
        <v>0</v>
      </c>
      <c r="BW91" s="33">
        <f t="shared" si="83"/>
        <v>0</v>
      </c>
      <c r="BX91" s="33">
        <f t="shared" si="84"/>
        <v>0</v>
      </c>
    </row>
    <row r="92" spans="1:76" s="32" customFormat="1" x14ac:dyDescent="0.25">
      <c r="A92" s="6">
        <f t="shared" si="51"/>
        <v>89</v>
      </c>
      <c r="B92" s="9" t="s">
        <v>204</v>
      </c>
      <c r="C92" s="4" t="s">
        <v>203</v>
      </c>
      <c r="D92" s="4" t="str">
        <f>+VLOOKUP(C92,'[1]OECD &amp; EU Countries'!$B:$F,5,)</f>
        <v>NA</v>
      </c>
      <c r="E92" s="10" t="s">
        <v>488</v>
      </c>
      <c r="F92" s="10" t="s">
        <v>488</v>
      </c>
      <c r="G92" s="10" t="s">
        <v>437</v>
      </c>
      <c r="H92" s="33">
        <f t="shared" si="52"/>
        <v>0.5</v>
      </c>
      <c r="I92" s="33">
        <f t="shared" si="53"/>
        <v>0.5</v>
      </c>
      <c r="J92" s="33">
        <f t="shared" si="54"/>
        <v>0.5</v>
      </c>
      <c r="K92" s="10">
        <v>2010</v>
      </c>
      <c r="L92" s="10">
        <v>2010</v>
      </c>
      <c r="M92" s="10">
        <v>2010</v>
      </c>
      <c r="N92" s="33">
        <f t="shared" si="55"/>
        <v>0.5</v>
      </c>
      <c r="O92" s="33">
        <f t="shared" si="56"/>
        <v>0.5</v>
      </c>
      <c r="P92" s="33">
        <f t="shared" si="57"/>
        <v>0.5</v>
      </c>
      <c r="Q92" s="10" t="s">
        <v>446</v>
      </c>
      <c r="R92" s="10" t="s">
        <v>446</v>
      </c>
      <c r="S92" s="10" t="s">
        <v>446</v>
      </c>
      <c r="T92" s="33">
        <f t="shared" si="58"/>
        <v>0.5</v>
      </c>
      <c r="U92" s="33">
        <f t="shared" si="59"/>
        <v>0.5</v>
      </c>
      <c r="V92" s="33">
        <f t="shared" si="60"/>
        <v>0.5</v>
      </c>
      <c r="W92" s="10">
        <v>2000</v>
      </c>
      <c r="X92" s="10">
        <v>2000</v>
      </c>
      <c r="Y92" s="10">
        <v>2000</v>
      </c>
      <c r="Z92" s="33">
        <f t="shared" si="61"/>
        <v>0</v>
      </c>
      <c r="AA92" s="33">
        <f t="shared" si="62"/>
        <v>0</v>
      </c>
      <c r="AB92" s="33">
        <f t="shared" si="63"/>
        <v>0</v>
      </c>
      <c r="AC92" s="10" t="s">
        <v>447</v>
      </c>
      <c r="AD92" s="10" t="s">
        <v>448</v>
      </c>
      <c r="AE92" s="10" t="s">
        <v>448</v>
      </c>
      <c r="AF92" s="33">
        <f t="shared" si="64"/>
        <v>0</v>
      </c>
      <c r="AG92" s="33">
        <f t="shared" si="65"/>
        <v>0</v>
      </c>
      <c r="AH92" s="33">
        <f t="shared" si="66"/>
        <v>0</v>
      </c>
      <c r="AI92" s="10" t="s">
        <v>447</v>
      </c>
      <c r="AJ92" s="10" t="s">
        <v>448</v>
      </c>
      <c r="AK92" s="10" t="s">
        <v>448</v>
      </c>
      <c r="AL92" s="33">
        <f t="shared" si="67"/>
        <v>0</v>
      </c>
      <c r="AM92" s="33">
        <f t="shared" si="68"/>
        <v>0</v>
      </c>
      <c r="AN92" s="33">
        <f t="shared" si="69"/>
        <v>0</v>
      </c>
      <c r="AO92" s="10" t="s">
        <v>478</v>
      </c>
      <c r="AP92" s="10" t="s">
        <v>478</v>
      </c>
      <c r="AQ92" s="10" t="s">
        <v>478</v>
      </c>
      <c r="AR92" s="33">
        <f t="shared" si="70"/>
        <v>0.5</v>
      </c>
      <c r="AS92" s="33">
        <f t="shared" si="71"/>
        <v>0.5</v>
      </c>
      <c r="AT92" s="33">
        <f t="shared" si="72"/>
        <v>0.5</v>
      </c>
      <c r="AU92" s="10">
        <v>1986</v>
      </c>
      <c r="AV92" s="10" t="s">
        <v>429</v>
      </c>
      <c r="AW92" s="10" t="s">
        <v>429</v>
      </c>
      <c r="AX92" s="33">
        <f t="shared" si="73"/>
        <v>0</v>
      </c>
      <c r="AY92" s="33">
        <f t="shared" si="74"/>
        <v>0</v>
      </c>
      <c r="AZ92" s="33">
        <f t="shared" si="75"/>
        <v>0</v>
      </c>
      <c r="BA92" s="10" t="s">
        <v>431</v>
      </c>
      <c r="BB92" s="10" t="s">
        <v>431</v>
      </c>
      <c r="BC92" s="10" t="s">
        <v>431</v>
      </c>
      <c r="BD92" s="33">
        <f t="shared" si="76"/>
        <v>1</v>
      </c>
      <c r="BE92" s="33">
        <f t="shared" si="77"/>
        <v>1</v>
      </c>
      <c r="BF92" s="33">
        <f t="shared" si="78"/>
        <v>1</v>
      </c>
      <c r="BG92" s="10" t="str">
        <f>+VLOOKUP(B92,'[17]2016 data'!$B:$D,3,)</f>
        <v>e-GDDS</v>
      </c>
      <c r="BH92" s="10" t="str">
        <f>+VLOOKUP(B92,'[18]2017 data'!$B:$D,3,)</f>
        <v>e-GDDS</v>
      </c>
      <c r="BI92" s="10" t="str">
        <f>+VLOOKUP(B92,'[19]2018 data'!$B:$D,3,)</f>
        <v>e-GDDS</v>
      </c>
      <c r="BJ92" s="33">
        <f t="shared" si="87"/>
        <v>0.5</v>
      </c>
      <c r="BK92" s="33">
        <f t="shared" si="85"/>
        <v>0.5</v>
      </c>
      <c r="BL92" s="33">
        <f t="shared" si="86"/>
        <v>0.5</v>
      </c>
      <c r="BM92" s="10" t="str">
        <f>+VLOOKUP(B92,'[20]2016 data'!$B:$D,3,)</f>
        <v>Yes</v>
      </c>
      <c r="BN92" s="10" t="str">
        <f>+VLOOKUP(B92,'[21]2017 data'!$B:$D,3,)</f>
        <v>Yes</v>
      </c>
      <c r="BO92" s="10" t="str">
        <f>+VLOOKUP(B92,'[22]2018 data'!$B:$D,3,)</f>
        <v>Yes</v>
      </c>
      <c r="BP92" s="33">
        <f t="shared" si="79"/>
        <v>1</v>
      </c>
      <c r="BQ92" s="33">
        <f t="shared" si="80"/>
        <v>1</v>
      </c>
      <c r="BR92" s="33">
        <f t="shared" si="81"/>
        <v>1</v>
      </c>
      <c r="BS92" s="10">
        <f>+VLOOKUP(B92,'[23]2016 data'!$B:$D,3,)</f>
        <v>0</v>
      </c>
      <c r="BT92" s="10">
        <f>+VLOOKUP(B92,'[24]2017 data'!$B:$D,3,)</f>
        <v>0</v>
      </c>
      <c r="BU92" s="10">
        <f>+VLOOKUP(B92,'[25]2018 data'!$B:$D,3,)</f>
        <v>0</v>
      </c>
      <c r="BV92" s="33">
        <f t="shared" si="82"/>
        <v>0</v>
      </c>
      <c r="BW92" s="33">
        <f t="shared" si="83"/>
        <v>0</v>
      </c>
      <c r="BX92" s="33">
        <f t="shared" si="84"/>
        <v>0</v>
      </c>
    </row>
    <row r="93" spans="1:76" s="32" customFormat="1" x14ac:dyDescent="0.25">
      <c r="A93" s="6">
        <f t="shared" si="51"/>
        <v>90</v>
      </c>
      <c r="B93" s="9" t="s">
        <v>202</v>
      </c>
      <c r="C93" s="4" t="s">
        <v>201</v>
      </c>
      <c r="D93" s="4" t="str">
        <f>+VLOOKUP(C93,'[1]OECD &amp; EU Countries'!$B:$F,5,)</f>
        <v>NA</v>
      </c>
      <c r="E93" s="10" t="s">
        <v>488</v>
      </c>
      <c r="F93" s="10" t="s">
        <v>437</v>
      </c>
      <c r="G93" s="10" t="s">
        <v>437</v>
      </c>
      <c r="H93" s="33">
        <f t="shared" si="52"/>
        <v>0.5</v>
      </c>
      <c r="I93" s="33">
        <f t="shared" si="53"/>
        <v>0.5</v>
      </c>
      <c r="J93" s="33">
        <f t="shared" si="54"/>
        <v>0.5</v>
      </c>
      <c r="K93" s="10" t="s">
        <v>491</v>
      </c>
      <c r="L93" s="10" t="s">
        <v>491</v>
      </c>
      <c r="M93" s="10" t="s">
        <v>491</v>
      </c>
      <c r="N93" s="33">
        <f t="shared" si="55"/>
        <v>1</v>
      </c>
      <c r="O93" s="33">
        <f t="shared" si="56"/>
        <v>1</v>
      </c>
      <c r="P93" s="33">
        <f t="shared" si="57"/>
        <v>1</v>
      </c>
      <c r="Q93" s="10" t="s">
        <v>444</v>
      </c>
      <c r="R93" s="10" t="s">
        <v>444</v>
      </c>
      <c r="S93" s="10" t="s">
        <v>444</v>
      </c>
      <c r="T93" s="33">
        <f t="shared" si="58"/>
        <v>1</v>
      </c>
      <c r="U93" s="33">
        <f t="shared" si="59"/>
        <v>1</v>
      </c>
      <c r="V93" s="33">
        <f t="shared" si="60"/>
        <v>1</v>
      </c>
      <c r="W93" s="10" t="s">
        <v>499</v>
      </c>
      <c r="X93" s="10" t="s">
        <v>499</v>
      </c>
      <c r="Y93" s="10" t="s">
        <v>499</v>
      </c>
      <c r="Z93" s="33">
        <f t="shared" si="61"/>
        <v>1</v>
      </c>
      <c r="AA93" s="33">
        <f t="shared" si="62"/>
        <v>1</v>
      </c>
      <c r="AB93" s="33">
        <f t="shared" si="63"/>
        <v>1</v>
      </c>
      <c r="AC93" s="10" t="s">
        <v>418</v>
      </c>
      <c r="AD93" s="10" t="s">
        <v>418</v>
      </c>
      <c r="AE93" s="10" t="s">
        <v>418</v>
      </c>
      <c r="AF93" s="33">
        <f t="shared" si="64"/>
        <v>1</v>
      </c>
      <c r="AG93" s="33">
        <f t="shared" si="65"/>
        <v>1</v>
      </c>
      <c r="AH93" s="33">
        <f t="shared" si="66"/>
        <v>1</v>
      </c>
      <c r="AI93" s="10" t="s">
        <v>436</v>
      </c>
      <c r="AJ93" s="10" t="s">
        <v>436</v>
      </c>
      <c r="AK93" s="10" t="s">
        <v>436</v>
      </c>
      <c r="AL93" s="33">
        <f t="shared" si="67"/>
        <v>1</v>
      </c>
      <c r="AM93" s="33">
        <f t="shared" si="68"/>
        <v>1</v>
      </c>
      <c r="AN93" s="33">
        <f t="shared" si="69"/>
        <v>1</v>
      </c>
      <c r="AO93" s="10" t="s">
        <v>478</v>
      </c>
      <c r="AP93" s="10" t="s">
        <v>478</v>
      </c>
      <c r="AQ93" s="10" t="s">
        <v>478</v>
      </c>
      <c r="AR93" s="33">
        <f t="shared" si="70"/>
        <v>0.5</v>
      </c>
      <c r="AS93" s="33">
        <f t="shared" si="71"/>
        <v>0.5</v>
      </c>
      <c r="AT93" s="33">
        <f t="shared" si="72"/>
        <v>0.5</v>
      </c>
      <c r="AU93" s="10" t="s">
        <v>480</v>
      </c>
      <c r="AV93" s="10" t="s">
        <v>429</v>
      </c>
      <c r="AW93" s="10" t="s">
        <v>429</v>
      </c>
      <c r="AX93" s="33">
        <f t="shared" si="73"/>
        <v>0</v>
      </c>
      <c r="AY93" s="33">
        <f t="shared" si="74"/>
        <v>0</v>
      </c>
      <c r="AZ93" s="33">
        <f t="shared" si="75"/>
        <v>0</v>
      </c>
      <c r="BA93" s="10" t="s">
        <v>431</v>
      </c>
      <c r="BB93" s="10" t="s">
        <v>431</v>
      </c>
      <c r="BC93" s="10" t="s">
        <v>431</v>
      </c>
      <c r="BD93" s="33">
        <f t="shared" si="76"/>
        <v>1</v>
      </c>
      <c r="BE93" s="33">
        <f t="shared" si="77"/>
        <v>1</v>
      </c>
      <c r="BF93" s="33">
        <f t="shared" si="78"/>
        <v>1</v>
      </c>
      <c r="BG93" s="10" t="str">
        <f>+VLOOKUP(B93,'[17]2016 data'!$B:$D,3,)</f>
        <v>SDDS</v>
      </c>
      <c r="BH93" s="10" t="str">
        <f>+VLOOKUP(B93,'[18]2017 data'!$B:$D,3,)</f>
        <v>SDDS</v>
      </c>
      <c r="BI93" s="10" t="str">
        <f>+VLOOKUP(B93,'[19]2018 data'!$B:$D,3,)</f>
        <v>SDDS</v>
      </c>
      <c r="BJ93" s="33">
        <f t="shared" si="87"/>
        <v>1</v>
      </c>
      <c r="BK93" s="33">
        <f t="shared" si="85"/>
        <v>1</v>
      </c>
      <c r="BL93" s="33">
        <f t="shared" si="86"/>
        <v>1</v>
      </c>
      <c r="BM93" s="10" t="str">
        <f>+VLOOKUP(B93,'[20]2016 data'!$B:$D,3,)</f>
        <v>Yes</v>
      </c>
      <c r="BN93" s="10" t="str">
        <f>+VLOOKUP(B93,'[21]2017 data'!$B:$D,3,)</f>
        <v>Yes</v>
      </c>
      <c r="BO93" s="10" t="str">
        <f>+VLOOKUP(B93,'[22]2018 data'!$B:$D,3,)</f>
        <v>Yes</v>
      </c>
      <c r="BP93" s="33">
        <f t="shared" si="79"/>
        <v>1</v>
      </c>
      <c r="BQ93" s="33">
        <f t="shared" si="80"/>
        <v>1</v>
      </c>
      <c r="BR93" s="33">
        <f t="shared" si="81"/>
        <v>1</v>
      </c>
      <c r="BS93" s="10">
        <f>+VLOOKUP(B93,'[23]2016 data'!$B:$D,3,)</f>
        <v>0</v>
      </c>
      <c r="BT93" s="10">
        <f>+VLOOKUP(B93,'[24]2017 data'!$B:$D,3,)</f>
        <v>0</v>
      </c>
      <c r="BU93" s="10">
        <f>+VLOOKUP(B93,'[25]2018 data'!$B:$D,3,)</f>
        <v>0</v>
      </c>
      <c r="BV93" s="33">
        <f t="shared" si="82"/>
        <v>0</v>
      </c>
      <c r="BW93" s="33">
        <f t="shared" si="83"/>
        <v>0</v>
      </c>
      <c r="BX93" s="33">
        <f t="shared" si="84"/>
        <v>0</v>
      </c>
    </row>
    <row r="94" spans="1:76" s="32" customFormat="1" x14ac:dyDescent="0.25">
      <c r="A94" s="6">
        <f t="shared" si="51"/>
        <v>91</v>
      </c>
      <c r="B94" s="9" t="s">
        <v>200</v>
      </c>
      <c r="C94" s="4" t="s">
        <v>199</v>
      </c>
      <c r="D94" s="4" t="str">
        <f>+VLOOKUP(C94,'[1]OECD &amp; EU Countries'!$B:$F,5,)</f>
        <v>NA</v>
      </c>
      <c r="E94" s="10" t="s">
        <v>488</v>
      </c>
      <c r="F94" s="10" t="s">
        <v>486</v>
      </c>
      <c r="G94" s="10" t="s">
        <v>486</v>
      </c>
      <c r="H94" s="33">
        <f t="shared" si="52"/>
        <v>0.5</v>
      </c>
      <c r="I94" s="33">
        <f t="shared" si="53"/>
        <v>1</v>
      </c>
      <c r="J94" s="33">
        <f t="shared" si="54"/>
        <v>1</v>
      </c>
      <c r="K94" s="10">
        <v>2002</v>
      </c>
      <c r="L94" s="10">
        <v>2012</v>
      </c>
      <c r="M94" s="10">
        <v>2012</v>
      </c>
      <c r="N94" s="33">
        <f t="shared" si="55"/>
        <v>0</v>
      </c>
      <c r="O94" s="33">
        <f t="shared" si="56"/>
        <v>0.5</v>
      </c>
      <c r="P94" s="33">
        <f t="shared" si="57"/>
        <v>0.5</v>
      </c>
      <c r="Q94" s="10" t="s">
        <v>448</v>
      </c>
      <c r="R94" s="10" t="s">
        <v>448</v>
      </c>
      <c r="S94" s="10" t="s">
        <v>448</v>
      </c>
      <c r="T94" s="33">
        <f t="shared" si="58"/>
        <v>0</v>
      </c>
      <c r="U94" s="33">
        <f t="shared" si="59"/>
        <v>0</v>
      </c>
      <c r="V94" s="33">
        <f t="shared" si="60"/>
        <v>0</v>
      </c>
      <c r="W94" s="10">
        <v>2013</v>
      </c>
      <c r="X94" s="10">
        <v>2013</v>
      </c>
      <c r="Y94" s="10">
        <v>2013</v>
      </c>
      <c r="Z94" s="33">
        <f t="shared" si="61"/>
        <v>0.5</v>
      </c>
      <c r="AA94" s="33">
        <f t="shared" si="62"/>
        <v>0.5</v>
      </c>
      <c r="AB94" s="33">
        <f t="shared" si="63"/>
        <v>0.5</v>
      </c>
      <c r="AC94" s="10" t="s">
        <v>447</v>
      </c>
      <c r="AD94" s="10">
        <v>0</v>
      </c>
      <c r="AE94" s="10">
        <v>0</v>
      </c>
      <c r="AF94" s="33">
        <f t="shared" si="64"/>
        <v>0</v>
      </c>
      <c r="AG94" s="33">
        <f t="shared" si="65"/>
        <v>0</v>
      </c>
      <c r="AH94" s="33">
        <f t="shared" si="66"/>
        <v>0</v>
      </c>
      <c r="AI94" s="10" t="s">
        <v>447</v>
      </c>
      <c r="AJ94" s="10" t="s">
        <v>447</v>
      </c>
      <c r="AK94" s="10" t="s">
        <v>447</v>
      </c>
      <c r="AL94" s="33">
        <f t="shared" si="67"/>
        <v>0</v>
      </c>
      <c r="AM94" s="33">
        <f t="shared" si="68"/>
        <v>0</v>
      </c>
      <c r="AN94" s="33">
        <f t="shared" si="69"/>
        <v>0</v>
      </c>
      <c r="AO94" s="10">
        <v>0</v>
      </c>
      <c r="AP94" s="10">
        <v>0</v>
      </c>
      <c r="AQ94" s="10">
        <v>0</v>
      </c>
      <c r="AR94" s="33">
        <f t="shared" si="70"/>
        <v>0</v>
      </c>
      <c r="AS94" s="33">
        <f t="shared" si="71"/>
        <v>0</v>
      </c>
      <c r="AT94" s="33">
        <f t="shared" si="72"/>
        <v>0</v>
      </c>
      <c r="AU94" s="10">
        <v>2001</v>
      </c>
      <c r="AV94" s="10" t="s">
        <v>429</v>
      </c>
      <c r="AW94" s="10" t="s">
        <v>429</v>
      </c>
      <c r="AX94" s="33">
        <f t="shared" si="73"/>
        <v>0.5</v>
      </c>
      <c r="AY94" s="33">
        <f t="shared" si="74"/>
        <v>0</v>
      </c>
      <c r="AZ94" s="33">
        <f t="shared" si="75"/>
        <v>0</v>
      </c>
      <c r="BA94" s="10">
        <v>0</v>
      </c>
      <c r="BB94" s="10" t="s">
        <v>429</v>
      </c>
      <c r="BC94" s="10" t="s">
        <v>429</v>
      </c>
      <c r="BD94" s="33">
        <f t="shared" si="76"/>
        <v>0</v>
      </c>
      <c r="BE94" s="33">
        <f t="shared" si="77"/>
        <v>0</v>
      </c>
      <c r="BF94" s="33">
        <f t="shared" si="78"/>
        <v>0</v>
      </c>
      <c r="BG94" s="10">
        <f>+VLOOKUP(B94,'[17]2016 data'!$B:$D,3,)</f>
        <v>0</v>
      </c>
      <c r="BH94" s="10" t="str">
        <f>+VLOOKUP(B94,'[18]2017 data'!$B:$D,3,)</f>
        <v>e-GDDS</v>
      </c>
      <c r="BI94" s="10" t="str">
        <f>+VLOOKUP(B94,'[19]2018 data'!$B:$D,3,)</f>
        <v>e-GDDS</v>
      </c>
      <c r="BJ94" s="33">
        <f t="shared" si="87"/>
        <v>0</v>
      </c>
      <c r="BK94" s="33">
        <f t="shared" si="85"/>
        <v>0.5</v>
      </c>
      <c r="BL94" s="33">
        <f t="shared" si="86"/>
        <v>0.5</v>
      </c>
      <c r="BM94" s="10">
        <f>+VLOOKUP(B94,'[20]2016 data'!$B:$D,3,)</f>
        <v>0</v>
      </c>
      <c r="BN94" s="10">
        <f>+VLOOKUP(B94,'[21]2017 data'!$B:$D,3,)</f>
        <v>0</v>
      </c>
      <c r="BO94" s="10">
        <f>+VLOOKUP(B94,'[22]2018 data'!$B:$D,3,)</f>
        <v>0</v>
      </c>
      <c r="BP94" s="33">
        <f t="shared" si="79"/>
        <v>0</v>
      </c>
      <c r="BQ94" s="33">
        <f t="shared" si="80"/>
        <v>0</v>
      </c>
      <c r="BR94" s="33">
        <f t="shared" si="81"/>
        <v>0</v>
      </c>
      <c r="BS94" s="10">
        <f>+VLOOKUP(B94,'[23]2016 data'!$B:$D,3,)</f>
        <v>0</v>
      </c>
      <c r="BT94" s="10">
        <f>+VLOOKUP(B94,'[24]2017 data'!$B:$D,3,)</f>
        <v>0</v>
      </c>
      <c r="BU94" s="10">
        <f>+VLOOKUP(B94,'[25]2018 data'!$B:$D,3,)</f>
        <v>0</v>
      </c>
      <c r="BV94" s="33">
        <f t="shared" si="82"/>
        <v>0</v>
      </c>
      <c r="BW94" s="33">
        <f t="shared" si="83"/>
        <v>0</v>
      </c>
      <c r="BX94" s="33">
        <f t="shared" si="84"/>
        <v>0</v>
      </c>
    </row>
    <row r="95" spans="1:76" s="32" customFormat="1" x14ac:dyDescent="0.25">
      <c r="A95" s="6">
        <f t="shared" si="51"/>
        <v>92</v>
      </c>
      <c r="B95" s="11" t="s">
        <v>198</v>
      </c>
      <c r="C95" s="4" t="s">
        <v>197</v>
      </c>
      <c r="D95" s="4" t="str">
        <f>+VLOOKUP(C95,'[1]OECD &amp; EU Countries'!$B:$F,5,)</f>
        <v>OECD/EU</v>
      </c>
      <c r="E95" s="10" t="s">
        <v>427</v>
      </c>
      <c r="F95" s="10" t="s">
        <v>486</v>
      </c>
      <c r="G95" s="10" t="s">
        <v>486</v>
      </c>
      <c r="H95" s="33">
        <f t="shared" si="52"/>
        <v>1</v>
      </c>
      <c r="I95" s="33">
        <f t="shared" si="53"/>
        <v>1</v>
      </c>
      <c r="J95" s="33">
        <f t="shared" si="54"/>
        <v>1</v>
      </c>
      <c r="K95" s="10" t="s">
        <v>491</v>
      </c>
      <c r="L95" s="10" t="s">
        <v>491</v>
      </c>
      <c r="M95" s="10" t="s">
        <v>491</v>
      </c>
      <c r="N95" s="33">
        <f t="shared" si="55"/>
        <v>1</v>
      </c>
      <c r="O95" s="33">
        <f t="shared" si="56"/>
        <v>1</v>
      </c>
      <c r="P95" s="33">
        <f t="shared" si="57"/>
        <v>1</v>
      </c>
      <c r="Q95" s="10" t="s">
        <v>444</v>
      </c>
      <c r="R95" s="10" t="s">
        <v>442</v>
      </c>
      <c r="S95" s="10" t="s">
        <v>442</v>
      </c>
      <c r="T95" s="33">
        <f t="shared" si="58"/>
        <v>1</v>
      </c>
      <c r="U95" s="33">
        <f t="shared" si="59"/>
        <v>1</v>
      </c>
      <c r="V95" s="33">
        <f t="shared" si="60"/>
        <v>1</v>
      </c>
      <c r="W95" s="10" t="s">
        <v>499</v>
      </c>
      <c r="X95" s="10" t="s">
        <v>499</v>
      </c>
      <c r="Y95" s="10" t="s">
        <v>499</v>
      </c>
      <c r="Z95" s="33">
        <f t="shared" si="61"/>
        <v>1</v>
      </c>
      <c r="AA95" s="33">
        <f t="shared" si="62"/>
        <v>1</v>
      </c>
      <c r="AB95" s="33">
        <f t="shared" si="63"/>
        <v>1</v>
      </c>
      <c r="AC95" s="10" t="s">
        <v>418</v>
      </c>
      <c r="AD95" s="10" t="s">
        <v>418</v>
      </c>
      <c r="AE95" s="10" t="s">
        <v>418</v>
      </c>
      <c r="AF95" s="33">
        <f t="shared" si="64"/>
        <v>1</v>
      </c>
      <c r="AG95" s="33">
        <f t="shared" si="65"/>
        <v>1</v>
      </c>
      <c r="AH95" s="33">
        <f t="shared" si="66"/>
        <v>1</v>
      </c>
      <c r="AI95" s="10" t="s">
        <v>436</v>
      </c>
      <c r="AJ95" s="10" t="s">
        <v>436</v>
      </c>
      <c r="AK95" s="10" t="s">
        <v>436</v>
      </c>
      <c r="AL95" s="33">
        <f t="shared" si="67"/>
        <v>1</v>
      </c>
      <c r="AM95" s="33">
        <f t="shared" si="68"/>
        <v>1</v>
      </c>
      <c r="AN95" s="33">
        <f t="shared" si="69"/>
        <v>1</v>
      </c>
      <c r="AO95" s="10" t="s">
        <v>425</v>
      </c>
      <c r="AP95" s="10" t="s">
        <v>425</v>
      </c>
      <c r="AQ95" s="10" t="s">
        <v>425</v>
      </c>
      <c r="AR95" s="33">
        <f t="shared" si="70"/>
        <v>1</v>
      </c>
      <c r="AS95" s="33">
        <f t="shared" si="71"/>
        <v>1</v>
      </c>
      <c r="AT95" s="33">
        <f t="shared" si="72"/>
        <v>1</v>
      </c>
      <c r="AU95" s="10" t="s">
        <v>427</v>
      </c>
      <c r="AV95" s="10" t="s">
        <v>429</v>
      </c>
      <c r="AW95" s="10" t="s">
        <v>429</v>
      </c>
      <c r="AX95" s="33">
        <f t="shared" si="73"/>
        <v>1</v>
      </c>
      <c r="AY95" s="33">
        <f t="shared" si="74"/>
        <v>0</v>
      </c>
      <c r="AZ95" s="33">
        <f t="shared" si="75"/>
        <v>0</v>
      </c>
      <c r="BA95" s="10" t="s">
        <v>431</v>
      </c>
      <c r="BB95" s="10" t="s">
        <v>431</v>
      </c>
      <c r="BC95" s="10" t="s">
        <v>431</v>
      </c>
      <c r="BD95" s="33">
        <f t="shared" si="76"/>
        <v>1</v>
      </c>
      <c r="BE95" s="33">
        <f t="shared" si="77"/>
        <v>1</v>
      </c>
      <c r="BF95" s="33">
        <f t="shared" si="78"/>
        <v>1</v>
      </c>
      <c r="BG95" s="10" t="str">
        <f>+VLOOKUP(B95,'[17]2016 data'!$B:$D,3,)</f>
        <v>SDDS Plus</v>
      </c>
      <c r="BH95" s="10" t="str">
        <f>+VLOOKUP(B95,'[18]2017 data'!$B:$D,3,)</f>
        <v>SSDS Plus</v>
      </c>
      <c r="BI95" s="10" t="str">
        <f>+VLOOKUP(B95,'[19]2018 data'!$B:$D,3,)</f>
        <v>SSDS Plus</v>
      </c>
      <c r="BJ95" s="33">
        <f t="shared" si="87"/>
        <v>1</v>
      </c>
      <c r="BK95" s="33">
        <f t="shared" si="85"/>
        <v>0</v>
      </c>
      <c r="BL95" s="33">
        <f t="shared" si="86"/>
        <v>0</v>
      </c>
      <c r="BM95" s="10" t="str">
        <f>+VLOOKUP(B95,'[20]2016 data'!$B:$D,3,)</f>
        <v>Yes</v>
      </c>
      <c r="BN95" s="10" t="str">
        <f>+VLOOKUP(B95,'[21]2017 data'!$B:$D,3,)</f>
        <v>Yes</v>
      </c>
      <c r="BO95" s="10" t="str">
        <f>+VLOOKUP(B95,'[22]2018 data'!$B:$D,3,)</f>
        <v>Yes</v>
      </c>
      <c r="BP95" s="33">
        <f t="shared" si="79"/>
        <v>1</v>
      </c>
      <c r="BQ95" s="33">
        <f t="shared" si="80"/>
        <v>1</v>
      </c>
      <c r="BR95" s="33">
        <f t="shared" si="81"/>
        <v>1</v>
      </c>
      <c r="BS95" s="10" t="str">
        <f>+VLOOKUP(B95,'[23]2016 data'!$B:$D,3,)</f>
        <v>yes</v>
      </c>
      <c r="BT95" s="10" t="str">
        <f>+VLOOKUP(B95,'[24]2017 data'!$B:$D,3,)</f>
        <v>yes</v>
      </c>
      <c r="BU95" s="10" t="str">
        <f>+VLOOKUP(B95,'[25]2018 data'!$B:$D,3,)</f>
        <v>yes</v>
      </c>
      <c r="BV95" s="33">
        <f t="shared" si="82"/>
        <v>1</v>
      </c>
      <c r="BW95" s="33">
        <f t="shared" si="83"/>
        <v>1</v>
      </c>
      <c r="BX95" s="33">
        <f t="shared" si="84"/>
        <v>1</v>
      </c>
    </row>
    <row r="96" spans="1:76" s="32" customFormat="1" x14ac:dyDescent="0.25">
      <c r="A96" s="6">
        <f t="shared" si="51"/>
        <v>93</v>
      </c>
      <c r="B96" s="9" t="s">
        <v>196</v>
      </c>
      <c r="C96" s="4" t="s">
        <v>195</v>
      </c>
      <c r="D96" s="4" t="str">
        <f>+VLOOKUP(C96,'[1]OECD &amp; EU Countries'!$B:$F,5,)</f>
        <v>NA</v>
      </c>
      <c r="E96" s="10" t="s">
        <v>490</v>
      </c>
      <c r="F96" s="10" t="s">
        <v>486</v>
      </c>
      <c r="G96" s="10" t="s">
        <v>486</v>
      </c>
      <c r="H96" s="33">
        <f t="shared" si="52"/>
        <v>1</v>
      </c>
      <c r="I96" s="33">
        <f t="shared" si="53"/>
        <v>1</v>
      </c>
      <c r="J96" s="33">
        <f t="shared" si="54"/>
        <v>1</v>
      </c>
      <c r="K96" s="10">
        <v>0</v>
      </c>
      <c r="L96" s="10">
        <v>2010</v>
      </c>
      <c r="M96" s="10">
        <v>2010</v>
      </c>
      <c r="N96" s="33">
        <f t="shared" si="55"/>
        <v>0</v>
      </c>
      <c r="O96" s="33">
        <f t="shared" si="56"/>
        <v>0.5</v>
      </c>
      <c r="P96" s="33">
        <f t="shared" si="57"/>
        <v>0.5</v>
      </c>
      <c r="Q96" s="10" t="s">
        <v>447</v>
      </c>
      <c r="R96" s="10" t="s">
        <v>448</v>
      </c>
      <c r="S96" s="10" t="s">
        <v>448</v>
      </c>
      <c r="T96" s="33">
        <f t="shared" si="58"/>
        <v>0</v>
      </c>
      <c r="U96" s="33">
        <f t="shared" si="59"/>
        <v>0</v>
      </c>
      <c r="V96" s="33">
        <f t="shared" si="60"/>
        <v>0</v>
      </c>
      <c r="W96" s="10">
        <v>2007</v>
      </c>
      <c r="X96" s="10">
        <v>2007</v>
      </c>
      <c r="Y96" s="10">
        <v>2007</v>
      </c>
      <c r="Z96" s="33">
        <f t="shared" si="61"/>
        <v>0.5</v>
      </c>
      <c r="AA96" s="33">
        <f t="shared" si="62"/>
        <v>0.5</v>
      </c>
      <c r="AB96" s="33">
        <f t="shared" si="63"/>
        <v>0</v>
      </c>
      <c r="AC96" s="10" t="s">
        <v>447</v>
      </c>
      <c r="AD96" s="10" t="s">
        <v>448</v>
      </c>
      <c r="AE96" s="10" t="s">
        <v>448</v>
      </c>
      <c r="AF96" s="33">
        <f t="shared" si="64"/>
        <v>0</v>
      </c>
      <c r="AG96" s="33">
        <f t="shared" si="65"/>
        <v>0</v>
      </c>
      <c r="AH96" s="33">
        <f t="shared" si="66"/>
        <v>0</v>
      </c>
      <c r="AI96" s="10" t="s">
        <v>447</v>
      </c>
      <c r="AJ96" s="10" t="s">
        <v>450</v>
      </c>
      <c r="AK96" s="10" t="s">
        <v>450</v>
      </c>
      <c r="AL96" s="33">
        <f t="shared" si="67"/>
        <v>0</v>
      </c>
      <c r="AM96" s="33">
        <f t="shared" si="68"/>
        <v>0</v>
      </c>
      <c r="AN96" s="33">
        <f t="shared" si="69"/>
        <v>0</v>
      </c>
      <c r="AO96" s="10" t="s">
        <v>448</v>
      </c>
      <c r="AP96" s="10" t="s">
        <v>448</v>
      </c>
      <c r="AQ96" s="10" t="s">
        <v>448</v>
      </c>
      <c r="AR96" s="33">
        <f t="shared" si="70"/>
        <v>0</v>
      </c>
      <c r="AS96" s="33">
        <f t="shared" si="71"/>
        <v>0</v>
      </c>
      <c r="AT96" s="33">
        <f t="shared" si="72"/>
        <v>0</v>
      </c>
      <c r="AU96" s="10">
        <v>2001</v>
      </c>
      <c r="AV96" s="10" t="s">
        <v>429</v>
      </c>
      <c r="AW96" s="10" t="s">
        <v>429</v>
      </c>
      <c r="AX96" s="33">
        <f t="shared" si="73"/>
        <v>0.5</v>
      </c>
      <c r="AY96" s="33">
        <f t="shared" si="74"/>
        <v>0</v>
      </c>
      <c r="AZ96" s="33">
        <f t="shared" si="75"/>
        <v>0</v>
      </c>
      <c r="BA96" s="10">
        <v>0</v>
      </c>
      <c r="BB96" s="10" t="s">
        <v>429</v>
      </c>
      <c r="BC96" s="10" t="s">
        <v>429</v>
      </c>
      <c r="BD96" s="33">
        <f t="shared" si="76"/>
        <v>0</v>
      </c>
      <c r="BE96" s="33">
        <f t="shared" si="77"/>
        <v>0</v>
      </c>
      <c r="BF96" s="33">
        <f t="shared" si="78"/>
        <v>0</v>
      </c>
      <c r="BG96" s="10" t="str">
        <f>+VLOOKUP(B96,'[17]2016 data'!$B:$D,3,)</f>
        <v>e-GDDS</v>
      </c>
      <c r="BH96" s="10" t="str">
        <f>+VLOOKUP(B96,'[18]2017 data'!$B:$D,3,)</f>
        <v>e-GDDS</v>
      </c>
      <c r="BI96" s="10" t="str">
        <f>+VLOOKUP(B96,'[19]2018 data'!$B:$D,3,)</f>
        <v>e-GDDS</v>
      </c>
      <c r="BJ96" s="33">
        <f t="shared" si="87"/>
        <v>0.5</v>
      </c>
      <c r="BK96" s="33">
        <f t="shared" si="85"/>
        <v>0.5</v>
      </c>
      <c r="BL96" s="33">
        <f t="shared" si="86"/>
        <v>0.5</v>
      </c>
      <c r="BM96" s="10" t="str">
        <f>+VLOOKUP(B96,'[20]2016 data'!$B:$D,3,)</f>
        <v>Yes</v>
      </c>
      <c r="BN96" s="10" t="str">
        <f>+VLOOKUP(B96,'[21]2017 data'!$B:$D,3,)</f>
        <v>Yes</v>
      </c>
      <c r="BO96" s="10" t="str">
        <f>+VLOOKUP(B96,'[22]2018 data'!$B:$D,3,)</f>
        <v>Yes</v>
      </c>
      <c r="BP96" s="33">
        <f t="shared" si="79"/>
        <v>1</v>
      </c>
      <c r="BQ96" s="33">
        <f t="shared" si="80"/>
        <v>1</v>
      </c>
      <c r="BR96" s="33">
        <f t="shared" si="81"/>
        <v>1</v>
      </c>
      <c r="BS96" s="10">
        <f>+VLOOKUP(B96,'[23]2016 data'!$B:$D,3,)</f>
        <v>0</v>
      </c>
      <c r="BT96" s="10">
        <f>+VLOOKUP(B96,'[24]2017 data'!$B:$D,3,)</f>
        <v>0</v>
      </c>
      <c r="BU96" s="10">
        <f>+VLOOKUP(B96,'[25]2018 data'!$B:$D,3,)</f>
        <v>0</v>
      </c>
      <c r="BV96" s="33">
        <f t="shared" si="82"/>
        <v>0</v>
      </c>
      <c r="BW96" s="33">
        <f t="shared" si="83"/>
        <v>0</v>
      </c>
      <c r="BX96" s="33">
        <f t="shared" si="84"/>
        <v>0</v>
      </c>
    </row>
    <row r="97" spans="1:76" s="32" customFormat="1" x14ac:dyDescent="0.25">
      <c r="A97" s="6">
        <f t="shared" si="51"/>
        <v>94</v>
      </c>
      <c r="B97" s="7" t="s">
        <v>194</v>
      </c>
      <c r="C97" s="4" t="s">
        <v>193</v>
      </c>
      <c r="D97" s="4" t="str">
        <f>+VLOOKUP(C97,'[1]OECD &amp; EU Countries'!$B:$F,5,)</f>
        <v>NA</v>
      </c>
      <c r="E97" s="10" t="s">
        <v>480</v>
      </c>
      <c r="F97" s="10" t="s">
        <v>437</v>
      </c>
      <c r="G97" s="10" t="s">
        <v>437</v>
      </c>
      <c r="H97" s="33">
        <f t="shared" si="52"/>
        <v>0</v>
      </c>
      <c r="I97" s="33">
        <f t="shared" si="53"/>
        <v>0.5</v>
      </c>
      <c r="J97" s="33">
        <f t="shared" si="54"/>
        <v>0.5</v>
      </c>
      <c r="K97" s="10">
        <v>2012</v>
      </c>
      <c r="L97" s="10">
        <v>2012</v>
      </c>
      <c r="M97" s="10">
        <v>2012</v>
      </c>
      <c r="N97" s="33">
        <f t="shared" si="55"/>
        <v>0.5</v>
      </c>
      <c r="O97" s="33">
        <f t="shared" si="56"/>
        <v>0.5</v>
      </c>
      <c r="P97" s="33">
        <f t="shared" si="57"/>
        <v>0.5</v>
      </c>
      <c r="Q97" s="10" t="s">
        <v>446</v>
      </c>
      <c r="R97" s="10" t="s">
        <v>446</v>
      </c>
      <c r="S97" s="10" t="s">
        <v>446</v>
      </c>
      <c r="T97" s="33">
        <f t="shared" si="58"/>
        <v>0.5</v>
      </c>
      <c r="U97" s="33">
        <f t="shared" si="59"/>
        <v>0.5</v>
      </c>
      <c r="V97" s="33">
        <f t="shared" si="60"/>
        <v>0.5</v>
      </c>
      <c r="W97" s="10">
        <v>2003</v>
      </c>
      <c r="X97" s="10">
        <v>2003</v>
      </c>
      <c r="Y97" s="10">
        <v>2003</v>
      </c>
      <c r="Z97" s="33">
        <f t="shared" si="61"/>
        <v>0</v>
      </c>
      <c r="AA97" s="33">
        <f t="shared" si="62"/>
        <v>0</v>
      </c>
      <c r="AB97" s="33">
        <f t="shared" si="63"/>
        <v>0</v>
      </c>
      <c r="AC97" s="10" t="s">
        <v>418</v>
      </c>
      <c r="AD97" s="10" t="s">
        <v>418</v>
      </c>
      <c r="AE97" s="10" t="s">
        <v>418</v>
      </c>
      <c r="AF97" s="33">
        <f t="shared" si="64"/>
        <v>1</v>
      </c>
      <c r="AG97" s="33">
        <f t="shared" si="65"/>
        <v>1</v>
      </c>
      <c r="AH97" s="33">
        <f t="shared" si="66"/>
        <v>1</v>
      </c>
      <c r="AI97" s="10" t="s">
        <v>447</v>
      </c>
      <c r="AJ97" s="10" t="s">
        <v>450</v>
      </c>
      <c r="AK97" s="10" t="s">
        <v>450</v>
      </c>
      <c r="AL97" s="33">
        <f t="shared" si="67"/>
        <v>0</v>
      </c>
      <c r="AM97" s="33">
        <f t="shared" si="68"/>
        <v>0</v>
      </c>
      <c r="AN97" s="33">
        <f t="shared" si="69"/>
        <v>0</v>
      </c>
      <c r="AO97" s="10" t="s">
        <v>448</v>
      </c>
      <c r="AP97" s="10" t="s">
        <v>448</v>
      </c>
      <c r="AQ97" s="10" t="s">
        <v>448</v>
      </c>
      <c r="AR97" s="33">
        <f t="shared" si="70"/>
        <v>0</v>
      </c>
      <c r="AS97" s="33">
        <f t="shared" si="71"/>
        <v>0</v>
      </c>
      <c r="AT97" s="33">
        <f t="shared" si="72"/>
        <v>0</v>
      </c>
      <c r="AU97" s="10">
        <v>2001</v>
      </c>
      <c r="AV97" s="10" t="s">
        <v>429</v>
      </c>
      <c r="AW97" s="10" t="s">
        <v>429</v>
      </c>
      <c r="AX97" s="33">
        <f t="shared" si="73"/>
        <v>0.5</v>
      </c>
      <c r="AY97" s="33">
        <f t="shared" si="74"/>
        <v>0</v>
      </c>
      <c r="AZ97" s="33">
        <f t="shared" si="75"/>
        <v>0</v>
      </c>
      <c r="BA97" s="10" t="s">
        <v>431</v>
      </c>
      <c r="BB97" s="10" t="s">
        <v>431</v>
      </c>
      <c r="BC97" s="10" t="s">
        <v>431</v>
      </c>
      <c r="BD97" s="33">
        <f t="shared" si="76"/>
        <v>1</v>
      </c>
      <c r="BE97" s="33">
        <f t="shared" si="77"/>
        <v>1</v>
      </c>
      <c r="BF97" s="33">
        <f t="shared" si="78"/>
        <v>1</v>
      </c>
      <c r="BG97" s="10" t="str">
        <f>+VLOOKUP(B97,'[17]2016 data'!$B:$D,3,)</f>
        <v>e-GDDS</v>
      </c>
      <c r="BH97" s="10" t="str">
        <f>+VLOOKUP(B97,'[18]2017 data'!$B:$D,3,)</f>
        <v>e-GDDS</v>
      </c>
      <c r="BI97" s="10" t="str">
        <f>+VLOOKUP(B97,'[19]2018 data'!$B:$D,3,)</f>
        <v>e-GDDS</v>
      </c>
      <c r="BJ97" s="33">
        <f t="shared" si="87"/>
        <v>0.5</v>
      </c>
      <c r="BK97" s="33">
        <f t="shared" si="85"/>
        <v>0.5</v>
      </c>
      <c r="BL97" s="33">
        <f t="shared" si="86"/>
        <v>0.5</v>
      </c>
      <c r="BM97" s="10">
        <f>+VLOOKUP(B97,'[20]2016 data'!$B:$D,3,)</f>
        <v>0</v>
      </c>
      <c r="BN97" s="10">
        <f>+VLOOKUP(B97,'[21]2017 data'!$B:$D,3,)</f>
        <v>0</v>
      </c>
      <c r="BO97" s="10">
        <f>+VLOOKUP(B97,'[22]2018 data'!$B:$D,3,)</f>
        <v>0</v>
      </c>
      <c r="BP97" s="33">
        <f t="shared" si="79"/>
        <v>0</v>
      </c>
      <c r="BQ97" s="33">
        <f t="shared" si="80"/>
        <v>0</v>
      </c>
      <c r="BR97" s="33">
        <f t="shared" si="81"/>
        <v>0</v>
      </c>
      <c r="BS97" s="10">
        <f>+VLOOKUP(B97,'[23]2016 data'!$B:$D,3,)</f>
        <v>0</v>
      </c>
      <c r="BT97" s="10">
        <f>+VLOOKUP(B97,'[24]2017 data'!$B:$D,3,)</f>
        <v>0</v>
      </c>
      <c r="BU97" s="10">
        <f>+VLOOKUP(B97,'[25]2018 data'!$B:$D,3,)</f>
        <v>0</v>
      </c>
      <c r="BV97" s="33">
        <f t="shared" si="82"/>
        <v>0</v>
      </c>
      <c r="BW97" s="33">
        <f t="shared" si="83"/>
        <v>0</v>
      </c>
      <c r="BX97" s="33">
        <f t="shared" si="84"/>
        <v>0</v>
      </c>
    </row>
    <row r="98" spans="1:76" s="32" customFormat="1" x14ac:dyDescent="0.25">
      <c r="A98" s="6">
        <f t="shared" si="51"/>
        <v>95</v>
      </c>
      <c r="B98" s="9" t="s">
        <v>192</v>
      </c>
      <c r="C98" s="4" t="s">
        <v>191</v>
      </c>
      <c r="D98" s="4" t="str">
        <f>+VLOOKUP(C98,'[1]OECD &amp; EU Countries'!$B:$F,5,)</f>
        <v>NA</v>
      </c>
      <c r="E98" s="10" t="s">
        <v>488</v>
      </c>
      <c r="F98" s="10" t="s">
        <v>486</v>
      </c>
      <c r="G98" s="10" t="s">
        <v>486</v>
      </c>
      <c r="H98" s="33">
        <f t="shared" si="52"/>
        <v>0.5</v>
      </c>
      <c r="I98" s="33">
        <f t="shared" si="53"/>
        <v>1</v>
      </c>
      <c r="J98" s="33">
        <f t="shared" si="54"/>
        <v>1</v>
      </c>
      <c r="K98" s="10">
        <v>2000</v>
      </c>
      <c r="L98" s="10">
        <v>2000</v>
      </c>
      <c r="M98" s="10">
        <v>2000</v>
      </c>
      <c r="N98" s="33">
        <f t="shared" si="55"/>
        <v>0</v>
      </c>
      <c r="O98" s="33">
        <f t="shared" si="56"/>
        <v>0</v>
      </c>
      <c r="P98" s="33">
        <f t="shared" si="57"/>
        <v>0</v>
      </c>
      <c r="Q98" s="10" t="s">
        <v>444</v>
      </c>
      <c r="R98" s="10" t="s">
        <v>446</v>
      </c>
      <c r="S98" s="10" t="s">
        <v>446</v>
      </c>
      <c r="T98" s="33">
        <f t="shared" si="58"/>
        <v>1</v>
      </c>
      <c r="U98" s="33">
        <f t="shared" si="59"/>
        <v>0.5</v>
      </c>
      <c r="V98" s="33">
        <f t="shared" si="60"/>
        <v>0.5</v>
      </c>
      <c r="W98" s="10">
        <v>1964</v>
      </c>
      <c r="X98" s="10">
        <v>1964</v>
      </c>
      <c r="Y98" s="10">
        <v>1964</v>
      </c>
      <c r="Z98" s="33">
        <f t="shared" si="61"/>
        <v>0</v>
      </c>
      <c r="AA98" s="33">
        <f t="shared" si="62"/>
        <v>0</v>
      </c>
      <c r="AB98" s="33">
        <f t="shared" si="63"/>
        <v>0</v>
      </c>
      <c r="AC98" s="10" t="s">
        <v>418</v>
      </c>
      <c r="AD98" s="10" t="s">
        <v>448</v>
      </c>
      <c r="AE98" s="10" t="s">
        <v>448</v>
      </c>
      <c r="AF98" s="33">
        <f t="shared" si="64"/>
        <v>1</v>
      </c>
      <c r="AG98" s="33">
        <f t="shared" si="65"/>
        <v>0</v>
      </c>
      <c r="AH98" s="33">
        <f t="shared" si="66"/>
        <v>0</v>
      </c>
      <c r="AI98" s="10" t="s">
        <v>447</v>
      </c>
      <c r="AJ98" s="10" t="s">
        <v>448</v>
      </c>
      <c r="AK98" s="10" t="s">
        <v>448</v>
      </c>
      <c r="AL98" s="33">
        <f t="shared" si="67"/>
        <v>0</v>
      </c>
      <c r="AM98" s="33">
        <f t="shared" si="68"/>
        <v>0</v>
      </c>
      <c r="AN98" s="33">
        <f t="shared" si="69"/>
        <v>0</v>
      </c>
      <c r="AO98" s="10" t="s">
        <v>478</v>
      </c>
      <c r="AP98" s="10" t="s">
        <v>478</v>
      </c>
      <c r="AQ98" s="10" t="s">
        <v>478</v>
      </c>
      <c r="AR98" s="33">
        <f t="shared" si="70"/>
        <v>0.5</v>
      </c>
      <c r="AS98" s="33">
        <f t="shared" si="71"/>
        <v>0.5</v>
      </c>
      <c r="AT98" s="33">
        <f t="shared" si="72"/>
        <v>0.5</v>
      </c>
      <c r="AU98" s="10">
        <v>2001</v>
      </c>
      <c r="AV98" s="10" t="s">
        <v>429</v>
      </c>
      <c r="AW98" s="10" t="s">
        <v>429</v>
      </c>
      <c r="AX98" s="33">
        <f t="shared" si="73"/>
        <v>0.5</v>
      </c>
      <c r="AY98" s="33">
        <f t="shared" si="74"/>
        <v>0</v>
      </c>
      <c r="AZ98" s="33">
        <f t="shared" si="75"/>
        <v>0</v>
      </c>
      <c r="BA98" s="10">
        <v>0</v>
      </c>
      <c r="BB98" s="10" t="s">
        <v>429</v>
      </c>
      <c r="BC98" s="10" t="s">
        <v>429</v>
      </c>
      <c r="BD98" s="33">
        <f t="shared" si="76"/>
        <v>0</v>
      </c>
      <c r="BE98" s="33">
        <f t="shared" si="77"/>
        <v>0</v>
      </c>
      <c r="BF98" s="33">
        <f t="shared" si="78"/>
        <v>0</v>
      </c>
      <c r="BG98" s="10" t="str">
        <f>+VLOOKUP(B98,'[17]2016 data'!$B:$D,3,)</f>
        <v>e-GDDS</v>
      </c>
      <c r="BH98" s="10" t="str">
        <f>+VLOOKUP(B98,'[18]2017 data'!$B:$D,3,)</f>
        <v>e-GDDS</v>
      </c>
      <c r="BI98" s="10" t="str">
        <f>+VLOOKUP(B98,'[19]2018 data'!$B:$D,3,)</f>
        <v>e-GDDS</v>
      </c>
      <c r="BJ98" s="33">
        <f t="shared" si="87"/>
        <v>0.5</v>
      </c>
      <c r="BK98" s="33">
        <f t="shared" si="85"/>
        <v>0.5</v>
      </c>
      <c r="BL98" s="33">
        <f t="shared" si="86"/>
        <v>0.5</v>
      </c>
      <c r="BM98" s="10">
        <f>+VLOOKUP(B98,'[20]2016 data'!$B:$D,3,)</f>
        <v>0</v>
      </c>
      <c r="BN98" s="10">
        <f>+VLOOKUP(B98,'[21]2017 data'!$B:$D,3,)</f>
        <v>0</v>
      </c>
      <c r="BO98" s="10">
        <f>+VLOOKUP(B98,'[22]2018 data'!$B:$D,3,)</f>
        <v>0</v>
      </c>
      <c r="BP98" s="33">
        <f t="shared" si="79"/>
        <v>0</v>
      </c>
      <c r="BQ98" s="33">
        <f t="shared" si="80"/>
        <v>0</v>
      </c>
      <c r="BR98" s="33">
        <f t="shared" si="81"/>
        <v>0</v>
      </c>
      <c r="BS98" s="10">
        <f>+VLOOKUP(B98,'[23]2016 data'!$B:$D,3,)</f>
        <v>0</v>
      </c>
      <c r="BT98" s="10">
        <f>+VLOOKUP(B98,'[24]2017 data'!$B:$D,3,)</f>
        <v>0</v>
      </c>
      <c r="BU98" s="10">
        <f>+VLOOKUP(B98,'[25]2018 data'!$B:$D,3,)</f>
        <v>0</v>
      </c>
      <c r="BV98" s="33">
        <f t="shared" si="82"/>
        <v>0</v>
      </c>
      <c r="BW98" s="33">
        <f t="shared" si="83"/>
        <v>0</v>
      </c>
      <c r="BX98" s="33">
        <f t="shared" si="84"/>
        <v>0</v>
      </c>
    </row>
    <row r="99" spans="1:76" s="32" customFormat="1" x14ac:dyDescent="0.25">
      <c r="A99" s="6">
        <f t="shared" si="51"/>
        <v>96</v>
      </c>
      <c r="B99" s="9" t="s">
        <v>190</v>
      </c>
      <c r="C99" s="4" t="s">
        <v>189</v>
      </c>
      <c r="D99" s="4" t="str">
        <f>+VLOOKUP(C99,'[1]OECD &amp; EU Countries'!$B:$F,5,)</f>
        <v>NA</v>
      </c>
      <c r="E99" s="10" t="s">
        <v>488</v>
      </c>
      <c r="F99" s="10" t="s">
        <v>437</v>
      </c>
      <c r="G99" s="10" t="s">
        <v>437</v>
      </c>
      <c r="H99" s="33">
        <f t="shared" si="52"/>
        <v>0.5</v>
      </c>
      <c r="I99" s="33">
        <f t="shared" si="53"/>
        <v>0.5</v>
      </c>
      <c r="J99" s="33">
        <f t="shared" si="54"/>
        <v>0.5</v>
      </c>
      <c r="K99" s="10">
        <v>2003</v>
      </c>
      <c r="L99" s="10">
        <v>2003</v>
      </c>
      <c r="M99" s="10">
        <v>2003</v>
      </c>
      <c r="N99" s="33">
        <f t="shared" si="55"/>
        <v>0</v>
      </c>
      <c r="O99" s="33">
        <f t="shared" si="56"/>
        <v>0</v>
      </c>
      <c r="P99" s="33">
        <f t="shared" si="57"/>
        <v>0</v>
      </c>
      <c r="Q99" s="10" t="s">
        <v>446</v>
      </c>
      <c r="R99" s="10" t="s">
        <v>446</v>
      </c>
      <c r="S99" s="10" t="s">
        <v>446</v>
      </c>
      <c r="T99" s="33">
        <f t="shared" si="58"/>
        <v>0.5</v>
      </c>
      <c r="U99" s="33">
        <f t="shared" si="59"/>
        <v>0.5</v>
      </c>
      <c r="V99" s="33">
        <f t="shared" si="60"/>
        <v>0.5</v>
      </c>
      <c r="W99" s="10">
        <v>2003</v>
      </c>
      <c r="X99" s="10">
        <v>2003</v>
      </c>
      <c r="Y99" s="10">
        <v>2003</v>
      </c>
      <c r="Z99" s="33">
        <f t="shared" si="61"/>
        <v>0</v>
      </c>
      <c r="AA99" s="33">
        <f t="shared" si="62"/>
        <v>0</v>
      </c>
      <c r="AB99" s="33">
        <f t="shared" si="63"/>
        <v>0</v>
      </c>
      <c r="AC99" s="10" t="s">
        <v>418</v>
      </c>
      <c r="AD99" s="10" t="s">
        <v>418</v>
      </c>
      <c r="AE99" s="10" t="s">
        <v>418</v>
      </c>
      <c r="AF99" s="33">
        <f t="shared" si="64"/>
        <v>1</v>
      </c>
      <c r="AG99" s="33">
        <f t="shared" si="65"/>
        <v>1</v>
      </c>
      <c r="AH99" s="33">
        <f t="shared" si="66"/>
        <v>1</v>
      </c>
      <c r="AI99" s="10" t="s">
        <v>447</v>
      </c>
      <c r="AJ99" s="10" t="s">
        <v>448</v>
      </c>
      <c r="AK99" s="10" t="s">
        <v>448</v>
      </c>
      <c r="AL99" s="33">
        <f t="shared" si="67"/>
        <v>0</v>
      </c>
      <c r="AM99" s="33">
        <f t="shared" si="68"/>
        <v>0</v>
      </c>
      <c r="AN99" s="33">
        <f t="shared" si="69"/>
        <v>0</v>
      </c>
      <c r="AO99" s="10">
        <v>0</v>
      </c>
      <c r="AP99" s="10">
        <v>0</v>
      </c>
      <c r="AQ99" s="10">
        <v>0</v>
      </c>
      <c r="AR99" s="33">
        <f t="shared" si="70"/>
        <v>0</v>
      </c>
      <c r="AS99" s="33">
        <f t="shared" si="71"/>
        <v>0</v>
      </c>
      <c r="AT99" s="33">
        <f t="shared" si="72"/>
        <v>0</v>
      </c>
      <c r="AU99" s="10">
        <v>1986</v>
      </c>
      <c r="AV99" s="10" t="s">
        <v>448</v>
      </c>
      <c r="AW99" s="10" t="s">
        <v>448</v>
      </c>
      <c r="AX99" s="33">
        <f t="shared" si="73"/>
        <v>0</v>
      </c>
      <c r="AY99" s="33">
        <f t="shared" si="74"/>
        <v>0</v>
      </c>
      <c r="AZ99" s="33">
        <f t="shared" si="75"/>
        <v>0</v>
      </c>
      <c r="BA99" s="10">
        <v>0</v>
      </c>
      <c r="BB99" s="10" t="s">
        <v>429</v>
      </c>
      <c r="BC99" s="10" t="s">
        <v>429</v>
      </c>
      <c r="BD99" s="33">
        <f t="shared" si="76"/>
        <v>0</v>
      </c>
      <c r="BE99" s="33">
        <f t="shared" si="77"/>
        <v>0</v>
      </c>
      <c r="BF99" s="33">
        <f t="shared" si="78"/>
        <v>0</v>
      </c>
      <c r="BG99" s="10" t="str">
        <f>+VLOOKUP(B99,'[17]2016 data'!$B:$D,3,)</f>
        <v>e-GDDS</v>
      </c>
      <c r="BH99" s="10" t="str">
        <f>+VLOOKUP(B99,'[18]2017 data'!$B:$D,3,)</f>
        <v>e-GDDS</v>
      </c>
      <c r="BI99" s="10" t="str">
        <f>+VLOOKUP(B99,'[19]2018 data'!$B:$D,3,)</f>
        <v>e-GDDS</v>
      </c>
      <c r="BJ99" s="33">
        <f t="shared" si="87"/>
        <v>0.5</v>
      </c>
      <c r="BK99" s="33">
        <f t="shared" si="85"/>
        <v>0.5</v>
      </c>
      <c r="BL99" s="33">
        <f t="shared" si="86"/>
        <v>0.5</v>
      </c>
      <c r="BM99" s="10">
        <f>+VLOOKUP(B99,'[20]2016 data'!$B:$D,3,)</f>
        <v>0</v>
      </c>
      <c r="BN99" s="10">
        <f>+VLOOKUP(B99,'[21]2017 data'!$B:$D,3,)</f>
        <v>0</v>
      </c>
      <c r="BO99" s="10">
        <f>+VLOOKUP(B99,'[22]2018 data'!$B:$D,3,)</f>
        <v>0</v>
      </c>
      <c r="BP99" s="33">
        <f t="shared" si="79"/>
        <v>0</v>
      </c>
      <c r="BQ99" s="33">
        <f t="shared" si="80"/>
        <v>0</v>
      </c>
      <c r="BR99" s="33">
        <f t="shared" si="81"/>
        <v>0</v>
      </c>
      <c r="BS99" s="10">
        <f>+VLOOKUP(B99,'[23]2016 data'!$B:$D,3,)</f>
        <v>0</v>
      </c>
      <c r="BT99" s="10">
        <f>+VLOOKUP(B99,'[24]2017 data'!$B:$D,3,)</f>
        <v>0</v>
      </c>
      <c r="BU99" s="10">
        <f>+VLOOKUP(B99,'[25]2018 data'!$B:$D,3,)</f>
        <v>0</v>
      </c>
      <c r="BV99" s="33">
        <f t="shared" si="82"/>
        <v>0</v>
      </c>
      <c r="BW99" s="33">
        <f t="shared" si="83"/>
        <v>0</v>
      </c>
      <c r="BX99" s="33">
        <f t="shared" si="84"/>
        <v>0</v>
      </c>
    </row>
    <row r="100" spans="1:76" s="32" customFormat="1" x14ac:dyDescent="0.25">
      <c r="A100" s="6">
        <f t="shared" si="51"/>
        <v>97</v>
      </c>
      <c r="B100" s="9" t="s">
        <v>188</v>
      </c>
      <c r="C100" s="4" t="s">
        <v>187</v>
      </c>
      <c r="D100" s="4" t="str">
        <f>+VLOOKUP(C100,'[1]OECD &amp; EU Countries'!$B:$F,5,)</f>
        <v>OECD/EU</v>
      </c>
      <c r="E100" s="10" t="s">
        <v>427</v>
      </c>
      <c r="F100" s="10" t="s">
        <v>486</v>
      </c>
      <c r="G100" s="10" t="s">
        <v>486</v>
      </c>
      <c r="H100" s="33">
        <f t="shared" si="52"/>
        <v>1</v>
      </c>
      <c r="I100" s="33">
        <f t="shared" si="53"/>
        <v>1</v>
      </c>
      <c r="J100" s="33">
        <f t="shared" si="54"/>
        <v>1</v>
      </c>
      <c r="K100" s="10" t="s">
        <v>491</v>
      </c>
      <c r="L100" s="10" t="s">
        <v>491</v>
      </c>
      <c r="M100" s="10" t="s">
        <v>491</v>
      </c>
      <c r="N100" s="33">
        <f t="shared" si="55"/>
        <v>1</v>
      </c>
      <c r="O100" s="33">
        <f t="shared" si="56"/>
        <v>1</v>
      </c>
      <c r="P100" s="33">
        <f t="shared" si="57"/>
        <v>1</v>
      </c>
      <c r="Q100" s="10" t="s">
        <v>444</v>
      </c>
      <c r="R100" s="10" t="s">
        <v>442</v>
      </c>
      <c r="S100" s="10" t="s">
        <v>442</v>
      </c>
      <c r="T100" s="33">
        <f t="shared" si="58"/>
        <v>1</v>
      </c>
      <c r="U100" s="33">
        <f t="shared" si="59"/>
        <v>1</v>
      </c>
      <c r="V100" s="33">
        <f t="shared" si="60"/>
        <v>1</v>
      </c>
      <c r="W100" s="10" t="s">
        <v>499</v>
      </c>
      <c r="X100" s="10" t="s">
        <v>499</v>
      </c>
      <c r="Y100" s="10" t="s">
        <v>499</v>
      </c>
      <c r="Z100" s="33">
        <f t="shared" si="61"/>
        <v>1</v>
      </c>
      <c r="AA100" s="33">
        <f t="shared" si="62"/>
        <v>1</v>
      </c>
      <c r="AB100" s="33">
        <f t="shared" si="63"/>
        <v>1</v>
      </c>
      <c r="AC100" s="10" t="s">
        <v>418</v>
      </c>
      <c r="AD100" s="10" t="s">
        <v>418</v>
      </c>
      <c r="AE100" s="10" t="s">
        <v>418</v>
      </c>
      <c r="AF100" s="33">
        <f t="shared" si="64"/>
        <v>1</v>
      </c>
      <c r="AG100" s="33">
        <f t="shared" si="65"/>
        <v>1</v>
      </c>
      <c r="AH100" s="33">
        <f t="shared" si="66"/>
        <v>1</v>
      </c>
      <c r="AI100" s="10" t="s">
        <v>436</v>
      </c>
      <c r="AJ100" s="10" t="s">
        <v>436</v>
      </c>
      <c r="AK100" s="10" t="s">
        <v>436</v>
      </c>
      <c r="AL100" s="33">
        <f t="shared" si="67"/>
        <v>1</v>
      </c>
      <c r="AM100" s="33">
        <f t="shared" si="68"/>
        <v>1</v>
      </c>
      <c r="AN100" s="33">
        <f t="shared" si="69"/>
        <v>1</v>
      </c>
      <c r="AO100" s="10" t="s">
        <v>425</v>
      </c>
      <c r="AP100" s="10" t="s">
        <v>425</v>
      </c>
      <c r="AQ100" s="10" t="s">
        <v>425</v>
      </c>
      <c r="AR100" s="33">
        <f t="shared" si="70"/>
        <v>1</v>
      </c>
      <c r="AS100" s="33">
        <f t="shared" si="71"/>
        <v>1</v>
      </c>
      <c r="AT100" s="33">
        <f t="shared" si="72"/>
        <v>1</v>
      </c>
      <c r="AU100" s="10">
        <v>2014</v>
      </c>
      <c r="AV100" s="10" t="s">
        <v>427</v>
      </c>
      <c r="AW100" s="10" t="s">
        <v>427</v>
      </c>
      <c r="AX100" s="33">
        <f t="shared" si="73"/>
        <v>1</v>
      </c>
      <c r="AY100" s="33">
        <f t="shared" si="74"/>
        <v>1</v>
      </c>
      <c r="AZ100" s="33">
        <f t="shared" si="75"/>
        <v>1</v>
      </c>
      <c r="BA100" s="10" t="s">
        <v>431</v>
      </c>
      <c r="BB100" s="10" t="s">
        <v>431</v>
      </c>
      <c r="BC100" s="10" t="s">
        <v>431</v>
      </c>
      <c r="BD100" s="33">
        <f t="shared" si="76"/>
        <v>1</v>
      </c>
      <c r="BE100" s="33">
        <f t="shared" si="77"/>
        <v>1</v>
      </c>
      <c r="BF100" s="33">
        <f t="shared" si="78"/>
        <v>1</v>
      </c>
      <c r="BG100" s="10" t="str">
        <f>+VLOOKUP(B100,'[17]2016 data'!$B:$D,3,)</f>
        <v>SDDS Plus</v>
      </c>
      <c r="BH100" s="10" t="str">
        <f>+VLOOKUP(B100,'[18]2017 data'!$B:$D,3,)</f>
        <v>SSDS Plus</v>
      </c>
      <c r="BI100" s="10" t="str">
        <f>+VLOOKUP(B100,'[19]2018 data'!$B:$D,3,)</f>
        <v>SSDS Plus</v>
      </c>
      <c r="BJ100" s="33">
        <f t="shared" si="87"/>
        <v>1</v>
      </c>
      <c r="BK100" s="33">
        <f t="shared" si="85"/>
        <v>0</v>
      </c>
      <c r="BL100" s="33">
        <f t="shared" si="86"/>
        <v>0</v>
      </c>
      <c r="BM100" s="10" t="str">
        <f>+VLOOKUP(B100,'[20]2016 data'!$B:$D,3,)</f>
        <v>Yes</v>
      </c>
      <c r="BN100" s="10" t="str">
        <f>+VLOOKUP(B100,'[21]2017 data'!$B:$D,3,)</f>
        <v>Yes</v>
      </c>
      <c r="BO100" s="10" t="str">
        <f>+VLOOKUP(B100,'[22]2018 data'!$B:$D,3,)</f>
        <v>Yes</v>
      </c>
      <c r="BP100" s="33">
        <f t="shared" si="79"/>
        <v>1</v>
      </c>
      <c r="BQ100" s="33">
        <f t="shared" si="80"/>
        <v>1</v>
      </c>
      <c r="BR100" s="33">
        <f t="shared" si="81"/>
        <v>1</v>
      </c>
      <c r="BS100" s="10">
        <f>+VLOOKUP(B100,'[23]2016 data'!$B:$D,3,)</f>
        <v>0</v>
      </c>
      <c r="BT100" s="10">
        <f>+VLOOKUP(B100,'[24]2017 data'!$B:$D,3,)</f>
        <v>0</v>
      </c>
      <c r="BU100" s="10">
        <f>+VLOOKUP(B100,'[25]2018 data'!$B:$D,3,)</f>
        <v>0</v>
      </c>
      <c r="BV100" s="33">
        <f t="shared" si="82"/>
        <v>0</v>
      </c>
      <c r="BW100" s="33">
        <f t="shared" si="83"/>
        <v>0</v>
      </c>
      <c r="BX100" s="33">
        <f t="shared" si="84"/>
        <v>0</v>
      </c>
    </row>
    <row r="101" spans="1:76" s="32" customFormat="1" x14ac:dyDescent="0.25">
      <c r="A101" s="6">
        <f t="shared" si="51"/>
        <v>98</v>
      </c>
      <c r="B101" s="9" t="s">
        <v>186</v>
      </c>
      <c r="C101" s="4" t="s">
        <v>185</v>
      </c>
      <c r="D101" s="4" t="str">
        <f>+VLOOKUP(C101,'[1]OECD &amp; EU Countries'!$B:$F,5,)</f>
        <v>OECD/EU</v>
      </c>
      <c r="E101" s="10" t="s">
        <v>427</v>
      </c>
      <c r="F101" s="10" t="s">
        <v>486</v>
      </c>
      <c r="G101" s="10" t="s">
        <v>486</v>
      </c>
      <c r="H101" s="33">
        <f t="shared" si="52"/>
        <v>1</v>
      </c>
      <c r="I101" s="33">
        <f t="shared" si="53"/>
        <v>1</v>
      </c>
      <c r="J101" s="33">
        <f t="shared" si="54"/>
        <v>1</v>
      </c>
      <c r="K101" s="10" t="s">
        <v>491</v>
      </c>
      <c r="L101" s="10" t="s">
        <v>491</v>
      </c>
      <c r="M101" s="10" t="s">
        <v>491</v>
      </c>
      <c r="N101" s="33">
        <f t="shared" si="55"/>
        <v>1</v>
      </c>
      <c r="O101" s="33">
        <f t="shared" si="56"/>
        <v>1</v>
      </c>
      <c r="P101" s="33">
        <f t="shared" si="57"/>
        <v>1</v>
      </c>
      <c r="Q101" s="10" t="s">
        <v>444</v>
      </c>
      <c r="R101" s="10" t="s">
        <v>442</v>
      </c>
      <c r="S101" s="10" t="s">
        <v>442</v>
      </c>
      <c r="T101" s="33">
        <f t="shared" si="58"/>
        <v>1</v>
      </c>
      <c r="U101" s="33">
        <f t="shared" si="59"/>
        <v>1</v>
      </c>
      <c r="V101" s="33">
        <f t="shared" si="60"/>
        <v>1</v>
      </c>
      <c r="W101" s="10" t="s">
        <v>499</v>
      </c>
      <c r="X101" s="10" t="s">
        <v>499</v>
      </c>
      <c r="Y101" s="10" t="s">
        <v>499</v>
      </c>
      <c r="Z101" s="33">
        <f t="shared" si="61"/>
        <v>1</v>
      </c>
      <c r="AA101" s="33">
        <f t="shared" si="62"/>
        <v>1</v>
      </c>
      <c r="AB101" s="33">
        <f t="shared" si="63"/>
        <v>1</v>
      </c>
      <c r="AC101" s="10" t="s">
        <v>418</v>
      </c>
      <c r="AD101" s="10" t="s">
        <v>418</v>
      </c>
      <c r="AE101" s="10" t="s">
        <v>418</v>
      </c>
      <c r="AF101" s="33">
        <f t="shared" si="64"/>
        <v>1</v>
      </c>
      <c r="AG101" s="33">
        <f t="shared" si="65"/>
        <v>1</v>
      </c>
      <c r="AH101" s="33">
        <f t="shared" si="66"/>
        <v>1</v>
      </c>
      <c r="AI101" s="10" t="s">
        <v>447</v>
      </c>
      <c r="AJ101" s="10" t="s">
        <v>448</v>
      </c>
      <c r="AK101" s="10" t="s">
        <v>448</v>
      </c>
      <c r="AL101" s="33">
        <f t="shared" si="67"/>
        <v>0</v>
      </c>
      <c r="AM101" s="33">
        <f t="shared" si="68"/>
        <v>0</v>
      </c>
      <c r="AN101" s="33">
        <f t="shared" si="69"/>
        <v>0</v>
      </c>
      <c r="AO101" s="10" t="s">
        <v>425</v>
      </c>
      <c r="AP101" s="10" t="s">
        <v>425</v>
      </c>
      <c r="AQ101" s="10" t="s">
        <v>425</v>
      </c>
      <c r="AR101" s="33">
        <f t="shared" si="70"/>
        <v>1</v>
      </c>
      <c r="AS101" s="33">
        <f t="shared" si="71"/>
        <v>1</v>
      </c>
      <c r="AT101" s="33">
        <f t="shared" si="72"/>
        <v>1</v>
      </c>
      <c r="AU101" s="10">
        <v>2001</v>
      </c>
      <c r="AV101" s="10" t="s">
        <v>427</v>
      </c>
      <c r="AW101" s="10" t="s">
        <v>427</v>
      </c>
      <c r="AX101" s="33">
        <f t="shared" si="73"/>
        <v>0.5</v>
      </c>
      <c r="AY101" s="33">
        <f t="shared" si="74"/>
        <v>1</v>
      </c>
      <c r="AZ101" s="33">
        <f t="shared" si="75"/>
        <v>1</v>
      </c>
      <c r="BA101" s="10" t="s">
        <v>431</v>
      </c>
      <c r="BB101" s="10" t="s">
        <v>431</v>
      </c>
      <c r="BC101" s="10" t="s">
        <v>431</v>
      </c>
      <c r="BD101" s="33">
        <f t="shared" si="76"/>
        <v>1</v>
      </c>
      <c r="BE101" s="33">
        <f t="shared" si="77"/>
        <v>1</v>
      </c>
      <c r="BF101" s="33">
        <f t="shared" si="78"/>
        <v>1</v>
      </c>
      <c r="BG101" s="10" t="str">
        <f>+VLOOKUP(B101,'[17]2016 data'!$B:$D,3,)</f>
        <v>SDDS</v>
      </c>
      <c r="BH101" s="10" t="str">
        <f>+VLOOKUP(B101,'[18]2017 data'!$B:$D,3,)</f>
        <v>SDDS</v>
      </c>
      <c r="BI101" s="10" t="str">
        <f>+VLOOKUP(B101,'[19]2018 data'!$B:$D,3,)</f>
        <v>SDDS</v>
      </c>
      <c r="BJ101" s="33">
        <f t="shared" si="87"/>
        <v>1</v>
      </c>
      <c r="BK101" s="33">
        <f t="shared" si="85"/>
        <v>1</v>
      </c>
      <c r="BL101" s="33">
        <f t="shared" si="86"/>
        <v>1</v>
      </c>
      <c r="BM101" s="10" t="str">
        <f>+VLOOKUP(B101,'[20]2016 data'!$B:$D,3,)</f>
        <v>Yes</v>
      </c>
      <c r="BN101" s="10" t="str">
        <f>+VLOOKUP(B101,'[21]2017 data'!$B:$D,3,)</f>
        <v>Yes</v>
      </c>
      <c r="BO101" s="10" t="str">
        <f>+VLOOKUP(B101,'[22]2018 data'!$B:$D,3,)</f>
        <v>Yes</v>
      </c>
      <c r="BP101" s="33">
        <f t="shared" si="79"/>
        <v>1</v>
      </c>
      <c r="BQ101" s="33">
        <f t="shared" si="80"/>
        <v>1</v>
      </c>
      <c r="BR101" s="33">
        <f t="shared" si="81"/>
        <v>1</v>
      </c>
      <c r="BS101" s="10">
        <f>+VLOOKUP(B101,'[23]2016 data'!$B:$D,3,)</f>
        <v>0</v>
      </c>
      <c r="BT101" s="10">
        <f>+VLOOKUP(B101,'[24]2017 data'!$B:$D,3,)</f>
        <v>0</v>
      </c>
      <c r="BU101" s="10">
        <f>+VLOOKUP(B101,'[25]2018 data'!$B:$D,3,)</f>
        <v>0</v>
      </c>
      <c r="BV101" s="33">
        <f t="shared" si="82"/>
        <v>0</v>
      </c>
      <c r="BW101" s="33">
        <f t="shared" si="83"/>
        <v>0</v>
      </c>
      <c r="BX101" s="33">
        <f t="shared" si="84"/>
        <v>0</v>
      </c>
    </row>
    <row r="102" spans="1:76" s="32" customFormat="1" x14ac:dyDescent="0.25">
      <c r="A102" s="6">
        <f t="shared" si="51"/>
        <v>99</v>
      </c>
      <c r="B102" s="9" t="s">
        <v>184</v>
      </c>
      <c r="C102" s="4" t="s">
        <v>183</v>
      </c>
      <c r="D102" s="4" t="str">
        <f>+VLOOKUP(C102,'[1]OECD &amp; EU Countries'!$B:$F,5,)</f>
        <v>NA</v>
      </c>
      <c r="E102" s="10" t="s">
        <v>427</v>
      </c>
      <c r="F102" s="10" t="s">
        <v>487</v>
      </c>
      <c r="G102" s="10" t="s">
        <v>487</v>
      </c>
      <c r="H102" s="33">
        <f t="shared" si="52"/>
        <v>1</v>
      </c>
      <c r="I102" s="33">
        <f t="shared" si="53"/>
        <v>0</v>
      </c>
      <c r="J102" s="33">
        <f t="shared" si="54"/>
        <v>0</v>
      </c>
      <c r="K102" s="10">
        <v>1993</v>
      </c>
      <c r="L102" s="10">
        <v>0</v>
      </c>
      <c r="M102" s="10" t="s">
        <v>491</v>
      </c>
      <c r="N102" s="33">
        <f t="shared" si="55"/>
        <v>0</v>
      </c>
      <c r="O102" s="33">
        <f t="shared" si="56"/>
        <v>0</v>
      </c>
      <c r="P102" s="33">
        <f t="shared" si="57"/>
        <v>1</v>
      </c>
      <c r="Q102" s="10" t="s">
        <v>444</v>
      </c>
      <c r="R102" s="10" t="s">
        <v>494</v>
      </c>
      <c r="S102" s="10" t="s">
        <v>494</v>
      </c>
      <c r="T102" s="33">
        <f t="shared" si="58"/>
        <v>1</v>
      </c>
      <c r="U102" s="33">
        <f t="shared" si="59"/>
        <v>1</v>
      </c>
      <c r="V102" s="33">
        <f t="shared" si="60"/>
        <v>1</v>
      </c>
      <c r="W102" s="10" t="s">
        <v>499</v>
      </c>
      <c r="X102" s="10" t="s">
        <v>499</v>
      </c>
      <c r="Y102" s="10" t="s">
        <v>499</v>
      </c>
      <c r="Z102" s="33">
        <f t="shared" si="61"/>
        <v>1</v>
      </c>
      <c r="AA102" s="33">
        <f t="shared" si="62"/>
        <v>1</v>
      </c>
      <c r="AB102" s="33">
        <f t="shared" si="63"/>
        <v>1</v>
      </c>
      <c r="AC102" s="10" t="s">
        <v>418</v>
      </c>
      <c r="AD102" s="10" t="s">
        <v>418</v>
      </c>
      <c r="AE102" s="10" t="s">
        <v>418</v>
      </c>
      <c r="AF102" s="33">
        <f t="shared" si="64"/>
        <v>1</v>
      </c>
      <c r="AG102" s="33">
        <f t="shared" si="65"/>
        <v>1</v>
      </c>
      <c r="AH102" s="33">
        <f t="shared" si="66"/>
        <v>1</v>
      </c>
      <c r="AI102" s="10" t="s">
        <v>447</v>
      </c>
      <c r="AJ102" s="10" t="s">
        <v>460</v>
      </c>
      <c r="AK102" s="10" t="s">
        <v>460</v>
      </c>
      <c r="AL102" s="33">
        <f t="shared" si="67"/>
        <v>0</v>
      </c>
      <c r="AM102" s="33">
        <f t="shared" si="68"/>
        <v>0</v>
      </c>
      <c r="AN102" s="33">
        <f t="shared" si="69"/>
        <v>0</v>
      </c>
      <c r="AO102" s="10" t="s">
        <v>448</v>
      </c>
      <c r="AP102" s="10" t="s">
        <v>478</v>
      </c>
      <c r="AQ102" s="10" t="s">
        <v>478</v>
      </c>
      <c r="AR102" s="33">
        <f t="shared" si="70"/>
        <v>0</v>
      </c>
      <c r="AS102" s="33">
        <f t="shared" si="71"/>
        <v>0.5</v>
      </c>
      <c r="AT102" s="33">
        <f t="shared" si="72"/>
        <v>0.5</v>
      </c>
      <c r="AU102" s="10" t="s">
        <v>427</v>
      </c>
      <c r="AV102" s="10" t="s">
        <v>429</v>
      </c>
      <c r="AW102" s="10" t="s">
        <v>429</v>
      </c>
      <c r="AX102" s="33">
        <f t="shared" si="73"/>
        <v>1</v>
      </c>
      <c r="AY102" s="33">
        <f t="shared" si="74"/>
        <v>0</v>
      </c>
      <c r="AZ102" s="33">
        <f t="shared" si="75"/>
        <v>0</v>
      </c>
      <c r="BA102" s="10">
        <v>0</v>
      </c>
      <c r="BB102" s="10" t="s">
        <v>431</v>
      </c>
      <c r="BC102" s="10" t="s">
        <v>431</v>
      </c>
      <c r="BD102" s="33">
        <f t="shared" si="76"/>
        <v>0</v>
      </c>
      <c r="BE102" s="33">
        <f t="shared" si="77"/>
        <v>1</v>
      </c>
      <c r="BF102" s="33">
        <f t="shared" si="78"/>
        <v>1</v>
      </c>
      <c r="BG102" s="10" t="str">
        <f>+VLOOKUP(B102,'[17]2016 data'!$B:$D,3,)</f>
        <v>SDDS</v>
      </c>
      <c r="BH102" s="10" t="str">
        <f>+VLOOKUP(B102,'[18]2017 data'!$B:$D,3,)</f>
        <v>SSDS Plus</v>
      </c>
      <c r="BI102" s="10" t="str">
        <f>+VLOOKUP(B102,'[19]2018 data'!$B:$D,3,)</f>
        <v>SSDS Plus</v>
      </c>
      <c r="BJ102" s="33">
        <f t="shared" si="87"/>
        <v>1</v>
      </c>
      <c r="BK102" s="33">
        <f t="shared" si="85"/>
        <v>0</v>
      </c>
      <c r="BL102" s="33">
        <f t="shared" si="86"/>
        <v>0</v>
      </c>
      <c r="BM102" s="10" t="str">
        <f>+VLOOKUP(B102,'[20]2016 data'!$B:$D,3,)</f>
        <v>Yes</v>
      </c>
      <c r="BN102" s="10" t="str">
        <f>+VLOOKUP(B102,'[21]2017 data'!$B:$D,3,)</f>
        <v>Yes</v>
      </c>
      <c r="BO102" s="10" t="str">
        <f>+VLOOKUP(B102,'[22]2018 data'!$B:$D,3,)</f>
        <v>Yes</v>
      </c>
      <c r="BP102" s="33">
        <f t="shared" si="79"/>
        <v>1</v>
      </c>
      <c r="BQ102" s="33">
        <f t="shared" si="80"/>
        <v>1</v>
      </c>
      <c r="BR102" s="33">
        <f t="shared" si="81"/>
        <v>1</v>
      </c>
      <c r="BS102" s="10" t="str">
        <f>+VLOOKUP(B102,'[23]2016 data'!$B:$D,3,)</f>
        <v>yes</v>
      </c>
      <c r="BT102" s="10" t="str">
        <f>+VLOOKUP(B102,'[24]2017 data'!$B:$D,3,)</f>
        <v>YES</v>
      </c>
      <c r="BU102" s="10" t="str">
        <f>+VLOOKUP(B102,'[25]2018 data'!$B:$D,3,)</f>
        <v>YES</v>
      </c>
      <c r="BV102" s="33">
        <f t="shared" si="82"/>
        <v>1</v>
      </c>
      <c r="BW102" s="33">
        <f t="shared" si="83"/>
        <v>1</v>
      </c>
      <c r="BX102" s="33">
        <f t="shared" si="84"/>
        <v>1</v>
      </c>
    </row>
    <row r="103" spans="1:76" s="32" customFormat="1" x14ac:dyDescent="0.25">
      <c r="A103" s="6">
        <f t="shared" si="51"/>
        <v>100</v>
      </c>
      <c r="B103" s="9" t="s">
        <v>182</v>
      </c>
      <c r="C103" s="4" t="s">
        <v>181</v>
      </c>
      <c r="D103" s="4" t="str">
        <f>+VLOOKUP(C103,'[1]OECD &amp; EU Countries'!$B:$F,5,)</f>
        <v>NA</v>
      </c>
      <c r="E103" s="10" t="s">
        <v>489</v>
      </c>
      <c r="F103" s="10" t="s">
        <v>438</v>
      </c>
      <c r="G103" s="10" t="s">
        <v>438</v>
      </c>
      <c r="H103" s="33">
        <f t="shared" si="52"/>
        <v>0</v>
      </c>
      <c r="I103" s="33">
        <f t="shared" si="53"/>
        <v>0</v>
      </c>
      <c r="J103" s="33">
        <f t="shared" si="54"/>
        <v>0</v>
      </c>
      <c r="K103" s="10">
        <v>1968</v>
      </c>
      <c r="L103" s="10">
        <v>1968</v>
      </c>
      <c r="M103" s="10">
        <v>1984</v>
      </c>
      <c r="N103" s="33">
        <f t="shared" si="55"/>
        <v>0</v>
      </c>
      <c r="O103" s="33">
        <f t="shared" si="56"/>
        <v>0</v>
      </c>
      <c r="P103" s="33">
        <f t="shared" si="57"/>
        <v>0</v>
      </c>
      <c r="Q103" s="10" t="s">
        <v>495</v>
      </c>
      <c r="R103" s="10" t="s">
        <v>495</v>
      </c>
      <c r="S103" s="10" t="s">
        <v>495</v>
      </c>
      <c r="T103" s="33">
        <f t="shared" si="58"/>
        <v>0</v>
      </c>
      <c r="U103" s="33">
        <f t="shared" si="59"/>
        <v>0</v>
      </c>
      <c r="V103" s="33">
        <f t="shared" si="60"/>
        <v>0</v>
      </c>
      <c r="W103" s="10">
        <v>2008</v>
      </c>
      <c r="X103" s="10">
        <v>2008</v>
      </c>
      <c r="Y103" s="10">
        <v>2008</v>
      </c>
      <c r="Z103" s="33">
        <f t="shared" si="61"/>
        <v>0.5</v>
      </c>
      <c r="AA103" s="33">
        <f t="shared" si="62"/>
        <v>0.5</v>
      </c>
      <c r="AB103" s="33">
        <f t="shared" si="63"/>
        <v>0.5</v>
      </c>
      <c r="AC103" s="10" t="s">
        <v>418</v>
      </c>
      <c r="AD103" s="10" t="s">
        <v>418</v>
      </c>
      <c r="AE103" s="10" t="s">
        <v>418</v>
      </c>
      <c r="AF103" s="33">
        <f t="shared" si="64"/>
        <v>1</v>
      </c>
      <c r="AG103" s="33">
        <f t="shared" si="65"/>
        <v>1</v>
      </c>
      <c r="AH103" s="33">
        <f t="shared" si="66"/>
        <v>1</v>
      </c>
      <c r="AI103" s="10" t="s">
        <v>447</v>
      </c>
      <c r="AJ103" s="10" t="s">
        <v>448</v>
      </c>
      <c r="AK103" s="10" t="s">
        <v>448</v>
      </c>
      <c r="AL103" s="33">
        <f t="shared" si="67"/>
        <v>0</v>
      </c>
      <c r="AM103" s="33">
        <f t="shared" si="68"/>
        <v>0</v>
      </c>
      <c r="AN103" s="33">
        <f t="shared" si="69"/>
        <v>0</v>
      </c>
      <c r="AO103" s="10" t="s">
        <v>425</v>
      </c>
      <c r="AP103" s="10" t="s">
        <v>448</v>
      </c>
      <c r="AQ103" s="10" t="s">
        <v>448</v>
      </c>
      <c r="AR103" s="33">
        <f t="shared" si="70"/>
        <v>1</v>
      </c>
      <c r="AS103" s="33">
        <f t="shared" si="71"/>
        <v>0</v>
      </c>
      <c r="AT103" s="33">
        <f t="shared" si="72"/>
        <v>0</v>
      </c>
      <c r="AU103" s="10">
        <v>1986</v>
      </c>
      <c r="AV103" s="10" t="s">
        <v>429</v>
      </c>
      <c r="AW103" s="10" t="s">
        <v>429</v>
      </c>
      <c r="AX103" s="33">
        <f t="shared" si="73"/>
        <v>0</v>
      </c>
      <c r="AY103" s="33">
        <f t="shared" si="74"/>
        <v>0</v>
      </c>
      <c r="AZ103" s="33">
        <f t="shared" si="75"/>
        <v>0</v>
      </c>
      <c r="BA103" s="10">
        <v>0</v>
      </c>
      <c r="BB103" s="10" t="s">
        <v>483</v>
      </c>
      <c r="BC103" s="10" t="s">
        <v>483</v>
      </c>
      <c r="BD103" s="33">
        <f t="shared" si="76"/>
        <v>0</v>
      </c>
      <c r="BE103" s="33">
        <f t="shared" si="77"/>
        <v>1</v>
      </c>
      <c r="BF103" s="33">
        <f t="shared" si="78"/>
        <v>1</v>
      </c>
      <c r="BG103" s="10" t="str">
        <f>+VLOOKUP(B103,'[17]2016 data'!$B:$D,3,)</f>
        <v>e-GDDS</v>
      </c>
      <c r="BH103" s="10" t="str">
        <f>+VLOOKUP(B103,'[18]2017 data'!$B:$D,3,)</f>
        <v>e-GDDS</v>
      </c>
      <c r="BI103" s="10" t="str">
        <f>+VLOOKUP(B103,'[19]2018 data'!$B:$D,3,)</f>
        <v>e-GDDS</v>
      </c>
      <c r="BJ103" s="33">
        <f t="shared" si="87"/>
        <v>0.5</v>
      </c>
      <c r="BK103" s="33">
        <f t="shared" si="85"/>
        <v>0.5</v>
      </c>
      <c r="BL103" s="33">
        <f t="shared" si="86"/>
        <v>0.5</v>
      </c>
      <c r="BM103" s="10">
        <f>+VLOOKUP(B103,'[20]2016 data'!$B:$D,3,)</f>
        <v>0</v>
      </c>
      <c r="BN103" s="10">
        <f>+VLOOKUP(B103,'[21]2017 data'!$B:$D,3,)</f>
        <v>0</v>
      </c>
      <c r="BO103" s="10">
        <f>+VLOOKUP(B103,'[22]2018 data'!$B:$D,3,)</f>
        <v>0</v>
      </c>
      <c r="BP103" s="33">
        <f t="shared" si="79"/>
        <v>0</v>
      </c>
      <c r="BQ103" s="33">
        <f t="shared" si="80"/>
        <v>0</v>
      </c>
      <c r="BR103" s="33">
        <f t="shared" si="81"/>
        <v>0</v>
      </c>
      <c r="BS103" s="10">
        <f>+VLOOKUP(B103,'[23]2016 data'!$B:$D,3,)</f>
        <v>0</v>
      </c>
      <c r="BT103" s="10">
        <f>+VLOOKUP(B103,'[24]2017 data'!$B:$D,3,)</f>
        <v>0</v>
      </c>
      <c r="BU103" s="10">
        <f>+VLOOKUP(B103,'[25]2018 data'!$B:$D,3,)</f>
        <v>0</v>
      </c>
      <c r="BV103" s="33">
        <f t="shared" si="82"/>
        <v>0</v>
      </c>
      <c r="BW103" s="33">
        <f t="shared" si="83"/>
        <v>0</v>
      </c>
      <c r="BX103" s="33">
        <f t="shared" si="84"/>
        <v>0</v>
      </c>
    </row>
    <row r="104" spans="1:76" s="32" customFormat="1" x14ac:dyDescent="0.25">
      <c r="A104" s="6">
        <f t="shared" si="51"/>
        <v>101</v>
      </c>
      <c r="B104" s="11" t="s">
        <v>180</v>
      </c>
      <c r="C104" s="4" t="s">
        <v>179</v>
      </c>
      <c r="D104" s="4" t="str">
        <f>+VLOOKUP(C104,'[1]OECD &amp; EU Countries'!$B:$F,5,)</f>
        <v>NA</v>
      </c>
      <c r="E104" s="10" t="s">
        <v>490</v>
      </c>
      <c r="F104" s="10" t="s">
        <v>490</v>
      </c>
      <c r="G104" s="10" t="s">
        <v>486</v>
      </c>
      <c r="H104" s="33">
        <f t="shared" si="52"/>
        <v>1</v>
      </c>
      <c r="I104" s="33">
        <f t="shared" si="53"/>
        <v>1</v>
      </c>
      <c r="J104" s="33">
        <f t="shared" si="54"/>
        <v>1</v>
      </c>
      <c r="K104" s="10">
        <v>2010</v>
      </c>
      <c r="L104" s="10">
        <v>2010</v>
      </c>
      <c r="M104" s="10">
        <v>2010</v>
      </c>
      <c r="N104" s="33">
        <f t="shared" si="55"/>
        <v>0.5</v>
      </c>
      <c r="O104" s="33">
        <f t="shared" si="56"/>
        <v>0.5</v>
      </c>
      <c r="P104" s="33">
        <f t="shared" si="57"/>
        <v>0.5</v>
      </c>
      <c r="Q104" s="10" t="s">
        <v>446</v>
      </c>
      <c r="R104" s="10" t="s">
        <v>446</v>
      </c>
      <c r="S104" s="10" t="s">
        <v>446</v>
      </c>
      <c r="T104" s="33">
        <f t="shared" si="58"/>
        <v>0.5</v>
      </c>
      <c r="U104" s="33">
        <f t="shared" si="59"/>
        <v>0.5</v>
      </c>
      <c r="V104" s="33">
        <f t="shared" si="60"/>
        <v>0.5</v>
      </c>
      <c r="W104" s="10">
        <v>1998</v>
      </c>
      <c r="X104" s="10">
        <v>1998</v>
      </c>
      <c r="Y104" s="10">
        <v>1998</v>
      </c>
      <c r="Z104" s="33">
        <f t="shared" si="61"/>
        <v>0</v>
      </c>
      <c r="AA104" s="33">
        <f t="shared" si="62"/>
        <v>0</v>
      </c>
      <c r="AB104" s="33">
        <f t="shared" si="63"/>
        <v>0</v>
      </c>
      <c r="AC104" s="10" t="s">
        <v>447</v>
      </c>
      <c r="AD104" s="10" t="s">
        <v>448</v>
      </c>
      <c r="AE104" s="10" t="s">
        <v>448</v>
      </c>
      <c r="AF104" s="33">
        <f t="shared" si="64"/>
        <v>0</v>
      </c>
      <c r="AG104" s="33">
        <f t="shared" si="65"/>
        <v>0</v>
      </c>
      <c r="AH104" s="33">
        <f t="shared" si="66"/>
        <v>0</v>
      </c>
      <c r="AI104" s="10" t="s">
        <v>447</v>
      </c>
      <c r="AJ104" s="10" t="s">
        <v>448</v>
      </c>
      <c r="AK104" s="10" t="s">
        <v>448</v>
      </c>
      <c r="AL104" s="33">
        <f t="shared" si="67"/>
        <v>0</v>
      </c>
      <c r="AM104" s="33">
        <f t="shared" si="68"/>
        <v>0</v>
      </c>
      <c r="AN104" s="33">
        <f t="shared" si="69"/>
        <v>0</v>
      </c>
      <c r="AO104" s="10" t="s">
        <v>448</v>
      </c>
      <c r="AP104" s="10" t="s">
        <v>448</v>
      </c>
      <c r="AQ104" s="10" t="s">
        <v>448</v>
      </c>
      <c r="AR104" s="33">
        <f t="shared" si="70"/>
        <v>0</v>
      </c>
      <c r="AS104" s="33">
        <f t="shared" si="71"/>
        <v>0</v>
      </c>
      <c r="AT104" s="33">
        <f t="shared" si="72"/>
        <v>0</v>
      </c>
      <c r="AU104" s="10">
        <v>1986</v>
      </c>
      <c r="AV104" s="10" t="s">
        <v>429</v>
      </c>
      <c r="AW104" s="10" t="s">
        <v>429</v>
      </c>
      <c r="AX104" s="33">
        <f t="shared" si="73"/>
        <v>0</v>
      </c>
      <c r="AY104" s="33">
        <f t="shared" si="74"/>
        <v>0</v>
      </c>
      <c r="AZ104" s="33">
        <f t="shared" si="75"/>
        <v>0</v>
      </c>
      <c r="BA104" s="10">
        <v>0</v>
      </c>
      <c r="BB104" s="10" t="s">
        <v>429</v>
      </c>
      <c r="BC104" s="10" t="s">
        <v>429</v>
      </c>
      <c r="BD104" s="33">
        <f t="shared" si="76"/>
        <v>0</v>
      </c>
      <c r="BE104" s="33">
        <f t="shared" si="77"/>
        <v>0</v>
      </c>
      <c r="BF104" s="33">
        <f t="shared" si="78"/>
        <v>0</v>
      </c>
      <c r="BG104" s="10" t="str">
        <f>+VLOOKUP(B104,'[17]2016 data'!$B:$D,3,)</f>
        <v>e-GDDS</v>
      </c>
      <c r="BH104" s="10" t="str">
        <f>+VLOOKUP(B104,'[18]2017 data'!$B:$D,3,)</f>
        <v>e-GDDS</v>
      </c>
      <c r="BI104" s="10" t="str">
        <f>+VLOOKUP(B104,'[19]2018 data'!$B:$D,3,)</f>
        <v>e-GDDS</v>
      </c>
      <c r="BJ104" s="33">
        <f t="shared" si="87"/>
        <v>0.5</v>
      </c>
      <c r="BK104" s="33">
        <f t="shared" si="85"/>
        <v>0.5</v>
      </c>
      <c r="BL104" s="33">
        <f t="shared" si="86"/>
        <v>0.5</v>
      </c>
      <c r="BM104" s="10">
        <f>+VLOOKUP(B104,'[20]2016 data'!$B:$D,3,)</f>
        <v>0</v>
      </c>
      <c r="BN104" s="10">
        <f>+VLOOKUP(B104,'[21]2017 data'!$B:$D,3,)</f>
        <v>0</v>
      </c>
      <c r="BO104" s="10">
        <f>+VLOOKUP(B104,'[22]2018 data'!$B:$D,3,)</f>
        <v>0</v>
      </c>
      <c r="BP104" s="33">
        <f t="shared" si="79"/>
        <v>0</v>
      </c>
      <c r="BQ104" s="33">
        <f t="shared" si="80"/>
        <v>0</v>
      </c>
      <c r="BR104" s="33">
        <f t="shared" si="81"/>
        <v>0</v>
      </c>
      <c r="BS104" s="10">
        <f>+VLOOKUP(B104,'[23]2016 data'!$B:$D,3,)</f>
        <v>0</v>
      </c>
      <c r="BT104" s="10">
        <f>+VLOOKUP(B104,'[24]2017 data'!$B:$D,3,)</f>
        <v>0</v>
      </c>
      <c r="BU104" s="10">
        <f>+VLOOKUP(B104,'[25]2018 data'!$B:$D,3,)</f>
        <v>0</v>
      </c>
      <c r="BV104" s="33">
        <f t="shared" si="82"/>
        <v>0</v>
      </c>
      <c r="BW104" s="33">
        <f t="shared" si="83"/>
        <v>0</v>
      </c>
      <c r="BX104" s="33">
        <f t="shared" si="84"/>
        <v>0</v>
      </c>
    </row>
    <row r="105" spans="1:76" s="32" customFormat="1" x14ac:dyDescent="0.25">
      <c r="A105" s="6">
        <f t="shared" si="51"/>
        <v>102</v>
      </c>
      <c r="B105" s="9" t="s">
        <v>178</v>
      </c>
      <c r="C105" s="4" t="s">
        <v>177</v>
      </c>
      <c r="D105" s="4" t="str">
        <f>+VLOOKUP(C105,'[1]OECD &amp; EU Countries'!$B:$F,5,)</f>
        <v>NA</v>
      </c>
      <c r="E105" s="10" t="s">
        <v>490</v>
      </c>
      <c r="F105" s="10" t="s">
        <v>486</v>
      </c>
      <c r="G105" s="10" t="s">
        <v>486</v>
      </c>
      <c r="H105" s="33">
        <f t="shared" si="52"/>
        <v>1</v>
      </c>
      <c r="I105" s="33">
        <f t="shared" si="53"/>
        <v>1</v>
      </c>
      <c r="J105" s="33">
        <f t="shared" si="54"/>
        <v>1</v>
      </c>
      <c r="K105" s="51">
        <v>2010</v>
      </c>
      <c r="L105" s="51">
        <v>2010</v>
      </c>
      <c r="M105" s="10">
        <v>2010</v>
      </c>
      <c r="N105" s="33">
        <f t="shared" si="55"/>
        <v>0.5</v>
      </c>
      <c r="O105" s="33">
        <f t="shared" si="56"/>
        <v>0.5</v>
      </c>
      <c r="P105" s="33">
        <f t="shared" si="57"/>
        <v>0.5</v>
      </c>
      <c r="Q105" s="10" t="s">
        <v>444</v>
      </c>
      <c r="R105" s="10" t="s">
        <v>442</v>
      </c>
      <c r="S105" s="10" t="s">
        <v>442</v>
      </c>
      <c r="T105" s="33">
        <f t="shared" si="58"/>
        <v>1</v>
      </c>
      <c r="U105" s="33">
        <f t="shared" si="59"/>
        <v>1</v>
      </c>
      <c r="V105" s="33">
        <f t="shared" si="60"/>
        <v>1</v>
      </c>
      <c r="W105" s="10">
        <v>2014</v>
      </c>
      <c r="X105" s="10">
        <v>2014</v>
      </c>
      <c r="Y105" s="10">
        <v>2014</v>
      </c>
      <c r="Z105" s="33">
        <f t="shared" si="61"/>
        <v>0.5</v>
      </c>
      <c r="AA105" s="33">
        <f t="shared" si="62"/>
        <v>0.5</v>
      </c>
      <c r="AB105" s="33">
        <f t="shared" si="63"/>
        <v>0.5</v>
      </c>
      <c r="AC105" s="10" t="s">
        <v>418</v>
      </c>
      <c r="AD105" s="10" t="s">
        <v>418</v>
      </c>
      <c r="AE105" s="10" t="s">
        <v>418</v>
      </c>
      <c r="AF105" s="33">
        <f t="shared" si="64"/>
        <v>1</v>
      </c>
      <c r="AG105" s="33">
        <f t="shared" si="65"/>
        <v>1</v>
      </c>
      <c r="AH105" s="33">
        <f t="shared" si="66"/>
        <v>1</v>
      </c>
      <c r="AI105" s="10" t="s">
        <v>447</v>
      </c>
      <c r="AJ105" s="10" t="s">
        <v>460</v>
      </c>
      <c r="AK105" s="10" t="s">
        <v>460</v>
      </c>
      <c r="AL105" s="33">
        <f t="shared" si="67"/>
        <v>0</v>
      </c>
      <c r="AM105" s="33">
        <f t="shared" si="68"/>
        <v>0</v>
      </c>
      <c r="AN105" s="33">
        <f t="shared" si="69"/>
        <v>0</v>
      </c>
      <c r="AO105" s="10" t="s">
        <v>448</v>
      </c>
      <c r="AP105" s="10" t="s">
        <v>448</v>
      </c>
      <c r="AQ105" s="10" t="s">
        <v>448</v>
      </c>
      <c r="AR105" s="33">
        <f t="shared" si="70"/>
        <v>0</v>
      </c>
      <c r="AS105" s="33">
        <f t="shared" si="71"/>
        <v>0</v>
      </c>
      <c r="AT105" s="33">
        <f t="shared" si="72"/>
        <v>0</v>
      </c>
      <c r="AU105" s="10">
        <v>1986</v>
      </c>
      <c r="AV105" s="10" t="s">
        <v>429</v>
      </c>
      <c r="AW105" s="10" t="s">
        <v>429</v>
      </c>
      <c r="AX105" s="33">
        <f t="shared" si="73"/>
        <v>0</v>
      </c>
      <c r="AY105" s="33">
        <f t="shared" si="74"/>
        <v>0</v>
      </c>
      <c r="AZ105" s="33">
        <f t="shared" si="75"/>
        <v>0</v>
      </c>
      <c r="BA105" s="10" t="s">
        <v>431</v>
      </c>
      <c r="BB105" s="10" t="s">
        <v>431</v>
      </c>
      <c r="BC105" s="10" t="s">
        <v>431</v>
      </c>
      <c r="BD105" s="33">
        <f t="shared" si="76"/>
        <v>1</v>
      </c>
      <c r="BE105" s="33">
        <f t="shared" si="77"/>
        <v>1</v>
      </c>
      <c r="BF105" s="33">
        <f t="shared" si="78"/>
        <v>1</v>
      </c>
      <c r="BG105" s="10" t="str">
        <f>+VLOOKUP(B105,'[17]2016 data'!$B:$D,3,)</f>
        <v>SDDS</v>
      </c>
      <c r="BH105" s="10" t="str">
        <f>+VLOOKUP(B105,'[18]2017 data'!$B:$D,3,)</f>
        <v>SDDS</v>
      </c>
      <c r="BI105" s="10" t="str">
        <f>+VLOOKUP(B105,'[19]2018 data'!$B:$D,3,)</f>
        <v>SDDS</v>
      </c>
      <c r="BJ105" s="33">
        <f t="shared" si="87"/>
        <v>1</v>
      </c>
      <c r="BK105" s="33">
        <f t="shared" si="85"/>
        <v>1</v>
      </c>
      <c r="BL105" s="33">
        <f t="shared" si="86"/>
        <v>1</v>
      </c>
      <c r="BM105" s="10" t="str">
        <f>+VLOOKUP(B105,'[20]2016 data'!$B:$D,3,)</f>
        <v>Yes</v>
      </c>
      <c r="BN105" s="10" t="str">
        <f>+VLOOKUP(B105,'[21]2017 data'!$B:$D,3,)</f>
        <v>Yes</v>
      </c>
      <c r="BO105" s="10" t="str">
        <f>+VLOOKUP(B105,'[22]2018 data'!$B:$D,3,)</f>
        <v>Yes</v>
      </c>
      <c r="BP105" s="33">
        <f t="shared" si="79"/>
        <v>1</v>
      </c>
      <c r="BQ105" s="33">
        <f t="shared" si="80"/>
        <v>1</v>
      </c>
      <c r="BR105" s="33">
        <f t="shared" si="81"/>
        <v>1</v>
      </c>
      <c r="BS105" s="10">
        <f>+VLOOKUP(B105,'[23]2016 data'!$B:$D,3,)</f>
        <v>0</v>
      </c>
      <c r="BT105" s="10">
        <f>+VLOOKUP(B105,'[24]2017 data'!$B:$D,3,)</f>
        <v>0</v>
      </c>
      <c r="BU105" s="10">
        <f>+VLOOKUP(B105,'[25]2018 data'!$B:$D,3,)</f>
        <v>0</v>
      </c>
      <c r="BV105" s="33">
        <f t="shared" si="82"/>
        <v>0</v>
      </c>
      <c r="BW105" s="33">
        <f t="shared" si="83"/>
        <v>0</v>
      </c>
      <c r="BX105" s="33">
        <f t="shared" si="84"/>
        <v>0</v>
      </c>
    </row>
    <row r="106" spans="1:76" s="32" customFormat="1" x14ac:dyDescent="0.25">
      <c r="A106" s="6">
        <f t="shared" si="51"/>
        <v>103</v>
      </c>
      <c r="B106" s="9" t="s">
        <v>176</v>
      </c>
      <c r="C106" s="4" t="s">
        <v>175</v>
      </c>
      <c r="D106" s="4" t="str">
        <f>+VLOOKUP(C106,'[1]OECD &amp; EU Countries'!$B:$F,5,)</f>
        <v>NA</v>
      </c>
      <c r="E106" s="10" t="s">
        <v>488</v>
      </c>
      <c r="F106" s="10" t="s">
        <v>437</v>
      </c>
      <c r="G106" s="10" t="s">
        <v>437</v>
      </c>
      <c r="H106" s="33">
        <f t="shared" si="52"/>
        <v>0.5</v>
      </c>
      <c r="I106" s="33">
        <f t="shared" si="53"/>
        <v>0.5</v>
      </c>
      <c r="J106" s="33">
        <f t="shared" si="54"/>
        <v>0.5</v>
      </c>
      <c r="K106" s="51">
        <v>2003</v>
      </c>
      <c r="L106" s="51">
        <v>2003</v>
      </c>
      <c r="M106" s="10">
        <v>2014</v>
      </c>
      <c r="N106" s="33">
        <f t="shared" si="55"/>
        <v>0</v>
      </c>
      <c r="O106" s="33">
        <f t="shared" si="56"/>
        <v>0</v>
      </c>
      <c r="P106" s="33">
        <f t="shared" si="57"/>
        <v>0.5</v>
      </c>
      <c r="Q106" s="10" t="s">
        <v>448</v>
      </c>
      <c r="R106" s="10" t="s">
        <v>448</v>
      </c>
      <c r="S106" s="10" t="s">
        <v>448</v>
      </c>
      <c r="T106" s="33">
        <f t="shared" si="58"/>
        <v>0</v>
      </c>
      <c r="U106" s="33">
        <f t="shared" si="59"/>
        <v>0</v>
      </c>
      <c r="V106" s="33">
        <f t="shared" si="60"/>
        <v>0</v>
      </c>
      <c r="W106" s="10">
        <v>2010</v>
      </c>
      <c r="X106" s="10">
        <v>2016</v>
      </c>
      <c r="Y106" s="10">
        <v>2016</v>
      </c>
      <c r="Z106" s="33">
        <f t="shared" si="61"/>
        <v>0.5</v>
      </c>
      <c r="AA106" s="33">
        <f t="shared" si="62"/>
        <v>0.5</v>
      </c>
      <c r="AB106" s="33">
        <f t="shared" si="63"/>
        <v>0.5</v>
      </c>
      <c r="AC106" s="10" t="s">
        <v>418</v>
      </c>
      <c r="AD106" s="10" t="s">
        <v>418</v>
      </c>
      <c r="AE106" s="10" t="s">
        <v>418</v>
      </c>
      <c r="AF106" s="33">
        <f t="shared" si="64"/>
        <v>1</v>
      </c>
      <c r="AG106" s="33">
        <f t="shared" si="65"/>
        <v>1</v>
      </c>
      <c r="AH106" s="33">
        <f t="shared" si="66"/>
        <v>1</v>
      </c>
      <c r="AI106" s="10" t="s">
        <v>447</v>
      </c>
      <c r="AJ106" s="10" t="s">
        <v>448</v>
      </c>
      <c r="AK106" s="10" t="s">
        <v>448</v>
      </c>
      <c r="AL106" s="33">
        <f t="shared" si="67"/>
        <v>0</v>
      </c>
      <c r="AM106" s="33">
        <f t="shared" si="68"/>
        <v>0</v>
      </c>
      <c r="AN106" s="33">
        <f t="shared" si="69"/>
        <v>0</v>
      </c>
      <c r="AO106" s="10" t="s">
        <v>478</v>
      </c>
      <c r="AP106" s="10" t="s">
        <v>478</v>
      </c>
      <c r="AQ106" s="10" t="s">
        <v>478</v>
      </c>
      <c r="AR106" s="33">
        <f t="shared" si="70"/>
        <v>0.5</v>
      </c>
      <c r="AS106" s="33">
        <f t="shared" si="71"/>
        <v>0.5</v>
      </c>
      <c r="AT106" s="33">
        <f t="shared" si="72"/>
        <v>0.5</v>
      </c>
      <c r="AU106" s="10">
        <v>1986</v>
      </c>
      <c r="AV106" s="10">
        <v>2001</v>
      </c>
      <c r="AW106" s="10">
        <v>2001</v>
      </c>
      <c r="AX106" s="33">
        <f t="shared" si="73"/>
        <v>0</v>
      </c>
      <c r="AY106" s="33">
        <f t="shared" si="74"/>
        <v>0.5</v>
      </c>
      <c r="AZ106" s="33">
        <f t="shared" si="75"/>
        <v>0.5</v>
      </c>
      <c r="BA106" s="10" t="s">
        <v>431</v>
      </c>
      <c r="BB106" s="10" t="s">
        <v>431</v>
      </c>
      <c r="BC106" s="10" t="s">
        <v>431</v>
      </c>
      <c r="BD106" s="33">
        <f t="shared" si="76"/>
        <v>1</v>
      </c>
      <c r="BE106" s="33">
        <f t="shared" si="77"/>
        <v>1</v>
      </c>
      <c r="BF106" s="33">
        <f t="shared" si="78"/>
        <v>1</v>
      </c>
      <c r="BG106" s="10" t="str">
        <f>+VLOOKUP(B106,'[17]2016 data'!$B:$D,3,)</f>
        <v>e-GDDS</v>
      </c>
      <c r="BH106" s="10" t="str">
        <f>+VLOOKUP(B106,'[18]2017 data'!$B:$D,3,)</f>
        <v>e-GDDS</v>
      </c>
      <c r="BI106" s="10" t="str">
        <f>+VLOOKUP(B106,'[19]2018 data'!$B:$D,3,)</f>
        <v>e-GDDS</v>
      </c>
      <c r="BJ106" s="33">
        <f t="shared" si="87"/>
        <v>0.5</v>
      </c>
      <c r="BK106" s="33">
        <f t="shared" si="85"/>
        <v>0.5</v>
      </c>
      <c r="BL106" s="33">
        <f t="shared" si="86"/>
        <v>0.5</v>
      </c>
      <c r="BM106" s="10" t="str">
        <f>+VLOOKUP(B106,'[20]2016 data'!$B:$D,3,)</f>
        <v>Yes</v>
      </c>
      <c r="BN106" s="10" t="str">
        <f>+VLOOKUP(B106,'[21]2017 data'!$B:$D,3,)</f>
        <v>Yes</v>
      </c>
      <c r="BO106" s="10" t="str">
        <f>+VLOOKUP(B106,'[22]2018 data'!$B:$D,3,)</f>
        <v>Yes</v>
      </c>
      <c r="BP106" s="33">
        <f t="shared" si="79"/>
        <v>1</v>
      </c>
      <c r="BQ106" s="33">
        <f t="shared" si="80"/>
        <v>1</v>
      </c>
      <c r="BR106" s="33">
        <f t="shared" si="81"/>
        <v>1</v>
      </c>
      <c r="BS106" s="10">
        <f>+VLOOKUP(B106,'[23]2016 data'!$B:$D,3,)</f>
        <v>0</v>
      </c>
      <c r="BT106" s="10">
        <f>+VLOOKUP(B106,'[24]2017 data'!$B:$D,3,)</f>
        <v>0</v>
      </c>
      <c r="BU106" s="10">
        <f>+VLOOKUP(B106,'[25]2018 data'!$B:$D,3,)</f>
        <v>0</v>
      </c>
      <c r="BV106" s="33">
        <f t="shared" si="82"/>
        <v>0</v>
      </c>
      <c r="BW106" s="33">
        <f t="shared" si="83"/>
        <v>0</v>
      </c>
      <c r="BX106" s="33">
        <f t="shared" si="84"/>
        <v>0</v>
      </c>
    </row>
    <row r="107" spans="1:76" s="32" customFormat="1" x14ac:dyDescent="0.25">
      <c r="A107" s="6">
        <f t="shared" si="51"/>
        <v>104</v>
      </c>
      <c r="B107" s="9" t="s">
        <v>174</v>
      </c>
      <c r="C107" s="4" t="s">
        <v>173</v>
      </c>
      <c r="D107" s="4" t="str">
        <f>+VLOOKUP(C107,'[1]OECD &amp; EU Countries'!$B:$F,5,)</f>
        <v>NA</v>
      </c>
      <c r="E107" s="10" t="s">
        <v>488</v>
      </c>
      <c r="F107" s="10" t="s">
        <v>437</v>
      </c>
      <c r="G107" s="10" t="s">
        <v>437</v>
      </c>
      <c r="H107" s="33">
        <f t="shared" si="52"/>
        <v>0.5</v>
      </c>
      <c r="I107" s="33">
        <f t="shared" si="53"/>
        <v>0.5</v>
      </c>
      <c r="J107" s="33">
        <f t="shared" si="54"/>
        <v>0.5</v>
      </c>
      <c r="K107" s="10">
        <v>1968</v>
      </c>
      <c r="L107" s="10">
        <v>1993</v>
      </c>
      <c r="M107" s="10">
        <v>1999</v>
      </c>
      <c r="N107" s="33">
        <f t="shared" si="55"/>
        <v>0</v>
      </c>
      <c r="O107" s="33">
        <f t="shared" si="56"/>
        <v>0</v>
      </c>
      <c r="P107" s="33">
        <f t="shared" si="57"/>
        <v>0</v>
      </c>
      <c r="Q107" s="10" t="s">
        <v>446</v>
      </c>
      <c r="R107" s="10" t="s">
        <v>443</v>
      </c>
      <c r="S107" s="10" t="s">
        <v>443</v>
      </c>
      <c r="T107" s="33">
        <f t="shared" si="58"/>
        <v>0.5</v>
      </c>
      <c r="U107" s="33">
        <f t="shared" si="59"/>
        <v>0.5</v>
      </c>
      <c r="V107" s="33">
        <f t="shared" si="60"/>
        <v>0.5</v>
      </c>
      <c r="W107" s="10">
        <v>1996</v>
      </c>
      <c r="X107" s="10">
        <v>1996</v>
      </c>
      <c r="Y107" s="10">
        <v>1996</v>
      </c>
      <c r="Z107" s="33">
        <f t="shared" si="61"/>
        <v>0</v>
      </c>
      <c r="AA107" s="33">
        <f t="shared" si="62"/>
        <v>0</v>
      </c>
      <c r="AB107" s="33">
        <f t="shared" si="63"/>
        <v>0</v>
      </c>
      <c r="AC107" s="10" t="s">
        <v>418</v>
      </c>
      <c r="AD107" s="10" t="s">
        <v>448</v>
      </c>
      <c r="AE107" s="10" t="s">
        <v>448</v>
      </c>
      <c r="AF107" s="33">
        <f t="shared" si="64"/>
        <v>1</v>
      </c>
      <c r="AG107" s="33">
        <f t="shared" si="65"/>
        <v>0</v>
      </c>
      <c r="AH107" s="33">
        <f t="shared" si="66"/>
        <v>0</v>
      </c>
      <c r="AI107" s="10" t="s">
        <v>447</v>
      </c>
      <c r="AJ107" s="10" t="s">
        <v>448</v>
      </c>
      <c r="AK107" s="10" t="s">
        <v>448</v>
      </c>
      <c r="AL107" s="33">
        <f t="shared" si="67"/>
        <v>0</v>
      </c>
      <c r="AM107" s="33">
        <f t="shared" si="68"/>
        <v>0</v>
      </c>
      <c r="AN107" s="33">
        <f t="shared" si="69"/>
        <v>0</v>
      </c>
      <c r="AO107" s="10" t="s">
        <v>448</v>
      </c>
      <c r="AP107" s="10" t="s">
        <v>448</v>
      </c>
      <c r="AQ107" s="10" t="s">
        <v>448</v>
      </c>
      <c r="AR107" s="33">
        <f t="shared" si="70"/>
        <v>0</v>
      </c>
      <c r="AS107" s="33">
        <f t="shared" si="71"/>
        <v>0</v>
      </c>
      <c r="AT107" s="33">
        <f t="shared" si="72"/>
        <v>0</v>
      </c>
      <c r="AU107" s="10">
        <v>2001</v>
      </c>
      <c r="AV107" s="10">
        <v>2001</v>
      </c>
      <c r="AW107" s="10">
        <v>2001</v>
      </c>
      <c r="AX107" s="33">
        <f t="shared" si="73"/>
        <v>0.5</v>
      </c>
      <c r="AY107" s="33">
        <f t="shared" si="74"/>
        <v>0.5</v>
      </c>
      <c r="AZ107" s="33">
        <f t="shared" si="75"/>
        <v>0.5</v>
      </c>
      <c r="BA107" s="10">
        <v>0</v>
      </c>
      <c r="BB107" s="10" t="s">
        <v>431</v>
      </c>
      <c r="BC107" s="10" t="s">
        <v>431</v>
      </c>
      <c r="BD107" s="33">
        <f t="shared" si="76"/>
        <v>0</v>
      </c>
      <c r="BE107" s="33">
        <f t="shared" si="77"/>
        <v>1</v>
      </c>
      <c r="BF107" s="33">
        <f t="shared" si="78"/>
        <v>1</v>
      </c>
      <c r="BG107" s="10" t="str">
        <f>+VLOOKUP(B107,'[17]2016 data'!$B:$D,3,)</f>
        <v>e-GDDS</v>
      </c>
      <c r="BH107" s="10" t="str">
        <f>+VLOOKUP(B107,'[18]2017 data'!$B:$D,3,)</f>
        <v>e-GDDS</v>
      </c>
      <c r="BI107" s="10" t="str">
        <f>+VLOOKUP(B107,'[19]2018 data'!$B:$D,3,)</f>
        <v>e-GDDS</v>
      </c>
      <c r="BJ107" s="33">
        <f t="shared" si="87"/>
        <v>0.5</v>
      </c>
      <c r="BK107" s="33">
        <f t="shared" si="85"/>
        <v>0.5</v>
      </c>
      <c r="BL107" s="33">
        <f t="shared" si="86"/>
        <v>0.5</v>
      </c>
      <c r="BM107" s="10">
        <f>+VLOOKUP(B107,'[20]2016 data'!$B:$D,3,)</f>
        <v>0</v>
      </c>
      <c r="BN107" s="10">
        <f>+VLOOKUP(B107,'[21]2017 data'!$B:$D,3,)</f>
        <v>0</v>
      </c>
      <c r="BO107" s="10">
        <f>+VLOOKUP(B107,'[22]2018 data'!$B:$D,3,)</f>
        <v>0</v>
      </c>
      <c r="BP107" s="33">
        <f t="shared" si="79"/>
        <v>0</v>
      </c>
      <c r="BQ107" s="33">
        <f t="shared" si="80"/>
        <v>0</v>
      </c>
      <c r="BR107" s="33">
        <f t="shared" si="81"/>
        <v>0</v>
      </c>
      <c r="BS107" s="10">
        <f>+VLOOKUP(B107,'[23]2016 data'!$B:$D,3,)</f>
        <v>0</v>
      </c>
      <c r="BT107" s="10">
        <f>+VLOOKUP(B107,'[24]2017 data'!$B:$D,3,)</f>
        <v>0</v>
      </c>
      <c r="BU107" s="10">
        <f>+VLOOKUP(B107,'[25]2018 data'!$B:$D,3,)</f>
        <v>0</v>
      </c>
      <c r="BV107" s="33">
        <f t="shared" si="82"/>
        <v>0</v>
      </c>
      <c r="BW107" s="33">
        <f t="shared" si="83"/>
        <v>0</v>
      </c>
      <c r="BX107" s="33">
        <f t="shared" si="84"/>
        <v>0</v>
      </c>
    </row>
    <row r="108" spans="1:76" s="32" customFormat="1" x14ac:dyDescent="0.25">
      <c r="A108" s="6">
        <f t="shared" si="51"/>
        <v>105</v>
      </c>
      <c r="B108" s="10" t="s">
        <v>172</v>
      </c>
      <c r="C108" s="4" t="s">
        <v>171</v>
      </c>
      <c r="D108" s="4" t="str">
        <f>+VLOOKUP(C108,'[1]OECD &amp; EU Countries'!$B:$F,5,)</f>
        <v>OECD/EU</v>
      </c>
      <c r="E108" s="10" t="s">
        <v>427</v>
      </c>
      <c r="F108" s="10" t="s">
        <v>486</v>
      </c>
      <c r="G108" s="10" t="s">
        <v>486</v>
      </c>
      <c r="H108" s="33">
        <f t="shared" si="52"/>
        <v>1</v>
      </c>
      <c r="I108" s="33">
        <f t="shared" si="53"/>
        <v>1</v>
      </c>
      <c r="J108" s="33">
        <f t="shared" si="54"/>
        <v>1</v>
      </c>
      <c r="K108" s="10">
        <v>1993</v>
      </c>
      <c r="L108" s="10">
        <v>2008</v>
      </c>
      <c r="M108" s="10">
        <v>2010</v>
      </c>
      <c r="N108" s="33">
        <f t="shared" si="55"/>
        <v>0</v>
      </c>
      <c r="O108" s="33">
        <f t="shared" si="56"/>
        <v>0.5</v>
      </c>
      <c r="P108" s="33">
        <f t="shared" si="57"/>
        <v>0.5</v>
      </c>
      <c r="Q108" s="10" t="s">
        <v>444</v>
      </c>
      <c r="R108" s="10" t="s">
        <v>442</v>
      </c>
      <c r="S108" s="10" t="s">
        <v>442</v>
      </c>
      <c r="T108" s="33">
        <f t="shared" si="58"/>
        <v>1</v>
      </c>
      <c r="U108" s="33">
        <f t="shared" si="59"/>
        <v>1</v>
      </c>
      <c r="V108" s="33">
        <f t="shared" si="60"/>
        <v>1</v>
      </c>
      <c r="W108" s="10">
        <v>2009</v>
      </c>
      <c r="X108" s="10">
        <v>2009</v>
      </c>
      <c r="Y108" s="10">
        <v>2009</v>
      </c>
      <c r="Z108" s="33">
        <f t="shared" si="61"/>
        <v>0.5</v>
      </c>
      <c r="AA108" s="33">
        <f t="shared" si="62"/>
        <v>0.5</v>
      </c>
      <c r="AB108" s="33">
        <f t="shared" si="63"/>
        <v>0.5</v>
      </c>
      <c r="AC108" s="10" t="s">
        <v>418</v>
      </c>
      <c r="AD108" s="10" t="s">
        <v>418</v>
      </c>
      <c r="AE108" s="10" t="s">
        <v>418</v>
      </c>
      <c r="AF108" s="33">
        <f t="shared" si="64"/>
        <v>1</v>
      </c>
      <c r="AG108" s="33">
        <f t="shared" si="65"/>
        <v>1</v>
      </c>
      <c r="AH108" s="33">
        <f t="shared" si="66"/>
        <v>1</v>
      </c>
      <c r="AI108" s="10" t="s">
        <v>447</v>
      </c>
      <c r="AJ108" s="10" t="s">
        <v>460</v>
      </c>
      <c r="AK108" s="10" t="s">
        <v>460</v>
      </c>
      <c r="AL108" s="33">
        <f t="shared" si="67"/>
        <v>0</v>
      </c>
      <c r="AM108" s="33">
        <f t="shared" si="68"/>
        <v>0</v>
      </c>
      <c r="AN108" s="33">
        <f t="shared" si="69"/>
        <v>0</v>
      </c>
      <c r="AO108" s="10" t="s">
        <v>425</v>
      </c>
      <c r="AP108" s="10" t="s">
        <v>425</v>
      </c>
      <c r="AQ108" s="10" t="s">
        <v>425</v>
      </c>
      <c r="AR108" s="33">
        <f t="shared" si="70"/>
        <v>1</v>
      </c>
      <c r="AS108" s="33">
        <f t="shared" si="71"/>
        <v>1</v>
      </c>
      <c r="AT108" s="33">
        <f t="shared" si="72"/>
        <v>1</v>
      </c>
      <c r="AU108" s="10">
        <v>2001</v>
      </c>
      <c r="AV108" s="10">
        <v>1986</v>
      </c>
      <c r="AW108" s="10">
        <v>1986</v>
      </c>
      <c r="AX108" s="33">
        <f t="shared" si="73"/>
        <v>0.5</v>
      </c>
      <c r="AY108" s="33">
        <f t="shared" si="74"/>
        <v>0</v>
      </c>
      <c r="AZ108" s="33">
        <f t="shared" si="75"/>
        <v>0</v>
      </c>
      <c r="BA108" s="10" t="s">
        <v>431</v>
      </c>
      <c r="BB108" s="10" t="s">
        <v>431</v>
      </c>
      <c r="BC108" s="10" t="s">
        <v>431</v>
      </c>
      <c r="BD108" s="33">
        <f t="shared" si="76"/>
        <v>1</v>
      </c>
      <c r="BE108" s="33">
        <f t="shared" si="77"/>
        <v>1</v>
      </c>
      <c r="BF108" s="33">
        <f t="shared" si="78"/>
        <v>1</v>
      </c>
      <c r="BG108" s="10" t="str">
        <f>+VLOOKUP(B108,'[17]2016 data'!$B:$D,3,)</f>
        <v>SDDS</v>
      </c>
      <c r="BH108" s="10" t="str">
        <f>+VLOOKUP(B108,'[18]2017 data'!$B:$D,3,)</f>
        <v>SDDS</v>
      </c>
      <c r="BI108" s="10" t="str">
        <f>+VLOOKUP(B108,'[19]2018 data'!$B:$D,3,)</f>
        <v>SDDS</v>
      </c>
      <c r="BJ108" s="33">
        <f t="shared" si="87"/>
        <v>1</v>
      </c>
      <c r="BK108" s="33">
        <f t="shared" si="85"/>
        <v>1</v>
      </c>
      <c r="BL108" s="33">
        <f t="shared" si="86"/>
        <v>1</v>
      </c>
      <c r="BM108" s="10" t="str">
        <f>+VLOOKUP(B108,'[20]2016 data'!$B:$D,3,)</f>
        <v>Yes</v>
      </c>
      <c r="BN108" s="10" t="str">
        <f>+VLOOKUP(B108,'[21]2017 data'!$B:$D,3,)</f>
        <v>Yes</v>
      </c>
      <c r="BO108" s="10" t="str">
        <f>+VLOOKUP(B108,'[22]2018 data'!$B:$D,3,)</f>
        <v>Yes</v>
      </c>
      <c r="BP108" s="33">
        <f t="shared" si="79"/>
        <v>1</v>
      </c>
      <c r="BQ108" s="33">
        <f t="shared" si="80"/>
        <v>1</v>
      </c>
      <c r="BR108" s="33">
        <f t="shared" si="81"/>
        <v>1</v>
      </c>
      <c r="BS108" s="10">
        <f>+VLOOKUP(B108,'[23]2016 data'!$B:$D,3,)</f>
        <v>0</v>
      </c>
      <c r="BT108" s="10">
        <f>+VLOOKUP(B108,'[24]2017 data'!$B:$D,3,)</f>
        <v>0</v>
      </c>
      <c r="BU108" s="10">
        <f>+VLOOKUP(B108,'[25]2018 data'!$B:$D,3,)</f>
        <v>0</v>
      </c>
      <c r="BV108" s="33">
        <f t="shared" si="82"/>
        <v>0</v>
      </c>
      <c r="BW108" s="33">
        <f t="shared" si="83"/>
        <v>0</v>
      </c>
      <c r="BX108" s="33">
        <f t="shared" si="84"/>
        <v>0</v>
      </c>
    </row>
    <row r="109" spans="1:76" s="32" customFormat="1" x14ac:dyDescent="0.25">
      <c r="A109" s="6">
        <f t="shared" si="51"/>
        <v>106</v>
      </c>
      <c r="B109" s="11" t="s">
        <v>170</v>
      </c>
      <c r="C109" s="4" t="s">
        <v>169</v>
      </c>
      <c r="D109" s="4" t="str">
        <f>+VLOOKUP(C109,'[1]OECD &amp; EU Countries'!$B:$F,5,)</f>
        <v>NA</v>
      </c>
      <c r="E109" s="10" t="s">
        <v>480</v>
      </c>
      <c r="F109" s="10" t="s">
        <v>437</v>
      </c>
      <c r="G109" s="10" t="s">
        <v>437</v>
      </c>
      <c r="H109" s="33">
        <f t="shared" si="52"/>
        <v>0</v>
      </c>
      <c r="I109" s="33">
        <f t="shared" si="53"/>
        <v>0.5</v>
      </c>
      <c r="J109" s="33">
        <f t="shared" si="54"/>
        <v>0.5</v>
      </c>
      <c r="K109" s="10">
        <v>1968</v>
      </c>
      <c r="L109" s="10">
        <v>1993</v>
      </c>
      <c r="M109" s="10">
        <v>2004</v>
      </c>
      <c r="N109" s="33">
        <f t="shared" si="55"/>
        <v>0</v>
      </c>
      <c r="O109" s="33">
        <f t="shared" si="56"/>
        <v>0</v>
      </c>
      <c r="P109" s="33">
        <f t="shared" si="57"/>
        <v>0</v>
      </c>
      <c r="Q109" s="10" t="s">
        <v>448</v>
      </c>
      <c r="R109" s="10" t="s">
        <v>448</v>
      </c>
      <c r="S109" s="10" t="s">
        <v>448</v>
      </c>
      <c r="T109" s="33">
        <f t="shared" si="58"/>
        <v>0</v>
      </c>
      <c r="U109" s="33">
        <f t="shared" si="59"/>
        <v>0</v>
      </c>
      <c r="V109" s="33">
        <f t="shared" si="60"/>
        <v>0</v>
      </c>
      <c r="W109" s="10">
        <v>2002</v>
      </c>
      <c r="X109" s="10">
        <v>2002</v>
      </c>
      <c r="Y109" s="10">
        <v>2002</v>
      </c>
      <c r="Z109" s="33">
        <f t="shared" si="61"/>
        <v>0</v>
      </c>
      <c r="AA109" s="33">
        <f t="shared" si="62"/>
        <v>0</v>
      </c>
      <c r="AB109" s="33">
        <f t="shared" si="63"/>
        <v>0</v>
      </c>
      <c r="AC109" s="10">
        <v>0</v>
      </c>
      <c r="AD109" s="10">
        <v>0</v>
      </c>
      <c r="AE109" s="10">
        <v>0</v>
      </c>
      <c r="AF109" s="33">
        <f t="shared" si="64"/>
        <v>0</v>
      </c>
      <c r="AG109" s="33">
        <f t="shared" si="65"/>
        <v>0</v>
      </c>
      <c r="AH109" s="33">
        <f t="shared" si="66"/>
        <v>0</v>
      </c>
      <c r="AI109" s="10">
        <v>0</v>
      </c>
      <c r="AJ109" s="10" t="s">
        <v>448</v>
      </c>
      <c r="AK109" s="10" t="s">
        <v>448</v>
      </c>
      <c r="AL109" s="33">
        <f t="shared" si="67"/>
        <v>0</v>
      </c>
      <c r="AM109" s="33">
        <f t="shared" si="68"/>
        <v>0</v>
      </c>
      <c r="AN109" s="33">
        <f t="shared" si="69"/>
        <v>0</v>
      </c>
      <c r="AO109" s="10" t="s">
        <v>448</v>
      </c>
      <c r="AP109" s="10" t="s">
        <v>448</v>
      </c>
      <c r="AQ109" s="10" t="s">
        <v>448</v>
      </c>
      <c r="AR109" s="33">
        <f t="shared" si="70"/>
        <v>0</v>
      </c>
      <c r="AS109" s="33">
        <f t="shared" si="71"/>
        <v>0</v>
      </c>
      <c r="AT109" s="33">
        <f t="shared" si="72"/>
        <v>0</v>
      </c>
      <c r="AU109" s="10">
        <v>2001</v>
      </c>
      <c r="AV109" s="10" t="s">
        <v>429</v>
      </c>
      <c r="AW109" s="10" t="s">
        <v>429</v>
      </c>
      <c r="AX109" s="33">
        <f t="shared" si="73"/>
        <v>0.5</v>
      </c>
      <c r="AY109" s="33">
        <f t="shared" si="74"/>
        <v>0</v>
      </c>
      <c r="AZ109" s="33">
        <f t="shared" si="75"/>
        <v>0</v>
      </c>
      <c r="BA109" s="10">
        <v>0</v>
      </c>
      <c r="BB109" s="10" t="s">
        <v>429</v>
      </c>
      <c r="BC109" s="10" t="s">
        <v>429</v>
      </c>
      <c r="BD109" s="33">
        <f t="shared" si="76"/>
        <v>0</v>
      </c>
      <c r="BE109" s="33">
        <f t="shared" si="77"/>
        <v>0</v>
      </c>
      <c r="BF109" s="33">
        <f t="shared" si="78"/>
        <v>0</v>
      </c>
      <c r="BG109" s="10" t="str">
        <f>+VLOOKUP(B109,'[17]2016 data'!$B:$D,3,)</f>
        <v>e-GDDS</v>
      </c>
      <c r="BH109" s="10" t="str">
        <f>+VLOOKUP(B109,'[18]2017 data'!$B:$D,3,)</f>
        <v>e-GDDS</v>
      </c>
      <c r="BI109" s="10" t="str">
        <f>+VLOOKUP(B109,'[19]2018 data'!$B:$D,3,)</f>
        <v>e-GDDS</v>
      </c>
      <c r="BJ109" s="33">
        <f t="shared" si="87"/>
        <v>0.5</v>
      </c>
      <c r="BK109" s="33">
        <f t="shared" si="85"/>
        <v>0.5</v>
      </c>
      <c r="BL109" s="33">
        <f t="shared" si="86"/>
        <v>0.5</v>
      </c>
      <c r="BM109" s="10">
        <f>+VLOOKUP(B109,'[20]2016 data'!$B:$D,3,)</f>
        <v>0</v>
      </c>
      <c r="BN109" s="10">
        <f>+VLOOKUP(B109,'[21]2017 data'!$B:$D,3,)</f>
        <v>0</v>
      </c>
      <c r="BO109" s="10">
        <f>+VLOOKUP(B109,'[22]2018 data'!$B:$D,3,)</f>
        <v>0</v>
      </c>
      <c r="BP109" s="33">
        <f t="shared" si="79"/>
        <v>0</v>
      </c>
      <c r="BQ109" s="33">
        <f t="shared" si="80"/>
        <v>0</v>
      </c>
      <c r="BR109" s="33">
        <f t="shared" si="81"/>
        <v>0</v>
      </c>
      <c r="BS109" s="10">
        <f>+VLOOKUP(B109,'[23]2016 data'!$B:$D,3,)</f>
        <v>0</v>
      </c>
      <c r="BT109" s="10">
        <f>+VLOOKUP(B109,'[24]2017 data'!$B:$D,3,)</f>
        <v>0</v>
      </c>
      <c r="BU109" s="10">
        <f>+VLOOKUP(B109,'[25]2018 data'!$B:$D,3,)</f>
        <v>0</v>
      </c>
      <c r="BV109" s="33">
        <f t="shared" si="82"/>
        <v>0</v>
      </c>
      <c r="BW109" s="33">
        <f t="shared" si="83"/>
        <v>0</v>
      </c>
      <c r="BX109" s="33">
        <f t="shared" si="84"/>
        <v>0</v>
      </c>
    </row>
    <row r="110" spans="1:76" s="32" customFormat="1" x14ac:dyDescent="0.25">
      <c r="A110" s="6">
        <f t="shared" si="51"/>
        <v>107</v>
      </c>
      <c r="B110" s="8" t="s">
        <v>168</v>
      </c>
      <c r="C110" s="4" t="s">
        <v>167</v>
      </c>
      <c r="D110" s="4" t="str">
        <f>+VLOOKUP(C110,'[1]OECD &amp; EU Countries'!$B:$F,5,)</f>
        <v>NA</v>
      </c>
      <c r="E110" s="10" t="s">
        <v>488</v>
      </c>
      <c r="F110" s="10" t="s">
        <v>437</v>
      </c>
      <c r="G110" s="10" t="s">
        <v>437</v>
      </c>
      <c r="H110" s="33">
        <f t="shared" si="52"/>
        <v>0.5</v>
      </c>
      <c r="I110" s="33">
        <f t="shared" si="53"/>
        <v>0.5</v>
      </c>
      <c r="J110" s="33">
        <f t="shared" si="54"/>
        <v>0.5</v>
      </c>
      <c r="K110" s="10">
        <v>1993</v>
      </c>
      <c r="L110" s="10">
        <v>1993</v>
      </c>
      <c r="M110" s="10">
        <v>2004</v>
      </c>
      <c r="N110" s="33">
        <f t="shared" si="55"/>
        <v>0</v>
      </c>
      <c r="O110" s="33">
        <f t="shared" si="56"/>
        <v>0</v>
      </c>
      <c r="P110" s="33">
        <f t="shared" si="57"/>
        <v>0</v>
      </c>
      <c r="Q110" s="10" t="s">
        <v>444</v>
      </c>
      <c r="R110" s="10" t="s">
        <v>442</v>
      </c>
      <c r="S110" s="10" t="s">
        <v>442</v>
      </c>
      <c r="T110" s="33">
        <f t="shared" si="58"/>
        <v>1</v>
      </c>
      <c r="U110" s="33">
        <f t="shared" si="59"/>
        <v>1</v>
      </c>
      <c r="V110" s="33">
        <f t="shared" si="60"/>
        <v>1</v>
      </c>
      <c r="W110" s="10">
        <v>2007</v>
      </c>
      <c r="X110" s="10">
        <v>2007</v>
      </c>
      <c r="Y110" s="10">
        <v>2007</v>
      </c>
      <c r="Z110" s="33">
        <f t="shared" si="61"/>
        <v>0.5</v>
      </c>
      <c r="AA110" s="33">
        <f t="shared" si="62"/>
        <v>0.5</v>
      </c>
      <c r="AB110" s="33">
        <f t="shared" si="63"/>
        <v>0</v>
      </c>
      <c r="AC110" s="10" t="s">
        <v>418</v>
      </c>
      <c r="AD110" s="10" t="s">
        <v>418</v>
      </c>
      <c r="AE110" s="10" t="s">
        <v>418</v>
      </c>
      <c r="AF110" s="33">
        <f t="shared" si="64"/>
        <v>1</v>
      </c>
      <c r="AG110" s="33">
        <f t="shared" si="65"/>
        <v>1</v>
      </c>
      <c r="AH110" s="33">
        <f t="shared" si="66"/>
        <v>1</v>
      </c>
      <c r="AI110" s="10" t="s">
        <v>447</v>
      </c>
      <c r="AJ110" s="10" t="s">
        <v>448</v>
      </c>
      <c r="AK110" s="10" t="s">
        <v>448</v>
      </c>
      <c r="AL110" s="33">
        <f t="shared" si="67"/>
        <v>0</v>
      </c>
      <c r="AM110" s="33">
        <f t="shared" si="68"/>
        <v>0</v>
      </c>
      <c r="AN110" s="33">
        <f t="shared" si="69"/>
        <v>0</v>
      </c>
      <c r="AO110" s="10">
        <v>0</v>
      </c>
      <c r="AP110" s="10">
        <v>0</v>
      </c>
      <c r="AQ110" s="10">
        <v>0</v>
      </c>
      <c r="AR110" s="33">
        <f t="shared" si="70"/>
        <v>0</v>
      </c>
      <c r="AS110" s="33">
        <f t="shared" si="71"/>
        <v>0</v>
      </c>
      <c r="AT110" s="33">
        <f t="shared" si="72"/>
        <v>0</v>
      </c>
      <c r="AU110" s="10">
        <v>1986</v>
      </c>
      <c r="AV110" s="10" t="s">
        <v>448</v>
      </c>
      <c r="AW110" s="10" t="s">
        <v>448</v>
      </c>
      <c r="AX110" s="33">
        <f t="shared" si="73"/>
        <v>0</v>
      </c>
      <c r="AY110" s="33">
        <f t="shared" si="74"/>
        <v>0</v>
      </c>
      <c r="AZ110" s="33">
        <f t="shared" si="75"/>
        <v>0</v>
      </c>
      <c r="BA110" s="10">
        <v>0</v>
      </c>
      <c r="BB110" s="10" t="s">
        <v>429</v>
      </c>
      <c r="BC110" s="10" t="s">
        <v>483</v>
      </c>
      <c r="BD110" s="33">
        <f t="shared" si="76"/>
        <v>0</v>
      </c>
      <c r="BE110" s="33">
        <f t="shared" si="77"/>
        <v>0</v>
      </c>
      <c r="BF110" s="33">
        <f t="shared" si="78"/>
        <v>1</v>
      </c>
      <c r="BG110" s="10" t="str">
        <f>+VLOOKUP(B110,'[17]2016 data'!$B:$D,3,)</f>
        <v>e-GDDS</v>
      </c>
      <c r="BH110" s="10" t="str">
        <f>+VLOOKUP(B110,'[18]2017 data'!$B:$D,3,)</f>
        <v>NM</v>
      </c>
      <c r="BI110" s="10" t="str">
        <f>+VLOOKUP(B110,'[19]2018 data'!$B:$D,3,)</f>
        <v>e-GDDS</v>
      </c>
      <c r="BJ110" s="33">
        <f t="shared" si="87"/>
        <v>0.5</v>
      </c>
      <c r="BK110" s="33">
        <f t="shared" si="85"/>
        <v>0</v>
      </c>
      <c r="BL110" s="33">
        <f t="shared" si="86"/>
        <v>0.5</v>
      </c>
      <c r="BM110" s="10">
        <f>+VLOOKUP(B110,'[20]2016 data'!$B:$D,3,)</f>
        <v>0</v>
      </c>
      <c r="BN110" s="10">
        <f>+VLOOKUP(B110,'[21]2017 data'!$B:$D,3,)</f>
        <v>0</v>
      </c>
      <c r="BO110" s="10">
        <f>+VLOOKUP(B110,'[22]2018 data'!$B:$D,3,)</f>
        <v>0</v>
      </c>
      <c r="BP110" s="33">
        <f t="shared" si="79"/>
        <v>0</v>
      </c>
      <c r="BQ110" s="33">
        <f t="shared" si="80"/>
        <v>0</v>
      </c>
      <c r="BR110" s="33">
        <f t="shared" si="81"/>
        <v>0</v>
      </c>
      <c r="BS110" s="10">
        <f>+VLOOKUP(B110,'[23]2016 data'!$B:$D,3,)</f>
        <v>0</v>
      </c>
      <c r="BT110" s="10">
        <f>+VLOOKUP(B110,'[24]2017 data'!$B:$D,3,)</f>
        <v>0</v>
      </c>
      <c r="BU110" s="10">
        <f>+VLOOKUP(B110,'[25]2018 data'!$B:$D,3,)</f>
        <v>0</v>
      </c>
      <c r="BV110" s="33">
        <f t="shared" si="82"/>
        <v>0</v>
      </c>
      <c r="BW110" s="33">
        <f t="shared" si="83"/>
        <v>0</v>
      </c>
      <c r="BX110" s="33">
        <f t="shared" si="84"/>
        <v>0</v>
      </c>
    </row>
    <row r="111" spans="1:76" s="32" customFormat="1" x14ac:dyDescent="0.25">
      <c r="A111" s="6">
        <f t="shared" si="51"/>
        <v>108</v>
      </c>
      <c r="B111" s="9" t="s">
        <v>166</v>
      </c>
      <c r="C111" s="4" t="s">
        <v>165</v>
      </c>
      <c r="D111" s="4" t="str">
        <f>+VLOOKUP(C111,'[1]OECD &amp; EU Countries'!$B:$F,5,)</f>
        <v>NA</v>
      </c>
      <c r="E111" s="10" t="s">
        <v>488</v>
      </c>
      <c r="F111" s="10" t="s">
        <v>486</v>
      </c>
      <c r="G111" s="10" t="s">
        <v>486</v>
      </c>
      <c r="H111" s="33">
        <f t="shared" si="52"/>
        <v>0.5</v>
      </c>
      <c r="I111" s="33">
        <f t="shared" si="53"/>
        <v>1</v>
      </c>
      <c r="J111" s="33">
        <f t="shared" si="54"/>
        <v>1</v>
      </c>
      <c r="K111" s="10">
        <v>2006</v>
      </c>
      <c r="L111" s="10">
        <v>2006</v>
      </c>
      <c r="M111" s="10">
        <v>2006</v>
      </c>
      <c r="N111" s="33">
        <f t="shared" si="55"/>
        <v>0.5</v>
      </c>
      <c r="O111" s="33">
        <f t="shared" si="56"/>
        <v>0</v>
      </c>
      <c r="P111" s="33">
        <f t="shared" si="57"/>
        <v>0</v>
      </c>
      <c r="Q111" s="10" t="s">
        <v>444</v>
      </c>
      <c r="R111" s="10" t="s">
        <v>442</v>
      </c>
      <c r="S111" s="10" t="s">
        <v>442</v>
      </c>
      <c r="T111" s="33">
        <f t="shared" si="58"/>
        <v>1</v>
      </c>
      <c r="U111" s="33">
        <f t="shared" si="59"/>
        <v>1</v>
      </c>
      <c r="V111" s="33">
        <f t="shared" si="60"/>
        <v>1</v>
      </c>
      <c r="W111" s="10">
        <v>2012</v>
      </c>
      <c r="X111" s="10">
        <v>2012</v>
      </c>
      <c r="Y111" s="10">
        <v>2012</v>
      </c>
      <c r="Z111" s="33">
        <f t="shared" si="61"/>
        <v>0.5</v>
      </c>
      <c r="AA111" s="33">
        <f t="shared" si="62"/>
        <v>0.5</v>
      </c>
      <c r="AB111" s="33">
        <f t="shared" si="63"/>
        <v>0.5</v>
      </c>
      <c r="AC111" s="10" t="s">
        <v>418</v>
      </c>
      <c r="AD111" s="10" t="s">
        <v>418</v>
      </c>
      <c r="AE111" s="10" t="s">
        <v>418</v>
      </c>
      <c r="AF111" s="33">
        <f t="shared" si="64"/>
        <v>1</v>
      </c>
      <c r="AG111" s="33">
        <f t="shared" si="65"/>
        <v>1</v>
      </c>
      <c r="AH111" s="33">
        <f t="shared" si="66"/>
        <v>1</v>
      </c>
      <c r="AI111" s="10" t="s">
        <v>436</v>
      </c>
      <c r="AJ111" s="10" t="s">
        <v>436</v>
      </c>
      <c r="AK111" s="10" t="s">
        <v>436</v>
      </c>
      <c r="AL111" s="33">
        <f t="shared" si="67"/>
        <v>1</v>
      </c>
      <c r="AM111" s="33">
        <f t="shared" si="68"/>
        <v>1</v>
      </c>
      <c r="AN111" s="33">
        <f t="shared" si="69"/>
        <v>1</v>
      </c>
      <c r="AO111" s="10" t="s">
        <v>425</v>
      </c>
      <c r="AP111" s="10" t="s">
        <v>425</v>
      </c>
      <c r="AQ111" s="10" t="s">
        <v>425</v>
      </c>
      <c r="AR111" s="33">
        <f t="shared" si="70"/>
        <v>1</v>
      </c>
      <c r="AS111" s="33">
        <f t="shared" si="71"/>
        <v>1</v>
      </c>
      <c r="AT111" s="33">
        <f t="shared" si="72"/>
        <v>1</v>
      </c>
      <c r="AU111" s="10">
        <v>2001</v>
      </c>
      <c r="AV111" s="10" t="s">
        <v>481</v>
      </c>
      <c r="AW111" s="10" t="s">
        <v>481</v>
      </c>
      <c r="AX111" s="33">
        <f t="shared" si="73"/>
        <v>0.5</v>
      </c>
      <c r="AY111" s="33">
        <f t="shared" si="74"/>
        <v>0</v>
      </c>
      <c r="AZ111" s="33">
        <f t="shared" si="75"/>
        <v>0</v>
      </c>
      <c r="BA111" s="10" t="s">
        <v>431</v>
      </c>
      <c r="BB111" s="10" t="s">
        <v>431</v>
      </c>
      <c r="BC111" s="10" t="s">
        <v>431</v>
      </c>
      <c r="BD111" s="33">
        <f t="shared" si="76"/>
        <v>1</v>
      </c>
      <c r="BE111" s="33">
        <f t="shared" si="77"/>
        <v>1</v>
      </c>
      <c r="BF111" s="33">
        <f t="shared" si="78"/>
        <v>1</v>
      </c>
      <c r="BG111" s="10" t="str">
        <f>+VLOOKUP(B111,'[17]2016 data'!$B:$D,3,)</f>
        <v>SDDS</v>
      </c>
      <c r="BH111" s="10" t="str">
        <f>+VLOOKUP(B111,'[18]2017 data'!$B:$D,3,)</f>
        <v>SDDS</v>
      </c>
      <c r="BI111" s="10" t="str">
        <f>+VLOOKUP(B111,'[19]2018 data'!$B:$D,3,)</f>
        <v>SDDS</v>
      </c>
      <c r="BJ111" s="33">
        <f t="shared" si="87"/>
        <v>1</v>
      </c>
      <c r="BK111" s="33">
        <f t="shared" si="85"/>
        <v>1</v>
      </c>
      <c r="BL111" s="33">
        <f t="shared" si="86"/>
        <v>1</v>
      </c>
      <c r="BM111" s="10" t="str">
        <f>+VLOOKUP(B111,'[20]2016 data'!$B:$D,3,)</f>
        <v>Yes</v>
      </c>
      <c r="BN111" s="10" t="str">
        <f>+VLOOKUP(B111,'[21]2017 data'!$B:$D,3,)</f>
        <v>Yes</v>
      </c>
      <c r="BO111" s="10" t="str">
        <f>+VLOOKUP(B111,'[22]2018 data'!$B:$D,3,)</f>
        <v>Yes</v>
      </c>
      <c r="BP111" s="33">
        <f t="shared" si="79"/>
        <v>1</v>
      </c>
      <c r="BQ111" s="33">
        <f t="shared" si="80"/>
        <v>1</v>
      </c>
      <c r="BR111" s="33">
        <f t="shared" si="81"/>
        <v>1</v>
      </c>
      <c r="BS111" s="10">
        <f>+VLOOKUP(B111,'[23]2016 data'!$B:$D,3,)</f>
        <v>0</v>
      </c>
      <c r="BT111" s="10">
        <f>+VLOOKUP(B111,'[24]2017 data'!$B:$D,3,)</f>
        <v>0</v>
      </c>
      <c r="BU111" s="10">
        <f>+VLOOKUP(B111,'[25]2018 data'!$B:$D,3,)</f>
        <v>0</v>
      </c>
      <c r="BV111" s="33">
        <f t="shared" si="82"/>
        <v>0</v>
      </c>
      <c r="BW111" s="33">
        <f t="shared" si="83"/>
        <v>0</v>
      </c>
      <c r="BX111" s="33">
        <f t="shared" si="84"/>
        <v>0</v>
      </c>
    </row>
    <row r="112" spans="1:76" s="32" customFormat="1" x14ac:dyDescent="0.25">
      <c r="A112" s="6">
        <f t="shared" si="51"/>
        <v>109</v>
      </c>
      <c r="B112" s="9" t="s">
        <v>164</v>
      </c>
      <c r="C112" s="4" t="s">
        <v>163</v>
      </c>
      <c r="D112" s="4" t="str">
        <f>+VLOOKUP(C112,'[1]OECD &amp; EU Countries'!$B:$F,5,)</f>
        <v>OECD/EU</v>
      </c>
      <c r="E112" s="10" t="s">
        <v>490</v>
      </c>
      <c r="F112" s="10" t="s">
        <v>486</v>
      </c>
      <c r="G112" s="10" t="s">
        <v>486</v>
      </c>
      <c r="H112" s="33">
        <f t="shared" si="52"/>
        <v>1</v>
      </c>
      <c r="I112" s="33">
        <f t="shared" si="53"/>
        <v>1</v>
      </c>
      <c r="J112" s="33">
        <f t="shared" si="54"/>
        <v>1</v>
      </c>
      <c r="K112" s="10">
        <v>2008</v>
      </c>
      <c r="L112" s="10">
        <v>2008</v>
      </c>
      <c r="M112" s="10">
        <v>2013</v>
      </c>
      <c r="N112" s="33">
        <f t="shared" si="55"/>
        <v>0.5</v>
      </c>
      <c r="O112" s="33">
        <f t="shared" si="56"/>
        <v>0.5</v>
      </c>
      <c r="P112" s="33">
        <f t="shared" si="57"/>
        <v>0.5</v>
      </c>
      <c r="Q112" s="10" t="s">
        <v>444</v>
      </c>
      <c r="R112" s="10" t="s">
        <v>442</v>
      </c>
      <c r="S112" s="10" t="s">
        <v>442</v>
      </c>
      <c r="T112" s="33">
        <f t="shared" si="58"/>
        <v>1</v>
      </c>
      <c r="U112" s="33">
        <f t="shared" si="59"/>
        <v>1</v>
      </c>
      <c r="V112" s="33">
        <f t="shared" si="60"/>
        <v>1</v>
      </c>
      <c r="W112" s="10">
        <v>2008</v>
      </c>
      <c r="X112" s="10">
        <v>2008</v>
      </c>
      <c r="Y112" s="10">
        <v>2008</v>
      </c>
      <c r="Z112" s="33">
        <f t="shared" si="61"/>
        <v>0.5</v>
      </c>
      <c r="AA112" s="33">
        <f t="shared" si="62"/>
        <v>0.5</v>
      </c>
      <c r="AB112" s="33">
        <f t="shared" si="63"/>
        <v>0.5</v>
      </c>
      <c r="AC112" s="10" t="s">
        <v>447</v>
      </c>
      <c r="AD112" s="10" t="s">
        <v>418</v>
      </c>
      <c r="AE112" s="10" t="s">
        <v>418</v>
      </c>
      <c r="AF112" s="33">
        <f t="shared" si="64"/>
        <v>0</v>
      </c>
      <c r="AG112" s="33">
        <f t="shared" si="65"/>
        <v>1</v>
      </c>
      <c r="AH112" s="33">
        <f t="shared" si="66"/>
        <v>1</v>
      </c>
      <c r="AI112" s="10" t="s">
        <v>447</v>
      </c>
      <c r="AJ112" s="10" t="s">
        <v>458</v>
      </c>
      <c r="AK112" s="10" t="s">
        <v>458</v>
      </c>
      <c r="AL112" s="33">
        <f t="shared" si="67"/>
        <v>0</v>
      </c>
      <c r="AM112" s="33">
        <f t="shared" si="68"/>
        <v>1</v>
      </c>
      <c r="AN112" s="33">
        <f t="shared" si="69"/>
        <v>1</v>
      </c>
      <c r="AO112" s="10">
        <v>0</v>
      </c>
      <c r="AP112" s="10" t="s">
        <v>478</v>
      </c>
      <c r="AQ112" s="10" t="s">
        <v>478</v>
      </c>
      <c r="AR112" s="33">
        <f t="shared" si="70"/>
        <v>0</v>
      </c>
      <c r="AS112" s="33">
        <f t="shared" si="71"/>
        <v>0.5</v>
      </c>
      <c r="AT112" s="33">
        <f t="shared" si="72"/>
        <v>0.5</v>
      </c>
      <c r="AU112" s="10">
        <v>2001</v>
      </c>
      <c r="AV112" s="10" t="s">
        <v>429</v>
      </c>
      <c r="AW112" s="10" t="s">
        <v>429</v>
      </c>
      <c r="AX112" s="33">
        <f t="shared" si="73"/>
        <v>0.5</v>
      </c>
      <c r="AY112" s="33">
        <f t="shared" si="74"/>
        <v>0</v>
      </c>
      <c r="AZ112" s="33">
        <f t="shared" si="75"/>
        <v>0</v>
      </c>
      <c r="BA112" s="10" t="s">
        <v>431</v>
      </c>
      <c r="BB112" s="10" t="s">
        <v>485</v>
      </c>
      <c r="BC112" s="10" t="s">
        <v>482</v>
      </c>
      <c r="BD112" s="33">
        <f t="shared" si="76"/>
        <v>1</v>
      </c>
      <c r="BE112" s="33">
        <f t="shared" si="77"/>
        <v>0</v>
      </c>
      <c r="BF112" s="33">
        <f t="shared" si="78"/>
        <v>0</v>
      </c>
      <c r="BG112" s="10" t="str">
        <f>+VLOOKUP(B112,'[17]2016 data'!$B:$D,3,)</f>
        <v>SDDS</v>
      </c>
      <c r="BH112" s="10" t="s">
        <v>501</v>
      </c>
      <c r="BI112" s="10" t="str">
        <f>+VLOOKUP(B112,'[19]2018 data'!$B:$D,3,)</f>
        <v>SDDS</v>
      </c>
      <c r="BJ112" s="33">
        <f t="shared" si="87"/>
        <v>1</v>
      </c>
      <c r="BK112" s="33">
        <f t="shared" si="85"/>
        <v>1</v>
      </c>
      <c r="BL112" s="33">
        <f t="shared" si="86"/>
        <v>1</v>
      </c>
      <c r="BM112" s="10" t="str">
        <f>+VLOOKUP(B112,'[20]2016 data'!$B:$D,3,)</f>
        <v>Yes</v>
      </c>
      <c r="BN112" s="10" t="str">
        <f>+VLOOKUP(B112,'[21]2017 data'!$B:$D,3,)</f>
        <v>Yes</v>
      </c>
      <c r="BO112" s="10" t="str">
        <f>+VLOOKUP(B112,'[22]2018 data'!$B:$D,3,)</f>
        <v>Yes</v>
      </c>
      <c r="BP112" s="33">
        <f t="shared" si="79"/>
        <v>1</v>
      </c>
      <c r="BQ112" s="33">
        <f t="shared" si="80"/>
        <v>1</v>
      </c>
      <c r="BR112" s="33">
        <f t="shared" si="81"/>
        <v>1</v>
      </c>
      <c r="BS112" s="10">
        <f>+VLOOKUP(B112,'[23]2016 data'!$B:$D,3,)</f>
        <v>0</v>
      </c>
      <c r="BT112" s="10">
        <f>+VLOOKUP(B112,'[24]2017 data'!$B:$D,3,)</f>
        <v>0</v>
      </c>
      <c r="BU112" s="10">
        <f>+VLOOKUP(B112,'[25]2018 data'!$B:$D,3,)</f>
        <v>0</v>
      </c>
      <c r="BV112" s="33">
        <f t="shared" si="82"/>
        <v>0</v>
      </c>
      <c r="BW112" s="33">
        <f t="shared" si="83"/>
        <v>0</v>
      </c>
      <c r="BX112" s="33">
        <f t="shared" si="84"/>
        <v>0</v>
      </c>
    </row>
    <row r="113" spans="1:76" s="32" customFormat="1" x14ac:dyDescent="0.25">
      <c r="A113" s="6">
        <f t="shared" si="51"/>
        <v>110</v>
      </c>
      <c r="B113" s="9" t="s">
        <v>162</v>
      </c>
      <c r="C113" s="4" t="s">
        <v>161</v>
      </c>
      <c r="D113" s="4" t="str">
        <f>+VLOOKUP(C113,'[1]OECD &amp; EU Countries'!$B:$F,5,)</f>
        <v>NA</v>
      </c>
      <c r="E113" s="10" t="s">
        <v>480</v>
      </c>
      <c r="F113" s="10" t="s">
        <v>437</v>
      </c>
      <c r="G113" s="10" t="s">
        <v>437</v>
      </c>
      <c r="H113" s="33">
        <f t="shared" si="52"/>
        <v>0</v>
      </c>
      <c r="I113" s="33">
        <f t="shared" si="53"/>
        <v>0.5</v>
      </c>
      <c r="J113" s="33">
        <f t="shared" si="54"/>
        <v>0.5</v>
      </c>
      <c r="K113" s="10">
        <v>1993</v>
      </c>
      <c r="L113" s="10">
        <v>1993</v>
      </c>
      <c r="M113" s="10">
        <v>2004</v>
      </c>
      <c r="N113" s="33">
        <f t="shared" si="55"/>
        <v>0</v>
      </c>
      <c r="O113" s="33">
        <f t="shared" si="56"/>
        <v>0</v>
      </c>
      <c r="P113" s="33">
        <f t="shared" si="57"/>
        <v>0</v>
      </c>
      <c r="Q113" s="10" t="s">
        <v>448</v>
      </c>
      <c r="R113" s="10" t="s">
        <v>448</v>
      </c>
      <c r="S113" s="10" t="s">
        <v>448</v>
      </c>
      <c r="T113" s="33">
        <f t="shared" si="58"/>
        <v>0</v>
      </c>
      <c r="U113" s="33">
        <f t="shared" si="59"/>
        <v>0</v>
      </c>
      <c r="V113" s="33">
        <f t="shared" si="60"/>
        <v>0</v>
      </c>
      <c r="W113" s="10">
        <v>2005</v>
      </c>
      <c r="X113" s="10">
        <v>2005</v>
      </c>
      <c r="Y113" s="10">
        <v>2005</v>
      </c>
      <c r="Z113" s="33">
        <f t="shared" si="61"/>
        <v>0</v>
      </c>
      <c r="AA113" s="33">
        <f t="shared" si="62"/>
        <v>0</v>
      </c>
      <c r="AB113" s="33">
        <f t="shared" si="63"/>
        <v>0</v>
      </c>
      <c r="AC113" s="10" t="s">
        <v>418</v>
      </c>
      <c r="AD113" s="10" t="s">
        <v>418</v>
      </c>
      <c r="AE113" s="10" t="s">
        <v>418</v>
      </c>
      <c r="AF113" s="33">
        <f t="shared" si="64"/>
        <v>1</v>
      </c>
      <c r="AG113" s="33">
        <f t="shared" si="65"/>
        <v>1</v>
      </c>
      <c r="AH113" s="33">
        <f t="shared" si="66"/>
        <v>1</v>
      </c>
      <c r="AI113" s="10" t="s">
        <v>447</v>
      </c>
      <c r="AJ113" s="10" t="s">
        <v>448</v>
      </c>
      <c r="AK113" s="10" t="s">
        <v>448</v>
      </c>
      <c r="AL113" s="33">
        <f t="shared" si="67"/>
        <v>0</v>
      </c>
      <c r="AM113" s="33">
        <f t="shared" si="68"/>
        <v>0</v>
      </c>
      <c r="AN113" s="33">
        <f t="shared" si="69"/>
        <v>0</v>
      </c>
      <c r="AO113" s="10">
        <v>0</v>
      </c>
      <c r="AP113" s="10">
        <v>0</v>
      </c>
      <c r="AQ113" s="10">
        <v>0</v>
      </c>
      <c r="AR113" s="33">
        <f t="shared" si="70"/>
        <v>0</v>
      </c>
      <c r="AS113" s="33">
        <f t="shared" si="71"/>
        <v>0</v>
      </c>
      <c r="AT113" s="33">
        <f t="shared" si="72"/>
        <v>0</v>
      </c>
      <c r="AU113" s="10">
        <v>2001</v>
      </c>
      <c r="AV113" s="10">
        <v>2001</v>
      </c>
      <c r="AW113" s="10">
        <v>2001</v>
      </c>
      <c r="AX113" s="33">
        <f t="shared" si="73"/>
        <v>0.5</v>
      </c>
      <c r="AY113" s="33">
        <f t="shared" si="74"/>
        <v>0.5</v>
      </c>
      <c r="AZ113" s="33">
        <f t="shared" si="75"/>
        <v>0.5</v>
      </c>
      <c r="BA113" s="10">
        <v>0</v>
      </c>
      <c r="BB113" s="10" t="s">
        <v>429</v>
      </c>
      <c r="BC113" s="10" t="s">
        <v>429</v>
      </c>
      <c r="BD113" s="33">
        <f t="shared" si="76"/>
        <v>0</v>
      </c>
      <c r="BE113" s="33">
        <f t="shared" si="77"/>
        <v>0</v>
      </c>
      <c r="BF113" s="33">
        <f t="shared" si="78"/>
        <v>0</v>
      </c>
      <c r="BG113" s="10" t="str">
        <f>+VLOOKUP(B113,'[17]2016 data'!$B:$D,3,)</f>
        <v>e-GDDS</v>
      </c>
      <c r="BH113" s="10" t="str">
        <f>+VLOOKUP(B113,'[18]2017 data'!$B:$D,3,)</f>
        <v>e-GDDS</v>
      </c>
      <c r="BI113" s="10" t="str">
        <f>+VLOOKUP(B113,'[19]2018 data'!$B:$D,3,)</f>
        <v>e-GDDS</v>
      </c>
      <c r="BJ113" s="33">
        <f t="shared" si="87"/>
        <v>0.5</v>
      </c>
      <c r="BK113" s="33">
        <f t="shared" si="85"/>
        <v>0.5</v>
      </c>
      <c r="BL113" s="33">
        <f t="shared" si="86"/>
        <v>0.5</v>
      </c>
      <c r="BM113" s="10">
        <f>+VLOOKUP(B113,'[20]2016 data'!$B:$D,3,)</f>
        <v>0</v>
      </c>
      <c r="BN113" s="10">
        <f>+VLOOKUP(B113,'[21]2017 data'!$B:$D,3,)</f>
        <v>0</v>
      </c>
      <c r="BO113" s="10">
        <f>+VLOOKUP(B113,'[22]2018 data'!$B:$D,3,)</f>
        <v>0</v>
      </c>
      <c r="BP113" s="33">
        <f t="shared" si="79"/>
        <v>0</v>
      </c>
      <c r="BQ113" s="33">
        <f t="shared" si="80"/>
        <v>0</v>
      </c>
      <c r="BR113" s="33">
        <f t="shared" si="81"/>
        <v>0</v>
      </c>
      <c r="BS113" s="10">
        <f>+VLOOKUP(B113,'[23]2016 data'!$B:$D,3,)</f>
        <v>0</v>
      </c>
      <c r="BT113" s="10">
        <f>+VLOOKUP(B113,'[24]2017 data'!$B:$D,3,)</f>
        <v>0</v>
      </c>
      <c r="BU113" s="10">
        <f>+VLOOKUP(B113,'[25]2018 data'!$B:$D,3,)</f>
        <v>0</v>
      </c>
      <c r="BV113" s="33">
        <f t="shared" si="82"/>
        <v>0</v>
      </c>
      <c r="BW113" s="33">
        <f t="shared" si="83"/>
        <v>0</v>
      </c>
      <c r="BX113" s="33">
        <f t="shared" si="84"/>
        <v>0</v>
      </c>
    </row>
    <row r="114" spans="1:76" s="32" customFormat="1" x14ac:dyDescent="0.25">
      <c r="A114" s="6">
        <f t="shared" si="51"/>
        <v>111</v>
      </c>
      <c r="B114" s="9" t="s">
        <v>160</v>
      </c>
      <c r="C114" s="4" t="s">
        <v>159</v>
      </c>
      <c r="D114" s="4" t="str">
        <f>+VLOOKUP(C114,'[1]OECD &amp; EU Countries'!$B:$F,5,)</f>
        <v>NA</v>
      </c>
      <c r="E114" s="10" t="s">
        <v>488</v>
      </c>
      <c r="F114" s="10" t="s">
        <v>486</v>
      </c>
      <c r="G114" s="10" t="s">
        <v>486</v>
      </c>
      <c r="H114" s="33">
        <f t="shared" si="52"/>
        <v>0.5</v>
      </c>
      <c r="I114" s="33">
        <f t="shared" si="53"/>
        <v>1</v>
      </c>
      <c r="J114" s="33">
        <f t="shared" si="54"/>
        <v>1</v>
      </c>
      <c r="K114" s="10">
        <v>1993</v>
      </c>
      <c r="L114" s="10">
        <v>0</v>
      </c>
      <c r="M114" s="10" t="s">
        <v>491</v>
      </c>
      <c r="N114" s="33">
        <f t="shared" si="55"/>
        <v>0</v>
      </c>
      <c r="O114" s="33">
        <f t="shared" si="56"/>
        <v>0</v>
      </c>
      <c r="P114" s="33">
        <f t="shared" si="57"/>
        <v>1</v>
      </c>
      <c r="Q114" s="10" t="s">
        <v>444</v>
      </c>
      <c r="R114" s="10" t="s">
        <v>494</v>
      </c>
      <c r="S114" s="10" t="s">
        <v>494</v>
      </c>
      <c r="T114" s="33">
        <f t="shared" si="58"/>
        <v>1</v>
      </c>
      <c r="U114" s="33">
        <f t="shared" si="59"/>
        <v>1</v>
      </c>
      <c r="V114" s="33">
        <f t="shared" si="60"/>
        <v>1</v>
      </c>
      <c r="W114" s="10" t="s">
        <v>499</v>
      </c>
      <c r="X114" s="10" t="s">
        <v>499</v>
      </c>
      <c r="Y114" s="10" t="s">
        <v>499</v>
      </c>
      <c r="Z114" s="33">
        <f t="shared" si="61"/>
        <v>1</v>
      </c>
      <c r="AA114" s="33">
        <f t="shared" si="62"/>
        <v>1</v>
      </c>
      <c r="AB114" s="33">
        <f t="shared" si="63"/>
        <v>1</v>
      </c>
      <c r="AC114" s="10" t="s">
        <v>418</v>
      </c>
      <c r="AD114" s="10" t="s">
        <v>418</v>
      </c>
      <c r="AE114" s="10" t="s">
        <v>418</v>
      </c>
      <c r="AF114" s="33">
        <f t="shared" si="64"/>
        <v>1</v>
      </c>
      <c r="AG114" s="33">
        <f t="shared" si="65"/>
        <v>1</v>
      </c>
      <c r="AH114" s="33">
        <f t="shared" si="66"/>
        <v>1</v>
      </c>
      <c r="AI114" s="10" t="s">
        <v>436</v>
      </c>
      <c r="AJ114" s="10" t="s">
        <v>436</v>
      </c>
      <c r="AK114" s="10" t="s">
        <v>436</v>
      </c>
      <c r="AL114" s="33">
        <f t="shared" si="67"/>
        <v>1</v>
      </c>
      <c r="AM114" s="33">
        <f t="shared" si="68"/>
        <v>1</v>
      </c>
      <c r="AN114" s="33">
        <f t="shared" si="69"/>
        <v>1</v>
      </c>
      <c r="AO114" s="10" t="s">
        <v>478</v>
      </c>
      <c r="AP114" s="10" t="s">
        <v>478</v>
      </c>
      <c r="AQ114" s="10" t="s">
        <v>478</v>
      </c>
      <c r="AR114" s="33">
        <f t="shared" si="70"/>
        <v>0.5</v>
      </c>
      <c r="AS114" s="33">
        <f t="shared" si="71"/>
        <v>0.5</v>
      </c>
      <c r="AT114" s="33">
        <f t="shared" si="72"/>
        <v>0.5</v>
      </c>
      <c r="AU114" s="10">
        <v>1986</v>
      </c>
      <c r="AV114" s="10">
        <v>2001</v>
      </c>
      <c r="AW114" s="10">
        <v>2001</v>
      </c>
      <c r="AX114" s="33">
        <f t="shared" si="73"/>
        <v>0</v>
      </c>
      <c r="AY114" s="33">
        <f t="shared" si="74"/>
        <v>0.5</v>
      </c>
      <c r="AZ114" s="33">
        <f t="shared" si="75"/>
        <v>0.5</v>
      </c>
      <c r="BA114" s="10" t="s">
        <v>431</v>
      </c>
      <c r="BB114" s="10" t="s">
        <v>431</v>
      </c>
      <c r="BC114" s="10" t="s">
        <v>431</v>
      </c>
      <c r="BD114" s="33">
        <f t="shared" si="76"/>
        <v>1</v>
      </c>
      <c r="BE114" s="33">
        <f t="shared" si="77"/>
        <v>1</v>
      </c>
      <c r="BF114" s="33">
        <f t="shared" si="78"/>
        <v>1</v>
      </c>
      <c r="BG114" s="10" t="str">
        <f>+VLOOKUP(B114,'[17]2016 data'!$B:$D,3,)</f>
        <v>SDDS</v>
      </c>
      <c r="BH114" s="10" t="str">
        <f>+VLOOKUP(B114,'[18]2017 data'!$B:$D,3,)</f>
        <v>SDDS</v>
      </c>
      <c r="BI114" s="10" t="str">
        <f>+VLOOKUP(B114,'[19]2018 data'!$B:$D,3,)</f>
        <v>SDDS</v>
      </c>
      <c r="BJ114" s="33">
        <f t="shared" si="87"/>
        <v>1</v>
      </c>
      <c r="BK114" s="33">
        <f t="shared" si="85"/>
        <v>1</v>
      </c>
      <c r="BL114" s="33">
        <f t="shared" si="86"/>
        <v>1</v>
      </c>
      <c r="BM114" s="10" t="str">
        <f>+VLOOKUP(B114,'[20]2016 data'!$B:$D,3,)</f>
        <v>Yes</v>
      </c>
      <c r="BN114" s="10" t="str">
        <f>+VLOOKUP(B114,'[21]2017 data'!$B:$D,3,)</f>
        <v>Yes</v>
      </c>
      <c r="BO114" s="10" t="str">
        <f>+VLOOKUP(B114,'[22]2018 data'!$B:$D,3,)</f>
        <v>Yes</v>
      </c>
      <c r="BP114" s="33">
        <f t="shared" si="79"/>
        <v>1</v>
      </c>
      <c r="BQ114" s="33">
        <f t="shared" si="80"/>
        <v>1</v>
      </c>
      <c r="BR114" s="33">
        <f t="shared" si="81"/>
        <v>1</v>
      </c>
      <c r="BS114" s="10">
        <f>+VLOOKUP(B114,'[23]2016 data'!$B:$D,3,)</f>
        <v>0</v>
      </c>
      <c r="BT114" s="10">
        <f>+VLOOKUP(B114,'[24]2017 data'!$B:$D,3,)</f>
        <v>0</v>
      </c>
      <c r="BU114" s="10">
        <f>+VLOOKUP(B114,'[25]2018 data'!$B:$D,3,)</f>
        <v>0</v>
      </c>
      <c r="BV114" s="33">
        <f t="shared" si="82"/>
        <v>0</v>
      </c>
      <c r="BW114" s="33">
        <f t="shared" si="83"/>
        <v>0</v>
      </c>
      <c r="BX114" s="33">
        <f t="shared" si="84"/>
        <v>0</v>
      </c>
    </row>
    <row r="115" spans="1:76" s="32" customFormat="1" x14ac:dyDescent="0.25">
      <c r="A115" s="6">
        <f t="shared" si="51"/>
        <v>112</v>
      </c>
      <c r="B115" s="9" t="s">
        <v>158</v>
      </c>
      <c r="C115" s="4" t="s">
        <v>157</v>
      </c>
      <c r="D115" s="4" t="str">
        <f>+VLOOKUP(C115,'[1]OECD &amp; EU Countries'!$B:$F,5,)</f>
        <v>NA</v>
      </c>
      <c r="E115" s="10" t="s">
        <v>488</v>
      </c>
      <c r="F115" s="10" t="s">
        <v>486</v>
      </c>
      <c r="G115" s="10" t="s">
        <v>486</v>
      </c>
      <c r="H115" s="33">
        <f t="shared" si="52"/>
        <v>0.5</v>
      </c>
      <c r="I115" s="33">
        <f t="shared" si="53"/>
        <v>1</v>
      </c>
      <c r="J115" s="33">
        <f t="shared" si="54"/>
        <v>1</v>
      </c>
      <c r="K115" s="51">
        <v>2010</v>
      </c>
      <c r="L115" s="51">
        <v>2010</v>
      </c>
      <c r="M115" s="10">
        <v>2010</v>
      </c>
      <c r="N115" s="33">
        <f t="shared" si="55"/>
        <v>0.5</v>
      </c>
      <c r="O115" s="33">
        <f t="shared" si="56"/>
        <v>0.5</v>
      </c>
      <c r="P115" s="33">
        <f t="shared" si="57"/>
        <v>0.5</v>
      </c>
      <c r="Q115" s="10" t="s">
        <v>446</v>
      </c>
      <c r="R115" s="10" t="s">
        <v>443</v>
      </c>
      <c r="S115" s="10" t="s">
        <v>443</v>
      </c>
      <c r="T115" s="33">
        <f t="shared" si="58"/>
        <v>0.5</v>
      </c>
      <c r="U115" s="33">
        <f t="shared" si="59"/>
        <v>0.5</v>
      </c>
      <c r="V115" s="33">
        <f t="shared" si="60"/>
        <v>0.5</v>
      </c>
      <c r="W115" s="10">
        <v>2015</v>
      </c>
      <c r="X115" s="10">
        <v>2015</v>
      </c>
      <c r="Y115" s="10">
        <v>2015</v>
      </c>
      <c r="Z115" s="33">
        <f t="shared" si="61"/>
        <v>0.5</v>
      </c>
      <c r="AA115" s="33">
        <f t="shared" si="62"/>
        <v>0.5</v>
      </c>
      <c r="AB115" s="33">
        <f t="shared" si="63"/>
        <v>0.5</v>
      </c>
      <c r="AC115" s="10" t="s">
        <v>418</v>
      </c>
      <c r="AD115" s="10" t="s">
        <v>418</v>
      </c>
      <c r="AE115" s="10" t="s">
        <v>418</v>
      </c>
      <c r="AF115" s="33">
        <f t="shared" si="64"/>
        <v>1</v>
      </c>
      <c r="AG115" s="33">
        <f t="shared" si="65"/>
        <v>1</v>
      </c>
      <c r="AH115" s="33">
        <f t="shared" si="66"/>
        <v>1</v>
      </c>
      <c r="AI115" s="10" t="s">
        <v>447</v>
      </c>
      <c r="AJ115" s="10" t="s">
        <v>436</v>
      </c>
      <c r="AK115" s="10" t="s">
        <v>436</v>
      </c>
      <c r="AL115" s="33">
        <f t="shared" si="67"/>
        <v>0</v>
      </c>
      <c r="AM115" s="33">
        <f t="shared" si="68"/>
        <v>1</v>
      </c>
      <c r="AN115" s="33">
        <f t="shared" si="69"/>
        <v>1</v>
      </c>
      <c r="AO115" s="10" t="s">
        <v>478</v>
      </c>
      <c r="AP115" s="10" t="s">
        <v>478</v>
      </c>
      <c r="AQ115" s="10" t="s">
        <v>478</v>
      </c>
      <c r="AR115" s="33">
        <f t="shared" si="70"/>
        <v>0.5</v>
      </c>
      <c r="AS115" s="33">
        <f t="shared" si="71"/>
        <v>0.5</v>
      </c>
      <c r="AT115" s="33">
        <f t="shared" si="72"/>
        <v>0.5</v>
      </c>
      <c r="AU115" s="10">
        <v>2001</v>
      </c>
      <c r="AV115" s="10" t="s">
        <v>429</v>
      </c>
      <c r="AW115" s="10" t="s">
        <v>429</v>
      </c>
      <c r="AX115" s="33">
        <f t="shared" si="73"/>
        <v>0.5</v>
      </c>
      <c r="AY115" s="33">
        <f t="shared" si="74"/>
        <v>0</v>
      </c>
      <c r="AZ115" s="33">
        <f t="shared" si="75"/>
        <v>0</v>
      </c>
      <c r="BA115" s="10" t="s">
        <v>431</v>
      </c>
      <c r="BB115" s="10" t="s">
        <v>431</v>
      </c>
      <c r="BC115" s="10" t="s">
        <v>431</v>
      </c>
      <c r="BD115" s="33">
        <f t="shared" si="76"/>
        <v>1</v>
      </c>
      <c r="BE115" s="33">
        <f t="shared" si="77"/>
        <v>1</v>
      </c>
      <c r="BF115" s="33">
        <f t="shared" si="78"/>
        <v>1</v>
      </c>
      <c r="BG115" s="10" t="str">
        <f>+VLOOKUP(B115,'[17]2016 data'!$B:$D,3,)</f>
        <v>e-GDDS</v>
      </c>
      <c r="BH115" s="10" t="str">
        <f>+VLOOKUP(B115,'[18]2017 data'!$B:$D,3,)</f>
        <v>SDDS</v>
      </c>
      <c r="BI115" s="10" t="str">
        <f>+VLOOKUP(B115,'[19]2018 data'!$B:$D,3,)</f>
        <v>SDDS</v>
      </c>
      <c r="BJ115" s="33">
        <f t="shared" si="87"/>
        <v>0.5</v>
      </c>
      <c r="BK115" s="33">
        <f t="shared" si="85"/>
        <v>1</v>
      </c>
      <c r="BL115" s="33">
        <f t="shared" si="86"/>
        <v>1</v>
      </c>
      <c r="BM115" s="10" t="str">
        <f>+VLOOKUP(B115,'[20]2016 data'!$B:$D,3,)</f>
        <v>Yes</v>
      </c>
      <c r="BN115" s="10" t="str">
        <f>+VLOOKUP(B115,'[21]2017 data'!$B:$D,3,)</f>
        <v>Yes</v>
      </c>
      <c r="BO115" s="10" t="str">
        <f>+VLOOKUP(B115,'[22]2018 data'!$B:$D,3,)</f>
        <v>Yes</v>
      </c>
      <c r="BP115" s="33">
        <f t="shared" si="79"/>
        <v>1</v>
      </c>
      <c r="BQ115" s="33">
        <f t="shared" si="80"/>
        <v>1</v>
      </c>
      <c r="BR115" s="33">
        <f t="shared" si="81"/>
        <v>1</v>
      </c>
      <c r="BS115" s="10">
        <f>+VLOOKUP(B115,'[23]2016 data'!$B:$D,3,)</f>
        <v>0</v>
      </c>
      <c r="BT115" s="10">
        <f>+VLOOKUP(B115,'[24]2017 data'!$B:$D,3,)</f>
        <v>0</v>
      </c>
      <c r="BU115" s="10">
        <f>+VLOOKUP(B115,'[25]2018 data'!$B:$D,3,)</f>
        <v>0</v>
      </c>
      <c r="BV115" s="33">
        <f t="shared" si="82"/>
        <v>0</v>
      </c>
      <c r="BW115" s="33">
        <f t="shared" si="83"/>
        <v>0</v>
      </c>
      <c r="BX115" s="33">
        <f t="shared" si="84"/>
        <v>0</v>
      </c>
    </row>
    <row r="116" spans="1:76" s="32" customFormat="1" x14ac:dyDescent="0.25">
      <c r="A116" s="6">
        <f t="shared" si="51"/>
        <v>113</v>
      </c>
      <c r="B116" s="9" t="s">
        <v>156</v>
      </c>
      <c r="C116" s="4" t="s">
        <v>155</v>
      </c>
      <c r="D116" s="4" t="str">
        <f>+VLOOKUP(C116,'[1]OECD &amp; EU Countries'!$B:$F,5,)</f>
        <v>NA</v>
      </c>
      <c r="E116" s="10" t="s">
        <v>479</v>
      </c>
      <c r="F116" s="10" t="s">
        <v>486</v>
      </c>
      <c r="G116" s="10" t="s">
        <v>486</v>
      </c>
      <c r="H116" s="33">
        <f t="shared" si="52"/>
        <v>0.5</v>
      </c>
      <c r="I116" s="33">
        <f t="shared" si="53"/>
        <v>1</v>
      </c>
      <c r="J116" s="33">
        <f t="shared" si="54"/>
        <v>1</v>
      </c>
      <c r="K116" s="10">
        <v>1993</v>
      </c>
      <c r="L116" s="10">
        <v>2008</v>
      </c>
      <c r="M116" s="10" t="s">
        <v>491</v>
      </c>
      <c r="N116" s="33">
        <f t="shared" si="55"/>
        <v>0</v>
      </c>
      <c r="O116" s="33">
        <f t="shared" si="56"/>
        <v>0.5</v>
      </c>
      <c r="P116" s="33">
        <f t="shared" si="57"/>
        <v>1</v>
      </c>
      <c r="Q116" s="10" t="s">
        <v>444</v>
      </c>
      <c r="R116" s="10" t="s">
        <v>442</v>
      </c>
      <c r="S116" s="10" t="s">
        <v>442</v>
      </c>
      <c r="T116" s="33">
        <f t="shared" si="58"/>
        <v>1</v>
      </c>
      <c r="U116" s="33">
        <f t="shared" si="59"/>
        <v>1</v>
      </c>
      <c r="V116" s="33">
        <f t="shared" si="60"/>
        <v>1</v>
      </c>
      <c r="W116" s="10">
        <v>2008</v>
      </c>
      <c r="X116" s="10">
        <v>2015</v>
      </c>
      <c r="Y116" s="10">
        <v>2015</v>
      </c>
      <c r="Z116" s="33">
        <f t="shared" si="61"/>
        <v>0.5</v>
      </c>
      <c r="AA116" s="33">
        <f t="shared" si="62"/>
        <v>0.5</v>
      </c>
      <c r="AB116" s="33">
        <f t="shared" si="63"/>
        <v>0.5</v>
      </c>
      <c r="AC116" s="10" t="s">
        <v>418</v>
      </c>
      <c r="AD116" s="10" t="s">
        <v>418</v>
      </c>
      <c r="AE116" s="10" t="s">
        <v>418</v>
      </c>
      <c r="AF116" s="33">
        <f t="shared" si="64"/>
        <v>1</v>
      </c>
      <c r="AG116" s="33">
        <f t="shared" si="65"/>
        <v>1</v>
      </c>
      <c r="AH116" s="33">
        <f t="shared" si="66"/>
        <v>1</v>
      </c>
      <c r="AI116" s="10" t="s">
        <v>447</v>
      </c>
      <c r="AJ116" s="10" t="s">
        <v>460</v>
      </c>
      <c r="AK116" s="10" t="s">
        <v>460</v>
      </c>
      <c r="AL116" s="33">
        <f t="shared" si="67"/>
        <v>0</v>
      </c>
      <c r="AM116" s="33">
        <f t="shared" si="68"/>
        <v>0</v>
      </c>
      <c r="AN116" s="33">
        <f t="shared" si="69"/>
        <v>0</v>
      </c>
      <c r="AO116" s="10">
        <v>0</v>
      </c>
      <c r="AP116" s="10">
        <v>0</v>
      </c>
      <c r="AQ116" s="10">
        <v>0</v>
      </c>
      <c r="AR116" s="33">
        <f t="shared" si="70"/>
        <v>0</v>
      </c>
      <c r="AS116" s="33">
        <f t="shared" si="71"/>
        <v>0</v>
      </c>
      <c r="AT116" s="33">
        <f t="shared" si="72"/>
        <v>0</v>
      </c>
      <c r="AU116" s="10" t="s">
        <v>427</v>
      </c>
      <c r="AV116" s="10" t="s">
        <v>448</v>
      </c>
      <c r="AW116" s="10" t="s">
        <v>448</v>
      </c>
      <c r="AX116" s="33">
        <f t="shared" si="73"/>
        <v>1</v>
      </c>
      <c r="AY116" s="33">
        <f t="shared" si="74"/>
        <v>0</v>
      </c>
      <c r="AZ116" s="33">
        <f t="shared" si="75"/>
        <v>0</v>
      </c>
      <c r="BA116" s="10">
        <v>0</v>
      </c>
      <c r="BB116" s="10" t="s">
        <v>429</v>
      </c>
      <c r="BC116" s="10" t="s">
        <v>429</v>
      </c>
      <c r="BD116" s="33">
        <f t="shared" si="76"/>
        <v>0</v>
      </c>
      <c r="BE116" s="33">
        <f t="shared" si="77"/>
        <v>0</v>
      </c>
      <c r="BF116" s="33">
        <f t="shared" si="78"/>
        <v>0</v>
      </c>
      <c r="BG116" s="10" t="str">
        <f>+VLOOKUP(B116,'[17]2016 data'!$B:$D,3,)</f>
        <v>e-GDDS</v>
      </c>
      <c r="BH116" s="10" t="str">
        <f>+VLOOKUP(B116,'[18]2017 data'!$B:$D,3,)</f>
        <v>e-GDDS</v>
      </c>
      <c r="BI116" s="10" t="str">
        <f>+VLOOKUP(B116,'[19]2018 data'!$B:$D,3,)</f>
        <v>e-GDDS</v>
      </c>
      <c r="BJ116" s="33">
        <f t="shared" si="87"/>
        <v>0.5</v>
      </c>
      <c r="BK116" s="33">
        <f t="shared" si="85"/>
        <v>0.5</v>
      </c>
      <c r="BL116" s="33">
        <f t="shared" si="86"/>
        <v>0.5</v>
      </c>
      <c r="BM116" s="10" t="str">
        <f>+VLOOKUP(B116,'[20]2016 data'!$B:$D,3,)</f>
        <v>Yes</v>
      </c>
      <c r="BN116" s="10" t="str">
        <f>+VLOOKUP(B116,'[21]2017 data'!$B:$D,3,)</f>
        <v>Yes</v>
      </c>
      <c r="BO116" s="10" t="str">
        <f>+VLOOKUP(B116,'[22]2018 data'!$B:$D,3,)</f>
        <v>Yes</v>
      </c>
      <c r="BP116" s="33">
        <f t="shared" si="79"/>
        <v>1</v>
      </c>
      <c r="BQ116" s="33">
        <f t="shared" si="80"/>
        <v>1</v>
      </c>
      <c r="BR116" s="33">
        <f t="shared" si="81"/>
        <v>1</v>
      </c>
      <c r="BS116" s="10">
        <f>+VLOOKUP(B116,'[23]2016 data'!$B:$D,3,)</f>
        <v>0</v>
      </c>
      <c r="BT116" s="10">
        <f>+VLOOKUP(B116,'[24]2017 data'!$B:$D,3,)</f>
        <v>0</v>
      </c>
      <c r="BU116" s="10">
        <f>+VLOOKUP(B116,'[25]2018 data'!$B:$D,3,)</f>
        <v>0</v>
      </c>
      <c r="BV116" s="33">
        <f t="shared" si="82"/>
        <v>0</v>
      </c>
      <c r="BW116" s="33">
        <f t="shared" si="83"/>
        <v>0</v>
      </c>
      <c r="BX116" s="33">
        <f t="shared" si="84"/>
        <v>0</v>
      </c>
    </row>
    <row r="117" spans="1:76" s="32" customFormat="1" x14ac:dyDescent="0.25">
      <c r="A117" s="6">
        <f t="shared" si="51"/>
        <v>114</v>
      </c>
      <c r="B117" s="7" t="s">
        <v>154</v>
      </c>
      <c r="C117" s="4" t="s">
        <v>153</v>
      </c>
      <c r="D117" s="4" t="str">
        <f>+VLOOKUP(C117,'[1]OECD &amp; EU Countries'!$B:$F,5,)</f>
        <v>NA</v>
      </c>
      <c r="E117" s="10" t="s">
        <v>488</v>
      </c>
      <c r="F117" s="10" t="s">
        <v>486</v>
      </c>
      <c r="G117" s="10" t="s">
        <v>486</v>
      </c>
      <c r="H117" s="33">
        <f t="shared" si="52"/>
        <v>0.5</v>
      </c>
      <c r="I117" s="33">
        <f t="shared" si="53"/>
        <v>1</v>
      </c>
      <c r="J117" s="33">
        <f t="shared" si="54"/>
        <v>1</v>
      </c>
      <c r="K117" s="10">
        <v>2007</v>
      </c>
      <c r="L117" s="10">
        <v>2007</v>
      </c>
      <c r="M117" s="10">
        <v>2007</v>
      </c>
      <c r="N117" s="33">
        <f t="shared" si="55"/>
        <v>0.5</v>
      </c>
      <c r="O117" s="33">
        <f t="shared" si="56"/>
        <v>0.5</v>
      </c>
      <c r="P117" s="33">
        <f t="shared" si="57"/>
        <v>0</v>
      </c>
      <c r="Q117" s="10" t="s">
        <v>446</v>
      </c>
      <c r="R117" s="10" t="s">
        <v>446</v>
      </c>
      <c r="S117" s="10" t="s">
        <v>446</v>
      </c>
      <c r="T117" s="33">
        <f t="shared" si="58"/>
        <v>0.5</v>
      </c>
      <c r="U117" s="33">
        <f t="shared" si="59"/>
        <v>0.5</v>
      </c>
      <c r="V117" s="33">
        <f t="shared" si="60"/>
        <v>0.5</v>
      </c>
      <c r="W117" s="10">
        <v>2007</v>
      </c>
      <c r="X117" s="10">
        <v>2007</v>
      </c>
      <c r="Y117" s="10">
        <v>2007</v>
      </c>
      <c r="Z117" s="33">
        <f t="shared" si="61"/>
        <v>0.5</v>
      </c>
      <c r="AA117" s="33">
        <f t="shared" si="62"/>
        <v>0.5</v>
      </c>
      <c r="AB117" s="33">
        <f t="shared" si="63"/>
        <v>0</v>
      </c>
      <c r="AC117" s="10">
        <v>0</v>
      </c>
      <c r="AD117" s="10" t="s">
        <v>418</v>
      </c>
      <c r="AE117" s="10" t="s">
        <v>418</v>
      </c>
      <c r="AF117" s="33">
        <f t="shared" si="64"/>
        <v>0</v>
      </c>
      <c r="AG117" s="33">
        <f t="shared" si="65"/>
        <v>1</v>
      </c>
      <c r="AH117" s="33">
        <f t="shared" si="66"/>
        <v>1</v>
      </c>
      <c r="AI117" s="10">
        <v>0</v>
      </c>
      <c r="AJ117" s="10" t="s">
        <v>436</v>
      </c>
      <c r="AK117" s="10" t="s">
        <v>436</v>
      </c>
      <c r="AL117" s="33">
        <f t="shared" si="67"/>
        <v>0</v>
      </c>
      <c r="AM117" s="33">
        <f t="shared" si="68"/>
        <v>1</v>
      </c>
      <c r="AN117" s="33">
        <f t="shared" si="69"/>
        <v>1</v>
      </c>
      <c r="AO117" s="10" t="s">
        <v>448</v>
      </c>
      <c r="AP117" s="10" t="s">
        <v>448</v>
      </c>
      <c r="AQ117" s="10" t="s">
        <v>448</v>
      </c>
      <c r="AR117" s="33">
        <f t="shared" si="70"/>
        <v>0</v>
      </c>
      <c r="AS117" s="33">
        <f t="shared" si="71"/>
        <v>0</v>
      </c>
      <c r="AT117" s="33">
        <f t="shared" si="72"/>
        <v>0</v>
      </c>
      <c r="AU117" s="10">
        <v>2001</v>
      </c>
      <c r="AV117" s="10" t="s">
        <v>429</v>
      </c>
      <c r="AW117" s="10" t="s">
        <v>429</v>
      </c>
      <c r="AX117" s="33">
        <f t="shared" si="73"/>
        <v>0.5</v>
      </c>
      <c r="AY117" s="33">
        <f t="shared" si="74"/>
        <v>0</v>
      </c>
      <c r="AZ117" s="33">
        <f t="shared" si="75"/>
        <v>0</v>
      </c>
      <c r="BA117" s="10" t="s">
        <v>431</v>
      </c>
      <c r="BB117" s="10" t="s">
        <v>431</v>
      </c>
      <c r="BC117" s="10" t="s">
        <v>431</v>
      </c>
      <c r="BD117" s="33">
        <f t="shared" si="76"/>
        <v>1</v>
      </c>
      <c r="BE117" s="33">
        <f t="shared" si="77"/>
        <v>1</v>
      </c>
      <c r="BF117" s="33">
        <f t="shared" si="78"/>
        <v>1</v>
      </c>
      <c r="BG117" s="10" t="str">
        <f>+VLOOKUP(B117,'[17]2016 data'!$B:$D,3,)</f>
        <v>SDDS</v>
      </c>
      <c r="BH117" s="10" t="str">
        <f>+VLOOKUP(B117,'[18]2017 data'!$B:$D,3,)</f>
        <v>SDDS</v>
      </c>
      <c r="BI117" s="10" t="str">
        <f>+VLOOKUP(B117,'[19]2018 data'!$B:$D,3,)</f>
        <v>SDDS</v>
      </c>
      <c r="BJ117" s="33">
        <f t="shared" si="87"/>
        <v>1</v>
      </c>
      <c r="BK117" s="33">
        <f t="shared" si="85"/>
        <v>1</v>
      </c>
      <c r="BL117" s="33">
        <f t="shared" si="86"/>
        <v>1</v>
      </c>
      <c r="BM117" s="10">
        <f>+VLOOKUP(B117,'[20]2016 data'!$B:$D,3,)</f>
        <v>0</v>
      </c>
      <c r="BN117" s="10">
        <f>+VLOOKUP(B117,'[21]2017 data'!$B:$D,3,)</f>
        <v>0</v>
      </c>
      <c r="BO117" s="10">
        <f>+VLOOKUP(B117,'[22]2018 data'!$B:$D,3,)</f>
        <v>0</v>
      </c>
      <c r="BP117" s="33">
        <f t="shared" si="79"/>
        <v>0</v>
      </c>
      <c r="BQ117" s="33">
        <f t="shared" si="80"/>
        <v>0</v>
      </c>
      <c r="BR117" s="33">
        <f t="shared" si="81"/>
        <v>0</v>
      </c>
      <c r="BS117" s="10">
        <f>+VLOOKUP(B117,'[23]2016 data'!$B:$D,3,)</f>
        <v>0</v>
      </c>
      <c r="BT117" s="10">
        <f>+VLOOKUP(B117,'[24]2017 data'!$B:$D,3,)</f>
        <v>0</v>
      </c>
      <c r="BU117" s="10">
        <f>+VLOOKUP(B117,'[25]2018 data'!$B:$D,3,)</f>
        <v>0</v>
      </c>
      <c r="BV117" s="33">
        <f t="shared" si="82"/>
        <v>0</v>
      </c>
      <c r="BW117" s="33">
        <f t="shared" si="83"/>
        <v>0</v>
      </c>
      <c r="BX117" s="33">
        <f t="shared" si="84"/>
        <v>0</v>
      </c>
    </row>
    <row r="118" spans="1:76" s="32" customFormat="1" x14ac:dyDescent="0.25">
      <c r="A118" s="6">
        <f t="shared" si="51"/>
        <v>115</v>
      </c>
      <c r="B118" s="9" t="s">
        <v>152</v>
      </c>
      <c r="C118" s="4" t="s">
        <v>151</v>
      </c>
      <c r="D118" s="4" t="str">
        <f>+VLOOKUP(C118,'[1]OECD &amp; EU Countries'!$B:$F,5,)</f>
        <v>NA</v>
      </c>
      <c r="E118" s="10" t="s">
        <v>488</v>
      </c>
      <c r="F118" s="10" t="s">
        <v>437</v>
      </c>
      <c r="G118" s="10" t="s">
        <v>437</v>
      </c>
      <c r="H118" s="33">
        <f t="shared" si="52"/>
        <v>0.5</v>
      </c>
      <c r="I118" s="33">
        <f t="shared" si="53"/>
        <v>0.5</v>
      </c>
      <c r="J118" s="33">
        <f t="shared" si="54"/>
        <v>0.5</v>
      </c>
      <c r="K118" s="51">
        <v>2009</v>
      </c>
      <c r="L118" s="51">
        <v>2009</v>
      </c>
      <c r="M118" s="10">
        <v>2009</v>
      </c>
      <c r="N118" s="33">
        <f t="shared" si="55"/>
        <v>0.5</v>
      </c>
      <c r="O118" s="33">
        <f t="shared" si="56"/>
        <v>0.5</v>
      </c>
      <c r="P118" s="33">
        <f t="shared" si="57"/>
        <v>0.5</v>
      </c>
      <c r="Q118" s="10" t="s">
        <v>446</v>
      </c>
      <c r="R118" s="10" t="s">
        <v>446</v>
      </c>
      <c r="S118" s="10" t="s">
        <v>446</v>
      </c>
      <c r="T118" s="33">
        <f t="shared" si="58"/>
        <v>0.5</v>
      </c>
      <c r="U118" s="33">
        <f t="shared" si="59"/>
        <v>0.5</v>
      </c>
      <c r="V118" s="33">
        <f t="shared" si="60"/>
        <v>0.5</v>
      </c>
      <c r="W118" s="10">
        <v>2003</v>
      </c>
      <c r="X118" s="10">
        <v>2003</v>
      </c>
      <c r="Y118" s="10">
        <v>2003</v>
      </c>
      <c r="Z118" s="33">
        <f t="shared" si="61"/>
        <v>0</v>
      </c>
      <c r="AA118" s="33">
        <f t="shared" si="62"/>
        <v>0</v>
      </c>
      <c r="AB118" s="33">
        <f t="shared" si="63"/>
        <v>0</v>
      </c>
      <c r="AC118" s="10" t="s">
        <v>418</v>
      </c>
      <c r="AD118" s="10" t="s">
        <v>418</v>
      </c>
      <c r="AE118" s="10" t="s">
        <v>418</v>
      </c>
      <c r="AF118" s="33">
        <f t="shared" si="64"/>
        <v>1</v>
      </c>
      <c r="AG118" s="33">
        <f t="shared" si="65"/>
        <v>1</v>
      </c>
      <c r="AH118" s="33">
        <f t="shared" si="66"/>
        <v>1</v>
      </c>
      <c r="AI118" s="10" t="s">
        <v>447</v>
      </c>
      <c r="AJ118" s="10" t="s">
        <v>448</v>
      </c>
      <c r="AK118" s="10" t="s">
        <v>448</v>
      </c>
      <c r="AL118" s="33">
        <f t="shared" si="67"/>
        <v>0</v>
      </c>
      <c r="AM118" s="33">
        <f t="shared" si="68"/>
        <v>0</v>
      </c>
      <c r="AN118" s="33">
        <f t="shared" si="69"/>
        <v>0</v>
      </c>
      <c r="AO118" s="10" t="s">
        <v>448</v>
      </c>
      <c r="AP118" s="10" t="s">
        <v>448</v>
      </c>
      <c r="AQ118" s="10" t="s">
        <v>448</v>
      </c>
      <c r="AR118" s="33">
        <f t="shared" si="70"/>
        <v>0</v>
      </c>
      <c r="AS118" s="33">
        <f t="shared" si="71"/>
        <v>0</v>
      </c>
      <c r="AT118" s="33">
        <f t="shared" si="72"/>
        <v>0</v>
      </c>
      <c r="AU118" s="10">
        <v>2001</v>
      </c>
      <c r="AV118" s="10" t="s">
        <v>429</v>
      </c>
      <c r="AW118" s="10" t="s">
        <v>429</v>
      </c>
      <c r="AX118" s="33">
        <f t="shared" si="73"/>
        <v>0.5</v>
      </c>
      <c r="AY118" s="33">
        <f t="shared" si="74"/>
        <v>0</v>
      </c>
      <c r="AZ118" s="33">
        <f t="shared" si="75"/>
        <v>0</v>
      </c>
      <c r="BA118" s="10" t="s">
        <v>431</v>
      </c>
      <c r="BB118" s="10" t="s">
        <v>431</v>
      </c>
      <c r="BC118" s="10" t="s">
        <v>431</v>
      </c>
      <c r="BD118" s="33">
        <f t="shared" si="76"/>
        <v>1</v>
      </c>
      <c r="BE118" s="33">
        <f t="shared" si="77"/>
        <v>1</v>
      </c>
      <c r="BF118" s="33">
        <f t="shared" si="78"/>
        <v>1</v>
      </c>
      <c r="BG118" s="10" t="str">
        <f>+VLOOKUP(B118,'[17]2016 data'!$B:$D,3,)</f>
        <v>e-GDDS</v>
      </c>
      <c r="BH118" s="10" t="str">
        <f>+VLOOKUP(B118,'[18]2017 data'!$B:$D,3,)</f>
        <v>e-GDDS</v>
      </c>
      <c r="BI118" s="10" t="str">
        <f>+VLOOKUP(B118,'[19]2018 data'!$B:$D,3,)</f>
        <v>e-GDDS</v>
      </c>
      <c r="BJ118" s="33">
        <f t="shared" si="87"/>
        <v>0.5</v>
      </c>
      <c r="BK118" s="33">
        <f t="shared" si="85"/>
        <v>0.5</v>
      </c>
      <c r="BL118" s="33">
        <f t="shared" si="86"/>
        <v>0.5</v>
      </c>
      <c r="BM118" s="10">
        <f>+VLOOKUP(B118,'[20]2016 data'!$B:$D,3,)</f>
        <v>0</v>
      </c>
      <c r="BN118" s="10">
        <f>+VLOOKUP(B118,'[21]2017 data'!$B:$D,3,)</f>
        <v>0</v>
      </c>
      <c r="BO118" s="10">
        <f>+VLOOKUP(B118,'[22]2018 data'!$B:$D,3,)</f>
        <v>0</v>
      </c>
      <c r="BP118" s="33">
        <f t="shared" si="79"/>
        <v>0</v>
      </c>
      <c r="BQ118" s="33">
        <f t="shared" si="80"/>
        <v>0</v>
      </c>
      <c r="BR118" s="33">
        <f t="shared" si="81"/>
        <v>0</v>
      </c>
      <c r="BS118" s="10">
        <f>+VLOOKUP(B118,'[23]2016 data'!$B:$D,3,)</f>
        <v>0</v>
      </c>
      <c r="BT118" s="10">
        <f>+VLOOKUP(B118,'[24]2017 data'!$B:$D,3,)</f>
        <v>0</v>
      </c>
      <c r="BU118" s="10">
        <f>+VLOOKUP(B118,'[25]2018 data'!$B:$D,3,)</f>
        <v>0</v>
      </c>
      <c r="BV118" s="33">
        <f t="shared" si="82"/>
        <v>0</v>
      </c>
      <c r="BW118" s="33">
        <f t="shared" si="83"/>
        <v>0</v>
      </c>
      <c r="BX118" s="33">
        <f t="shared" si="84"/>
        <v>0</v>
      </c>
    </row>
    <row r="119" spans="1:76" s="32" customFormat="1" x14ac:dyDescent="0.25">
      <c r="A119" s="6">
        <f t="shared" si="51"/>
        <v>116</v>
      </c>
      <c r="B119" s="9" t="s">
        <v>150</v>
      </c>
      <c r="C119" s="4" t="s">
        <v>149</v>
      </c>
      <c r="D119" s="4" t="str">
        <f>+VLOOKUP(C119,'[1]OECD &amp; EU Countries'!$B:$F,5,)</f>
        <v>NA</v>
      </c>
      <c r="E119" s="10" t="s">
        <v>480</v>
      </c>
      <c r="F119" s="10" t="s">
        <v>438</v>
      </c>
      <c r="G119" s="10" t="s">
        <v>438</v>
      </c>
      <c r="H119" s="33">
        <f t="shared" si="52"/>
        <v>0</v>
      </c>
      <c r="I119" s="33">
        <f t="shared" si="53"/>
        <v>0</v>
      </c>
      <c r="J119" s="33">
        <f t="shared" si="54"/>
        <v>0</v>
      </c>
      <c r="K119" s="10">
        <v>2006</v>
      </c>
      <c r="L119" s="10">
        <v>2011</v>
      </c>
      <c r="M119" s="10">
        <v>2010</v>
      </c>
      <c r="N119" s="33">
        <f t="shared" si="55"/>
        <v>0.5</v>
      </c>
      <c r="O119" s="33">
        <f t="shared" si="56"/>
        <v>0.5</v>
      </c>
      <c r="P119" s="33">
        <f t="shared" si="57"/>
        <v>0.5</v>
      </c>
      <c r="Q119" s="10" t="s">
        <v>447</v>
      </c>
      <c r="R119" s="10" t="s">
        <v>448</v>
      </c>
      <c r="S119" s="10" t="s">
        <v>448</v>
      </c>
      <c r="T119" s="33">
        <f t="shared" si="58"/>
        <v>0</v>
      </c>
      <c r="U119" s="33">
        <f t="shared" si="59"/>
        <v>0</v>
      </c>
      <c r="V119" s="33">
        <f t="shared" si="60"/>
        <v>0</v>
      </c>
      <c r="W119" s="10">
        <v>2012</v>
      </c>
      <c r="X119" s="10">
        <v>2012</v>
      </c>
      <c r="Y119" s="10">
        <v>2012</v>
      </c>
      <c r="Z119" s="33">
        <f t="shared" si="61"/>
        <v>0.5</v>
      </c>
      <c r="AA119" s="33">
        <f t="shared" si="62"/>
        <v>0.5</v>
      </c>
      <c r="AB119" s="33">
        <f t="shared" si="63"/>
        <v>0.5</v>
      </c>
      <c r="AC119" s="10" t="s">
        <v>447</v>
      </c>
      <c r="AD119" s="10" t="s">
        <v>448</v>
      </c>
      <c r="AE119" s="10" t="s">
        <v>448</v>
      </c>
      <c r="AF119" s="33">
        <f t="shared" si="64"/>
        <v>0</v>
      </c>
      <c r="AG119" s="33">
        <f t="shared" si="65"/>
        <v>0</v>
      </c>
      <c r="AH119" s="33">
        <f t="shared" si="66"/>
        <v>0</v>
      </c>
      <c r="AI119" s="10" t="s">
        <v>447</v>
      </c>
      <c r="AJ119" s="10" t="s">
        <v>448</v>
      </c>
      <c r="AK119" s="10" t="s">
        <v>448</v>
      </c>
      <c r="AL119" s="33">
        <f t="shared" si="67"/>
        <v>0</v>
      </c>
      <c r="AM119" s="33">
        <f t="shared" si="68"/>
        <v>0</v>
      </c>
      <c r="AN119" s="33">
        <f t="shared" si="69"/>
        <v>0</v>
      </c>
      <c r="AO119" s="10">
        <v>0</v>
      </c>
      <c r="AP119" s="10" t="s">
        <v>478</v>
      </c>
      <c r="AQ119" s="10" t="s">
        <v>478</v>
      </c>
      <c r="AR119" s="33">
        <f t="shared" si="70"/>
        <v>0</v>
      </c>
      <c r="AS119" s="33">
        <f t="shared" si="71"/>
        <v>0.5</v>
      </c>
      <c r="AT119" s="33">
        <f t="shared" si="72"/>
        <v>0.5</v>
      </c>
      <c r="AU119" s="10">
        <v>2001</v>
      </c>
      <c r="AV119" s="10" t="s">
        <v>429</v>
      </c>
      <c r="AW119" s="10" t="s">
        <v>429</v>
      </c>
      <c r="AX119" s="33">
        <f t="shared" si="73"/>
        <v>0.5</v>
      </c>
      <c r="AY119" s="33">
        <f t="shared" si="74"/>
        <v>0</v>
      </c>
      <c r="AZ119" s="33">
        <f t="shared" si="75"/>
        <v>0</v>
      </c>
      <c r="BA119" s="10" t="s">
        <v>431</v>
      </c>
      <c r="BB119" s="10" t="s">
        <v>431</v>
      </c>
      <c r="BC119" s="10" t="s">
        <v>431</v>
      </c>
      <c r="BD119" s="33">
        <f t="shared" si="76"/>
        <v>1</v>
      </c>
      <c r="BE119" s="33">
        <f t="shared" si="77"/>
        <v>1</v>
      </c>
      <c r="BF119" s="33">
        <f t="shared" si="78"/>
        <v>1</v>
      </c>
      <c r="BG119" s="10" t="str">
        <f>+VLOOKUP(B119,'[17]2016 data'!$B:$D,3,)</f>
        <v>e-GDDS</v>
      </c>
      <c r="BH119" s="10" t="str">
        <f>+VLOOKUP(B119,'[18]2017 data'!$B:$D,3,)</f>
        <v>e-GDDS</v>
      </c>
      <c r="BI119" s="10" t="str">
        <f>+VLOOKUP(B119,'[19]2018 data'!$B:$D,3,)</f>
        <v>e-GDDS</v>
      </c>
      <c r="BJ119" s="33">
        <f t="shared" si="87"/>
        <v>0.5</v>
      </c>
      <c r="BK119" s="33">
        <f t="shared" si="85"/>
        <v>0.5</v>
      </c>
      <c r="BL119" s="33">
        <f t="shared" si="86"/>
        <v>0.5</v>
      </c>
      <c r="BM119" s="10">
        <f>+VLOOKUP(B119,'[20]2016 data'!$B:$D,3,)</f>
        <v>0</v>
      </c>
      <c r="BN119" s="10">
        <f>+VLOOKUP(B119,'[21]2017 data'!$B:$D,3,)</f>
        <v>0</v>
      </c>
      <c r="BO119" s="10">
        <f>+VLOOKUP(B119,'[22]2018 data'!$B:$D,3,)</f>
        <v>0</v>
      </c>
      <c r="BP119" s="33">
        <f t="shared" si="79"/>
        <v>0</v>
      </c>
      <c r="BQ119" s="33">
        <f t="shared" si="80"/>
        <v>0</v>
      </c>
      <c r="BR119" s="33">
        <f t="shared" si="81"/>
        <v>0</v>
      </c>
      <c r="BS119" s="10">
        <f>+VLOOKUP(B119,'[23]2016 data'!$B:$D,3,)</f>
        <v>0</v>
      </c>
      <c r="BT119" s="10">
        <f>+VLOOKUP(B119,'[24]2017 data'!$B:$D,3,)</f>
        <v>0</v>
      </c>
      <c r="BU119" s="10">
        <f>+VLOOKUP(B119,'[25]2018 data'!$B:$D,3,)</f>
        <v>0</v>
      </c>
      <c r="BV119" s="33">
        <f t="shared" si="82"/>
        <v>0</v>
      </c>
      <c r="BW119" s="33">
        <f t="shared" si="83"/>
        <v>0</v>
      </c>
      <c r="BX119" s="33">
        <f t="shared" si="84"/>
        <v>0</v>
      </c>
    </row>
    <row r="120" spans="1:76" s="32" customFormat="1" x14ac:dyDescent="0.25">
      <c r="A120" s="6">
        <f t="shared" si="51"/>
        <v>117</v>
      </c>
      <c r="B120" s="9" t="s">
        <v>148</v>
      </c>
      <c r="C120" s="4" t="s">
        <v>147</v>
      </c>
      <c r="D120" s="4" t="str">
        <f>+VLOOKUP(C120,'[1]OECD &amp; EU Countries'!$B:$F,5,)</f>
        <v>NA</v>
      </c>
      <c r="E120" s="10" t="s">
        <v>488</v>
      </c>
      <c r="F120" s="10" t="s">
        <v>437</v>
      </c>
      <c r="G120" s="10" t="s">
        <v>437</v>
      </c>
      <c r="H120" s="33">
        <f t="shared" si="52"/>
        <v>0.5</v>
      </c>
      <c r="I120" s="33">
        <f t="shared" si="53"/>
        <v>0.5</v>
      </c>
      <c r="J120" s="33">
        <f t="shared" si="54"/>
        <v>0.5</v>
      </c>
      <c r="K120" s="51">
        <v>2010</v>
      </c>
      <c r="L120" s="51">
        <v>2010</v>
      </c>
      <c r="M120" s="10">
        <v>2010</v>
      </c>
      <c r="N120" s="33">
        <f t="shared" si="55"/>
        <v>0.5</v>
      </c>
      <c r="O120" s="33">
        <f t="shared" si="56"/>
        <v>0.5</v>
      </c>
      <c r="P120" s="33">
        <f t="shared" si="57"/>
        <v>0.5</v>
      </c>
      <c r="Q120" s="10" t="s">
        <v>446</v>
      </c>
      <c r="R120" s="10" t="s">
        <v>446</v>
      </c>
      <c r="S120" s="10" t="s">
        <v>446</v>
      </c>
      <c r="T120" s="33">
        <f t="shared" si="58"/>
        <v>0.5</v>
      </c>
      <c r="U120" s="33">
        <f t="shared" si="59"/>
        <v>0.5</v>
      </c>
      <c r="V120" s="33">
        <f t="shared" si="60"/>
        <v>0.5</v>
      </c>
      <c r="W120" s="10">
        <v>2010</v>
      </c>
      <c r="X120" s="10">
        <v>2010</v>
      </c>
      <c r="Y120" s="10">
        <v>2010</v>
      </c>
      <c r="Z120" s="33">
        <f t="shared" si="61"/>
        <v>0.5</v>
      </c>
      <c r="AA120" s="33">
        <f t="shared" si="62"/>
        <v>0.5</v>
      </c>
      <c r="AB120" s="33">
        <f t="shared" si="63"/>
        <v>0.5</v>
      </c>
      <c r="AC120" s="10" t="s">
        <v>447</v>
      </c>
      <c r="AD120" s="10" t="s">
        <v>448</v>
      </c>
      <c r="AE120" s="10" t="s">
        <v>448</v>
      </c>
      <c r="AF120" s="33">
        <f t="shared" si="64"/>
        <v>0</v>
      </c>
      <c r="AG120" s="33">
        <f t="shared" si="65"/>
        <v>0</v>
      </c>
      <c r="AH120" s="33">
        <f t="shared" si="66"/>
        <v>0</v>
      </c>
      <c r="AI120" s="10" t="s">
        <v>447</v>
      </c>
      <c r="AJ120" s="10" t="s">
        <v>448</v>
      </c>
      <c r="AK120" s="10" t="s">
        <v>448</v>
      </c>
      <c r="AL120" s="33">
        <f t="shared" si="67"/>
        <v>0</v>
      </c>
      <c r="AM120" s="33">
        <f t="shared" si="68"/>
        <v>0</v>
      </c>
      <c r="AN120" s="33">
        <f t="shared" si="69"/>
        <v>0</v>
      </c>
      <c r="AO120" s="10" t="s">
        <v>448</v>
      </c>
      <c r="AP120" s="10" t="s">
        <v>448</v>
      </c>
      <c r="AQ120" s="10" t="s">
        <v>448</v>
      </c>
      <c r="AR120" s="33">
        <f t="shared" si="70"/>
        <v>0</v>
      </c>
      <c r="AS120" s="33">
        <f t="shared" si="71"/>
        <v>0</v>
      </c>
      <c r="AT120" s="33">
        <f t="shared" si="72"/>
        <v>0</v>
      </c>
      <c r="AU120" s="10">
        <v>2001</v>
      </c>
      <c r="AV120" s="10" t="s">
        <v>429</v>
      </c>
      <c r="AW120" s="10" t="s">
        <v>429</v>
      </c>
      <c r="AX120" s="33">
        <f t="shared" si="73"/>
        <v>0.5</v>
      </c>
      <c r="AY120" s="33">
        <f t="shared" si="74"/>
        <v>0</v>
      </c>
      <c r="AZ120" s="33">
        <f t="shared" si="75"/>
        <v>0</v>
      </c>
      <c r="BA120" s="10" t="s">
        <v>431</v>
      </c>
      <c r="BB120" s="10" t="s">
        <v>431</v>
      </c>
      <c r="BC120" s="10" t="s">
        <v>431</v>
      </c>
      <c r="BD120" s="33">
        <f t="shared" si="76"/>
        <v>1</v>
      </c>
      <c r="BE120" s="33">
        <f t="shared" si="77"/>
        <v>1</v>
      </c>
      <c r="BF120" s="33">
        <f t="shared" si="78"/>
        <v>1</v>
      </c>
      <c r="BG120" s="10" t="str">
        <f>+VLOOKUP(B120,'[17]2016 data'!$B:$D,3,)</f>
        <v>e-GDDS</v>
      </c>
      <c r="BH120" s="10" t="str">
        <f>+VLOOKUP(B120,'[18]2017 data'!$B:$D,3,)</f>
        <v>e-GDDS</v>
      </c>
      <c r="BI120" s="10" t="str">
        <f>+VLOOKUP(B120,'[19]2018 data'!$B:$D,3,)</f>
        <v>e-GDDS</v>
      </c>
      <c r="BJ120" s="33">
        <f t="shared" si="87"/>
        <v>0.5</v>
      </c>
      <c r="BK120" s="33">
        <f t="shared" si="85"/>
        <v>0.5</v>
      </c>
      <c r="BL120" s="33">
        <f t="shared" si="86"/>
        <v>0.5</v>
      </c>
      <c r="BM120" s="10">
        <f>+VLOOKUP(B120,'[20]2016 data'!$B:$D,3,)</f>
        <v>0</v>
      </c>
      <c r="BN120" s="10">
        <f>+VLOOKUP(B120,'[21]2017 data'!$B:$D,3,)</f>
        <v>0</v>
      </c>
      <c r="BO120" s="10">
        <f>+VLOOKUP(B120,'[22]2018 data'!$B:$D,3,)</f>
        <v>0</v>
      </c>
      <c r="BP120" s="33">
        <f t="shared" si="79"/>
        <v>0</v>
      </c>
      <c r="BQ120" s="33">
        <f t="shared" si="80"/>
        <v>0</v>
      </c>
      <c r="BR120" s="33">
        <f t="shared" si="81"/>
        <v>0</v>
      </c>
      <c r="BS120" s="10">
        <f>+VLOOKUP(B120,'[23]2016 data'!$B:$D,3,)</f>
        <v>0</v>
      </c>
      <c r="BT120" s="10">
        <f>+VLOOKUP(B120,'[24]2017 data'!$B:$D,3,)</f>
        <v>0</v>
      </c>
      <c r="BU120" s="10">
        <f>+VLOOKUP(B120,'[25]2018 data'!$B:$D,3,)</f>
        <v>0</v>
      </c>
      <c r="BV120" s="33">
        <f t="shared" si="82"/>
        <v>0</v>
      </c>
      <c r="BW120" s="33">
        <f t="shared" si="83"/>
        <v>0</v>
      </c>
      <c r="BX120" s="33">
        <f t="shared" si="84"/>
        <v>0</v>
      </c>
    </row>
    <row r="121" spans="1:76" s="32" customFormat="1" x14ac:dyDescent="0.25">
      <c r="A121" s="6">
        <f t="shared" si="51"/>
        <v>118</v>
      </c>
      <c r="B121" s="9" t="s">
        <v>146</v>
      </c>
      <c r="C121" s="4" t="s">
        <v>145</v>
      </c>
      <c r="D121" s="4" t="str">
        <f>+VLOOKUP(C121,'[1]OECD &amp; EU Countries'!$B:$F,5,)</f>
        <v>NA</v>
      </c>
      <c r="E121" s="10">
        <v>0</v>
      </c>
      <c r="F121" s="10" t="s">
        <v>437</v>
      </c>
      <c r="G121" s="10" t="s">
        <v>437</v>
      </c>
      <c r="H121" s="33">
        <f t="shared" si="52"/>
        <v>0</v>
      </c>
      <c r="I121" s="33">
        <f t="shared" si="53"/>
        <v>0.5</v>
      </c>
      <c r="J121" s="33">
        <f t="shared" si="54"/>
        <v>0.5</v>
      </c>
      <c r="K121" s="51">
        <v>0</v>
      </c>
      <c r="L121" s="51">
        <v>2007</v>
      </c>
      <c r="M121" s="10">
        <v>2007</v>
      </c>
      <c r="N121" s="33">
        <f t="shared" si="55"/>
        <v>0</v>
      </c>
      <c r="O121" s="33">
        <f t="shared" si="56"/>
        <v>0.5</v>
      </c>
      <c r="P121" s="33">
        <f t="shared" si="57"/>
        <v>0</v>
      </c>
      <c r="Q121" s="10" t="s">
        <v>448</v>
      </c>
      <c r="R121" s="10" t="s">
        <v>448</v>
      </c>
      <c r="S121" s="10" t="s">
        <v>448</v>
      </c>
      <c r="T121" s="33">
        <f t="shared" si="58"/>
        <v>0</v>
      </c>
      <c r="U121" s="33">
        <f t="shared" si="59"/>
        <v>0</v>
      </c>
      <c r="V121" s="33">
        <f t="shared" si="60"/>
        <v>0</v>
      </c>
      <c r="W121" s="10">
        <v>0</v>
      </c>
      <c r="X121" s="10">
        <v>0</v>
      </c>
      <c r="Y121" s="10">
        <v>0</v>
      </c>
      <c r="Z121" s="33">
        <f t="shared" si="61"/>
        <v>0</v>
      </c>
      <c r="AA121" s="33">
        <f t="shared" si="62"/>
        <v>0</v>
      </c>
      <c r="AB121" s="33">
        <f t="shared" si="63"/>
        <v>0</v>
      </c>
      <c r="AC121" s="10">
        <v>0</v>
      </c>
      <c r="AD121" s="10">
        <v>0</v>
      </c>
      <c r="AE121" s="10">
        <v>0</v>
      </c>
      <c r="AF121" s="33">
        <f t="shared" si="64"/>
        <v>0</v>
      </c>
      <c r="AG121" s="33">
        <f t="shared" si="65"/>
        <v>0</v>
      </c>
      <c r="AH121" s="33">
        <f t="shared" si="66"/>
        <v>0</v>
      </c>
      <c r="AI121" s="10">
        <v>0</v>
      </c>
      <c r="AJ121" s="10">
        <v>0</v>
      </c>
      <c r="AK121" s="10">
        <v>0</v>
      </c>
      <c r="AL121" s="33">
        <f t="shared" si="67"/>
        <v>0</v>
      </c>
      <c r="AM121" s="33">
        <f t="shared" si="68"/>
        <v>0</v>
      </c>
      <c r="AN121" s="33">
        <f t="shared" si="69"/>
        <v>0</v>
      </c>
      <c r="AO121" s="10">
        <v>0</v>
      </c>
      <c r="AP121" s="10">
        <v>0</v>
      </c>
      <c r="AQ121" s="10">
        <v>0</v>
      </c>
      <c r="AR121" s="33">
        <f t="shared" si="70"/>
        <v>0</v>
      </c>
      <c r="AS121" s="33">
        <f t="shared" si="71"/>
        <v>0</v>
      </c>
      <c r="AT121" s="33">
        <f t="shared" si="72"/>
        <v>0</v>
      </c>
      <c r="AU121" s="10">
        <v>0</v>
      </c>
      <c r="AV121" s="10" t="s">
        <v>448</v>
      </c>
      <c r="AW121" s="10" t="s">
        <v>448</v>
      </c>
      <c r="AX121" s="33">
        <f t="shared" si="73"/>
        <v>0</v>
      </c>
      <c r="AY121" s="33">
        <f t="shared" si="74"/>
        <v>0</v>
      </c>
      <c r="AZ121" s="33">
        <f t="shared" si="75"/>
        <v>0</v>
      </c>
      <c r="BA121" s="10">
        <v>0</v>
      </c>
      <c r="BB121" s="10" t="s">
        <v>448</v>
      </c>
      <c r="BC121" s="10" t="s">
        <v>448</v>
      </c>
      <c r="BD121" s="33">
        <f t="shared" si="76"/>
        <v>0</v>
      </c>
      <c r="BE121" s="33">
        <f t="shared" si="77"/>
        <v>0</v>
      </c>
      <c r="BF121" s="33">
        <f t="shared" si="78"/>
        <v>0</v>
      </c>
      <c r="BG121" s="10">
        <f>+VLOOKUP(B121,'[17]2016 data'!$B:$D,3,)</f>
        <v>0</v>
      </c>
      <c r="BH121" s="10">
        <f>+VLOOKUP(B121,'[18]2017 data'!$B:$D,3,)</f>
        <v>0</v>
      </c>
      <c r="BI121" s="10">
        <f>+VLOOKUP(B121,'[19]2018 data'!$B:$D,3,)</f>
        <v>0</v>
      </c>
      <c r="BJ121" s="33">
        <f t="shared" si="87"/>
        <v>0</v>
      </c>
      <c r="BK121" s="33">
        <f t="shared" si="85"/>
        <v>0</v>
      </c>
      <c r="BL121" s="33">
        <f t="shared" si="86"/>
        <v>0</v>
      </c>
      <c r="BM121" s="10" t="str">
        <f>+VLOOKUP(B121,'[20]2016 data'!$B:$D,3,)</f>
        <v>Yes</v>
      </c>
      <c r="BN121" s="10" t="str">
        <f>+VLOOKUP(B121,'[21]2017 data'!$B:$D,3,)</f>
        <v>Yes</v>
      </c>
      <c r="BO121" s="10" t="str">
        <f>+VLOOKUP(B121,'[22]2018 data'!$B:$D,3,)</f>
        <v>Yes</v>
      </c>
      <c r="BP121" s="33">
        <f t="shared" si="79"/>
        <v>1</v>
      </c>
      <c r="BQ121" s="33">
        <f t="shared" si="80"/>
        <v>1</v>
      </c>
      <c r="BR121" s="33">
        <f t="shared" si="81"/>
        <v>1</v>
      </c>
      <c r="BS121" s="10">
        <f>+VLOOKUP(B121,'[23]2016 data'!$B:$D,3,)</f>
        <v>0</v>
      </c>
      <c r="BT121" s="10">
        <f>+VLOOKUP(B121,'[24]2017 data'!$B:$D,3,)</f>
        <v>0</v>
      </c>
      <c r="BU121" s="10">
        <f>+VLOOKUP(B121,'[25]2018 data'!$B:$D,3,)</f>
        <v>0</v>
      </c>
      <c r="BV121" s="33">
        <f t="shared" si="82"/>
        <v>0</v>
      </c>
      <c r="BW121" s="33">
        <f t="shared" si="83"/>
        <v>0</v>
      </c>
      <c r="BX121" s="33">
        <f t="shared" si="84"/>
        <v>0</v>
      </c>
    </row>
    <row r="122" spans="1:76" s="32" customFormat="1" x14ac:dyDescent="0.25">
      <c r="A122" s="6">
        <f t="shared" si="51"/>
        <v>119</v>
      </c>
      <c r="B122" s="9" t="s">
        <v>144</v>
      </c>
      <c r="C122" s="4" t="s">
        <v>143</v>
      </c>
      <c r="D122" s="4" t="str">
        <f>+VLOOKUP(C122,'[1]OECD &amp; EU Countries'!$B:$F,5,)</f>
        <v>NA</v>
      </c>
      <c r="E122" s="10" t="s">
        <v>488</v>
      </c>
      <c r="F122" s="10" t="s">
        <v>437</v>
      </c>
      <c r="G122" s="10" t="s">
        <v>437</v>
      </c>
      <c r="H122" s="33">
        <f t="shared" si="52"/>
        <v>0.5</v>
      </c>
      <c r="I122" s="33">
        <f t="shared" si="53"/>
        <v>0.5</v>
      </c>
      <c r="J122" s="33">
        <f t="shared" si="54"/>
        <v>0.5</v>
      </c>
      <c r="K122" s="10">
        <v>1993</v>
      </c>
      <c r="L122" s="10">
        <v>1993</v>
      </c>
      <c r="M122" s="10">
        <v>2001</v>
      </c>
      <c r="N122" s="33">
        <f t="shared" si="55"/>
        <v>0</v>
      </c>
      <c r="O122" s="33">
        <f t="shared" si="56"/>
        <v>0</v>
      </c>
      <c r="P122" s="33">
        <f t="shared" si="57"/>
        <v>0</v>
      </c>
      <c r="Q122" s="10" t="s">
        <v>446</v>
      </c>
      <c r="R122" s="10" t="s">
        <v>446</v>
      </c>
      <c r="S122" s="10" t="s">
        <v>446</v>
      </c>
      <c r="T122" s="33">
        <f t="shared" si="58"/>
        <v>0.5</v>
      </c>
      <c r="U122" s="33">
        <f t="shared" si="59"/>
        <v>0.5</v>
      </c>
      <c r="V122" s="33">
        <f t="shared" si="60"/>
        <v>0.5</v>
      </c>
      <c r="W122" s="10">
        <v>2006</v>
      </c>
      <c r="X122" s="10">
        <v>2006</v>
      </c>
      <c r="Y122" s="10">
        <v>2006</v>
      </c>
      <c r="Z122" s="33">
        <f t="shared" si="61"/>
        <v>0.5</v>
      </c>
      <c r="AA122" s="33">
        <f t="shared" si="62"/>
        <v>0</v>
      </c>
      <c r="AB122" s="33">
        <f t="shared" si="63"/>
        <v>0</v>
      </c>
      <c r="AC122" s="10" t="s">
        <v>447</v>
      </c>
      <c r="AD122" s="10" t="s">
        <v>448</v>
      </c>
      <c r="AE122" s="10" t="s">
        <v>448</v>
      </c>
      <c r="AF122" s="33">
        <f t="shared" si="64"/>
        <v>0</v>
      </c>
      <c r="AG122" s="33">
        <f t="shared" si="65"/>
        <v>0</v>
      </c>
      <c r="AH122" s="33">
        <f t="shared" si="66"/>
        <v>0</v>
      </c>
      <c r="AI122" s="10" t="s">
        <v>447</v>
      </c>
      <c r="AJ122" s="10" t="s">
        <v>448</v>
      </c>
      <c r="AK122" s="10" t="s">
        <v>448</v>
      </c>
      <c r="AL122" s="33">
        <f t="shared" si="67"/>
        <v>0</v>
      </c>
      <c r="AM122" s="33">
        <f t="shared" si="68"/>
        <v>0</v>
      </c>
      <c r="AN122" s="33">
        <f t="shared" si="69"/>
        <v>0</v>
      </c>
      <c r="AO122" s="10" t="s">
        <v>448</v>
      </c>
      <c r="AP122" s="10" t="s">
        <v>448</v>
      </c>
      <c r="AQ122" s="10" t="s">
        <v>448</v>
      </c>
      <c r="AR122" s="33">
        <f t="shared" si="70"/>
        <v>0</v>
      </c>
      <c r="AS122" s="33">
        <f t="shared" si="71"/>
        <v>0</v>
      </c>
      <c r="AT122" s="33">
        <f t="shared" si="72"/>
        <v>0</v>
      </c>
      <c r="AU122" s="10">
        <v>2001</v>
      </c>
      <c r="AV122" s="10" t="s">
        <v>429</v>
      </c>
      <c r="AW122" s="10" t="s">
        <v>429</v>
      </c>
      <c r="AX122" s="33">
        <f t="shared" si="73"/>
        <v>0.5</v>
      </c>
      <c r="AY122" s="33">
        <f t="shared" si="74"/>
        <v>0</v>
      </c>
      <c r="AZ122" s="33">
        <f t="shared" si="75"/>
        <v>0</v>
      </c>
      <c r="BA122" s="10" t="s">
        <v>431</v>
      </c>
      <c r="BB122" s="10" t="s">
        <v>431</v>
      </c>
      <c r="BC122" s="10" t="s">
        <v>431</v>
      </c>
      <c r="BD122" s="33">
        <f t="shared" si="76"/>
        <v>1</v>
      </c>
      <c r="BE122" s="33">
        <f t="shared" si="77"/>
        <v>1</v>
      </c>
      <c r="BF122" s="33">
        <f t="shared" si="78"/>
        <v>1</v>
      </c>
      <c r="BG122" s="10" t="str">
        <f>+VLOOKUP(B122,'[17]2016 data'!$B:$D,3,)</f>
        <v>e-GDDS</v>
      </c>
      <c r="BH122" s="10" t="str">
        <f>+VLOOKUP(B122,'[18]2017 data'!$B:$D,3,)</f>
        <v>e-GDDS</v>
      </c>
      <c r="BI122" s="10" t="str">
        <f>+VLOOKUP(B122,'[19]2018 data'!$B:$D,3,)</f>
        <v>e-GDDS</v>
      </c>
      <c r="BJ122" s="33">
        <f t="shared" si="87"/>
        <v>0.5</v>
      </c>
      <c r="BK122" s="33">
        <f t="shared" si="85"/>
        <v>0.5</v>
      </c>
      <c r="BL122" s="33">
        <f t="shared" si="86"/>
        <v>0.5</v>
      </c>
      <c r="BM122" s="10">
        <f>+VLOOKUP(B122,'[20]2016 data'!$B:$D,3,)</f>
        <v>0</v>
      </c>
      <c r="BN122" s="10">
        <f>+VLOOKUP(B122,'[21]2017 data'!$B:$D,3,)</f>
        <v>0</v>
      </c>
      <c r="BO122" s="10">
        <f>+VLOOKUP(B122,'[22]2018 data'!$B:$D,3,)</f>
        <v>0</v>
      </c>
      <c r="BP122" s="33">
        <f t="shared" si="79"/>
        <v>0</v>
      </c>
      <c r="BQ122" s="33">
        <f t="shared" si="80"/>
        <v>0</v>
      </c>
      <c r="BR122" s="33">
        <f t="shared" si="81"/>
        <v>0</v>
      </c>
      <c r="BS122" s="10">
        <f>+VLOOKUP(B122,'[23]2016 data'!$B:$D,3,)</f>
        <v>0</v>
      </c>
      <c r="BT122" s="10">
        <f>+VLOOKUP(B122,'[24]2017 data'!$B:$D,3,)</f>
        <v>0</v>
      </c>
      <c r="BU122" s="10">
        <f>+VLOOKUP(B122,'[25]2018 data'!$B:$D,3,)</f>
        <v>0</v>
      </c>
      <c r="BV122" s="33">
        <f t="shared" si="82"/>
        <v>0</v>
      </c>
      <c r="BW122" s="33">
        <f t="shared" si="83"/>
        <v>0</v>
      </c>
      <c r="BX122" s="33">
        <f t="shared" si="84"/>
        <v>0</v>
      </c>
    </row>
    <row r="123" spans="1:76" s="32" customFormat="1" x14ac:dyDescent="0.25">
      <c r="A123" s="6">
        <f t="shared" si="51"/>
        <v>120</v>
      </c>
      <c r="B123" s="9" t="s">
        <v>142</v>
      </c>
      <c r="C123" s="4" t="s">
        <v>141</v>
      </c>
      <c r="D123" s="4" t="str">
        <f>+VLOOKUP(C123,'[1]OECD &amp; EU Countries'!$B:$F,5,)</f>
        <v>OECD/EU</v>
      </c>
      <c r="E123" s="10" t="s">
        <v>427</v>
      </c>
      <c r="F123" s="10" t="s">
        <v>486</v>
      </c>
      <c r="G123" s="10" t="s">
        <v>486</v>
      </c>
      <c r="H123" s="33">
        <f t="shared" si="52"/>
        <v>1</v>
      </c>
      <c r="I123" s="33">
        <f t="shared" si="53"/>
        <v>1</v>
      </c>
      <c r="J123" s="33">
        <f t="shared" si="54"/>
        <v>1</v>
      </c>
      <c r="K123" s="10">
        <v>2008</v>
      </c>
      <c r="L123" s="10">
        <v>2008</v>
      </c>
      <c r="M123" s="10" t="s">
        <v>491</v>
      </c>
      <c r="N123" s="33">
        <f t="shared" si="55"/>
        <v>0.5</v>
      </c>
      <c r="O123" s="33">
        <f t="shared" si="56"/>
        <v>0.5</v>
      </c>
      <c r="P123" s="33">
        <f t="shared" si="57"/>
        <v>1</v>
      </c>
      <c r="Q123" s="10" t="s">
        <v>444</v>
      </c>
      <c r="R123" s="10" t="s">
        <v>442</v>
      </c>
      <c r="S123" s="10" t="s">
        <v>442</v>
      </c>
      <c r="T123" s="33">
        <f t="shared" si="58"/>
        <v>1</v>
      </c>
      <c r="U123" s="33">
        <f t="shared" si="59"/>
        <v>1</v>
      </c>
      <c r="V123" s="33">
        <f t="shared" si="60"/>
        <v>1</v>
      </c>
      <c r="W123" s="10" t="s">
        <v>499</v>
      </c>
      <c r="X123" s="10" t="s">
        <v>499</v>
      </c>
      <c r="Y123" s="10" t="s">
        <v>499</v>
      </c>
      <c r="Z123" s="33">
        <f t="shared" si="61"/>
        <v>1</v>
      </c>
      <c r="AA123" s="33">
        <f t="shared" si="62"/>
        <v>1</v>
      </c>
      <c r="AB123" s="33">
        <f t="shared" si="63"/>
        <v>1</v>
      </c>
      <c r="AC123" s="10" t="s">
        <v>418</v>
      </c>
      <c r="AD123" s="10" t="s">
        <v>418</v>
      </c>
      <c r="AE123" s="10" t="s">
        <v>418</v>
      </c>
      <c r="AF123" s="33">
        <f t="shared" si="64"/>
        <v>1</v>
      </c>
      <c r="AG123" s="33">
        <f t="shared" si="65"/>
        <v>1</v>
      </c>
      <c r="AH123" s="33">
        <f t="shared" si="66"/>
        <v>1</v>
      </c>
      <c r="AI123" s="10" t="s">
        <v>445</v>
      </c>
      <c r="AJ123" s="10" t="s">
        <v>448</v>
      </c>
      <c r="AK123" s="10" t="s">
        <v>448</v>
      </c>
      <c r="AL123" s="33">
        <f t="shared" si="67"/>
        <v>0</v>
      </c>
      <c r="AM123" s="33">
        <f t="shared" si="68"/>
        <v>0</v>
      </c>
      <c r="AN123" s="33">
        <f t="shared" si="69"/>
        <v>0</v>
      </c>
      <c r="AO123" s="10" t="s">
        <v>425</v>
      </c>
      <c r="AP123" s="10" t="s">
        <v>425</v>
      </c>
      <c r="AQ123" s="10" t="s">
        <v>425</v>
      </c>
      <c r="AR123" s="33">
        <f t="shared" si="70"/>
        <v>1</v>
      </c>
      <c r="AS123" s="33">
        <f t="shared" si="71"/>
        <v>1</v>
      </c>
      <c r="AT123" s="33">
        <f t="shared" si="72"/>
        <v>1</v>
      </c>
      <c r="AU123" s="10">
        <v>2001</v>
      </c>
      <c r="AV123" s="10" t="s">
        <v>427</v>
      </c>
      <c r="AW123" s="10" t="s">
        <v>427</v>
      </c>
      <c r="AX123" s="33">
        <f t="shared" si="73"/>
        <v>0.5</v>
      </c>
      <c r="AY123" s="33">
        <f t="shared" si="74"/>
        <v>1</v>
      </c>
      <c r="AZ123" s="33">
        <f t="shared" si="75"/>
        <v>1</v>
      </c>
      <c r="BA123" s="10" t="s">
        <v>431</v>
      </c>
      <c r="BB123" s="10" t="s">
        <v>431</v>
      </c>
      <c r="BC123" s="10" t="s">
        <v>431</v>
      </c>
      <c r="BD123" s="33">
        <f t="shared" si="76"/>
        <v>1</v>
      </c>
      <c r="BE123" s="33">
        <f t="shared" si="77"/>
        <v>1</v>
      </c>
      <c r="BF123" s="33">
        <f t="shared" si="78"/>
        <v>1</v>
      </c>
      <c r="BG123" s="10" t="str">
        <f>+VLOOKUP(B123,'[17]2016 data'!$B:$D,3,)</f>
        <v>SDDS Plus</v>
      </c>
      <c r="BH123" s="10" t="str">
        <f>+VLOOKUP(B123,'[18]2017 data'!$B:$D,3,)</f>
        <v>SSDS Plus</v>
      </c>
      <c r="BI123" s="10" t="str">
        <f>+VLOOKUP(B123,'[19]2018 data'!$B:$D,3,)</f>
        <v>SSDS Plus</v>
      </c>
      <c r="BJ123" s="33">
        <f t="shared" si="87"/>
        <v>1</v>
      </c>
      <c r="BK123" s="33">
        <f t="shared" si="85"/>
        <v>0</v>
      </c>
      <c r="BL123" s="33">
        <f t="shared" si="86"/>
        <v>0</v>
      </c>
      <c r="BM123" s="10" t="str">
        <f>+VLOOKUP(B123,'[20]2016 data'!$B:$D,3,)</f>
        <v>Yes</v>
      </c>
      <c r="BN123" s="10" t="str">
        <f>+VLOOKUP(B123,'[21]2017 data'!$B:$D,3,)</f>
        <v>Yes</v>
      </c>
      <c r="BO123" s="10" t="str">
        <f>+VLOOKUP(B123,'[22]2018 data'!$B:$D,3,)</f>
        <v>Yes</v>
      </c>
      <c r="BP123" s="33">
        <f t="shared" si="79"/>
        <v>1</v>
      </c>
      <c r="BQ123" s="33">
        <f t="shared" si="80"/>
        <v>1</v>
      </c>
      <c r="BR123" s="33">
        <f t="shared" si="81"/>
        <v>1</v>
      </c>
      <c r="BS123" s="10" t="str">
        <f>+VLOOKUP(B123,'[23]2016 data'!$B:$D,3,)</f>
        <v>yes</v>
      </c>
      <c r="BT123" s="10" t="str">
        <f>+VLOOKUP(B123,'[24]2017 data'!$B:$D,3,)</f>
        <v>yes</v>
      </c>
      <c r="BU123" s="10" t="str">
        <f>+VLOOKUP(B123,'[25]2018 data'!$B:$D,3,)</f>
        <v>yes</v>
      </c>
      <c r="BV123" s="33">
        <f t="shared" si="82"/>
        <v>1</v>
      </c>
      <c r="BW123" s="33">
        <f t="shared" si="83"/>
        <v>1</v>
      </c>
      <c r="BX123" s="33">
        <f t="shared" si="84"/>
        <v>1</v>
      </c>
    </row>
    <row r="124" spans="1:76" s="32" customFormat="1" x14ac:dyDescent="0.25">
      <c r="A124" s="6">
        <f t="shared" si="51"/>
        <v>121</v>
      </c>
      <c r="B124" s="8" t="s">
        <v>140</v>
      </c>
      <c r="C124" s="4" t="s">
        <v>1</v>
      </c>
      <c r="D124" s="4" t="str">
        <f>+VLOOKUP(C124,'[1]OECD &amp; EU Countries'!$B:$F,5,)</f>
        <v>OECD/EU</v>
      </c>
      <c r="E124" s="37">
        <v>2006</v>
      </c>
      <c r="F124" s="10" t="s">
        <v>486</v>
      </c>
      <c r="G124" s="10" t="s">
        <v>486</v>
      </c>
      <c r="H124" s="33">
        <f t="shared" si="52"/>
        <v>0</v>
      </c>
      <c r="I124" s="33">
        <f t="shared" si="53"/>
        <v>1</v>
      </c>
      <c r="J124" s="33">
        <f t="shared" si="54"/>
        <v>1</v>
      </c>
      <c r="K124" s="10">
        <v>2008</v>
      </c>
      <c r="L124" s="10">
        <v>2008</v>
      </c>
      <c r="M124" s="10" t="s">
        <v>491</v>
      </c>
      <c r="N124" s="33">
        <f t="shared" si="55"/>
        <v>0.5</v>
      </c>
      <c r="O124" s="33">
        <f t="shared" si="56"/>
        <v>0.5</v>
      </c>
      <c r="P124" s="33">
        <f t="shared" si="57"/>
        <v>1</v>
      </c>
      <c r="Q124" s="10" t="s">
        <v>444</v>
      </c>
      <c r="R124" s="10" t="s">
        <v>442</v>
      </c>
      <c r="S124" s="10" t="s">
        <v>442</v>
      </c>
      <c r="T124" s="33">
        <f t="shared" si="58"/>
        <v>1</v>
      </c>
      <c r="U124" s="33">
        <f t="shared" si="59"/>
        <v>1</v>
      </c>
      <c r="V124" s="33">
        <f t="shared" si="60"/>
        <v>1</v>
      </c>
      <c r="W124" s="51">
        <v>2006</v>
      </c>
      <c r="X124" s="10" t="s">
        <v>499</v>
      </c>
      <c r="Y124" s="10" t="s">
        <v>499</v>
      </c>
      <c r="Z124" s="33">
        <f t="shared" si="61"/>
        <v>0.5</v>
      </c>
      <c r="AA124" s="33">
        <f t="shared" si="62"/>
        <v>1</v>
      </c>
      <c r="AB124" s="33">
        <f t="shared" si="63"/>
        <v>1</v>
      </c>
      <c r="AC124" s="10" t="s">
        <v>418</v>
      </c>
      <c r="AD124" s="10" t="s">
        <v>418</v>
      </c>
      <c r="AE124" s="10" t="s">
        <v>418</v>
      </c>
      <c r="AF124" s="33">
        <f t="shared" si="64"/>
        <v>1</v>
      </c>
      <c r="AG124" s="33">
        <f t="shared" si="65"/>
        <v>1</v>
      </c>
      <c r="AH124" s="33">
        <f t="shared" si="66"/>
        <v>1</v>
      </c>
      <c r="AI124" s="10" t="s">
        <v>436</v>
      </c>
      <c r="AJ124" s="10" t="s">
        <v>448</v>
      </c>
      <c r="AK124" s="10" t="s">
        <v>448</v>
      </c>
      <c r="AL124" s="33">
        <f t="shared" si="67"/>
        <v>1</v>
      </c>
      <c r="AM124" s="33">
        <f t="shared" si="68"/>
        <v>0</v>
      </c>
      <c r="AN124" s="33">
        <f t="shared" si="69"/>
        <v>0</v>
      </c>
      <c r="AO124" s="10" t="s">
        <v>448</v>
      </c>
      <c r="AP124" s="10" t="s">
        <v>448</v>
      </c>
      <c r="AQ124" s="10" t="s">
        <v>448</v>
      </c>
      <c r="AR124" s="33">
        <f t="shared" si="70"/>
        <v>0</v>
      </c>
      <c r="AS124" s="33">
        <f t="shared" si="71"/>
        <v>0</v>
      </c>
      <c r="AT124" s="33">
        <f t="shared" si="72"/>
        <v>0</v>
      </c>
      <c r="AU124" s="10">
        <v>2001</v>
      </c>
      <c r="AV124" s="10">
        <v>2001</v>
      </c>
      <c r="AW124" s="10">
        <v>2001</v>
      </c>
      <c r="AX124" s="33">
        <f t="shared" si="73"/>
        <v>0.5</v>
      </c>
      <c r="AY124" s="33">
        <f t="shared" si="74"/>
        <v>0.5</v>
      </c>
      <c r="AZ124" s="33">
        <f t="shared" si="75"/>
        <v>0.5</v>
      </c>
      <c r="BA124" s="10">
        <v>0</v>
      </c>
      <c r="BB124" s="10" t="s">
        <v>431</v>
      </c>
      <c r="BC124" s="10" t="s">
        <v>431</v>
      </c>
      <c r="BD124" s="33">
        <f t="shared" si="76"/>
        <v>0</v>
      </c>
      <c r="BE124" s="33">
        <f t="shared" si="77"/>
        <v>1</v>
      </c>
      <c r="BF124" s="33">
        <f t="shared" si="78"/>
        <v>1</v>
      </c>
      <c r="BG124" s="10">
        <f>+VLOOKUP(B124,'[17]2016 data'!$B:$D,3,)</f>
        <v>0</v>
      </c>
      <c r="BH124" s="10">
        <f>+VLOOKUP(B124,'[18]2017 data'!$B:$D,3,)</f>
        <v>0</v>
      </c>
      <c r="BI124" s="10">
        <f>+VLOOKUP(B124,'[19]2018 data'!$B:$D,3,)</f>
        <v>0</v>
      </c>
      <c r="BJ124" s="33">
        <f t="shared" si="87"/>
        <v>0</v>
      </c>
      <c r="BK124" s="33">
        <f t="shared" si="85"/>
        <v>0</v>
      </c>
      <c r="BL124" s="33">
        <f t="shared" si="86"/>
        <v>0</v>
      </c>
      <c r="BM124" s="10" t="str">
        <f>+VLOOKUP(B124,'[20]2016 data'!$B:$D,3,)</f>
        <v>Yes</v>
      </c>
      <c r="BN124" s="10" t="str">
        <f>+VLOOKUP(B124,'[21]2017 data'!$B:$D,3,)</f>
        <v>Yes</v>
      </c>
      <c r="BO124" s="10" t="str">
        <f>+VLOOKUP(B124,'[22]2018 data'!$B:$D,3,)</f>
        <v>Yes</v>
      </c>
      <c r="BP124" s="33">
        <f t="shared" si="79"/>
        <v>1</v>
      </c>
      <c r="BQ124" s="33">
        <f t="shared" si="80"/>
        <v>1</v>
      </c>
      <c r="BR124" s="33">
        <f t="shared" si="81"/>
        <v>1</v>
      </c>
      <c r="BS124" s="10" t="str">
        <f>+VLOOKUP(B124,'[23]2016 data'!$B:$D,3,)</f>
        <v>yes</v>
      </c>
      <c r="BT124" s="10" t="str">
        <f>+VLOOKUP(B124,'[24]2017 data'!$B:$D,3,)</f>
        <v>yes</v>
      </c>
      <c r="BU124" s="10" t="str">
        <f>+VLOOKUP(B124,'[25]2018 data'!$B:$D,3,)</f>
        <v>yes</v>
      </c>
      <c r="BV124" s="33">
        <f t="shared" si="82"/>
        <v>1</v>
      </c>
      <c r="BW124" s="33">
        <f t="shared" si="83"/>
        <v>1</v>
      </c>
      <c r="BX124" s="33">
        <f t="shared" si="84"/>
        <v>1</v>
      </c>
    </row>
    <row r="125" spans="1:76" s="32" customFormat="1" x14ac:dyDescent="0.25">
      <c r="A125" s="6">
        <f t="shared" si="51"/>
        <v>122</v>
      </c>
      <c r="B125" s="9" t="s">
        <v>139</v>
      </c>
      <c r="C125" s="4" t="s">
        <v>138</v>
      </c>
      <c r="D125" s="4" t="str">
        <f>+VLOOKUP(C125,'[1]OECD &amp; EU Countries'!$B:$F,5,)</f>
        <v>NA</v>
      </c>
      <c r="E125" s="10" t="s">
        <v>488</v>
      </c>
      <c r="F125" s="10" t="s">
        <v>486</v>
      </c>
      <c r="G125" s="10" t="s">
        <v>486</v>
      </c>
      <c r="H125" s="33">
        <f t="shared" si="52"/>
        <v>0.5</v>
      </c>
      <c r="I125" s="33">
        <f t="shared" si="53"/>
        <v>1</v>
      </c>
      <c r="J125" s="33">
        <f t="shared" si="54"/>
        <v>1</v>
      </c>
      <c r="K125" s="10">
        <v>1993</v>
      </c>
      <c r="L125" s="10">
        <v>1993</v>
      </c>
      <c r="M125" s="10" t="s">
        <v>491</v>
      </c>
      <c r="N125" s="33">
        <f t="shared" si="55"/>
        <v>0</v>
      </c>
      <c r="O125" s="33">
        <f t="shared" si="56"/>
        <v>0</v>
      </c>
      <c r="P125" s="33">
        <f t="shared" si="57"/>
        <v>1</v>
      </c>
      <c r="Q125" s="10" t="s">
        <v>446</v>
      </c>
      <c r="R125" s="10" t="s">
        <v>446</v>
      </c>
      <c r="S125" s="10" t="s">
        <v>446</v>
      </c>
      <c r="T125" s="33">
        <f t="shared" si="58"/>
        <v>0.5</v>
      </c>
      <c r="U125" s="33">
        <f t="shared" si="59"/>
        <v>0.5</v>
      </c>
      <c r="V125" s="33">
        <f t="shared" si="60"/>
        <v>0.5</v>
      </c>
      <c r="W125" s="10">
        <v>2007</v>
      </c>
      <c r="X125" s="10">
        <v>2007</v>
      </c>
      <c r="Y125" s="10">
        <v>2007</v>
      </c>
      <c r="Z125" s="33">
        <f t="shared" si="61"/>
        <v>0.5</v>
      </c>
      <c r="AA125" s="33">
        <f t="shared" si="62"/>
        <v>0.5</v>
      </c>
      <c r="AB125" s="33">
        <f t="shared" si="63"/>
        <v>0</v>
      </c>
      <c r="AC125" s="10">
        <v>0</v>
      </c>
      <c r="AD125" s="10">
        <v>0</v>
      </c>
      <c r="AE125" s="10">
        <v>0</v>
      </c>
      <c r="AF125" s="33">
        <f t="shared" si="64"/>
        <v>0</v>
      </c>
      <c r="AG125" s="33">
        <f t="shared" si="65"/>
        <v>0</v>
      </c>
      <c r="AH125" s="33">
        <f t="shared" si="66"/>
        <v>0</v>
      </c>
      <c r="AI125" s="10">
        <v>0</v>
      </c>
      <c r="AJ125" s="10" t="s">
        <v>448</v>
      </c>
      <c r="AK125" s="10" t="s">
        <v>448</v>
      </c>
      <c r="AL125" s="33">
        <f t="shared" si="67"/>
        <v>0</v>
      </c>
      <c r="AM125" s="33">
        <f t="shared" si="68"/>
        <v>0</v>
      </c>
      <c r="AN125" s="33">
        <f t="shared" si="69"/>
        <v>0</v>
      </c>
      <c r="AO125" s="10" t="s">
        <v>448</v>
      </c>
      <c r="AP125" s="10" t="s">
        <v>448</v>
      </c>
      <c r="AQ125" s="10" t="s">
        <v>448</v>
      </c>
      <c r="AR125" s="33">
        <f t="shared" si="70"/>
        <v>0</v>
      </c>
      <c r="AS125" s="33">
        <f t="shared" si="71"/>
        <v>0</v>
      </c>
      <c r="AT125" s="33">
        <f t="shared" si="72"/>
        <v>0</v>
      </c>
      <c r="AU125" s="10">
        <v>1986</v>
      </c>
      <c r="AV125" s="10" t="s">
        <v>429</v>
      </c>
      <c r="AW125" s="10" t="s">
        <v>429</v>
      </c>
      <c r="AX125" s="33">
        <f t="shared" si="73"/>
        <v>0</v>
      </c>
      <c r="AY125" s="33">
        <f t="shared" si="74"/>
        <v>0</v>
      </c>
      <c r="AZ125" s="33">
        <f t="shared" si="75"/>
        <v>0</v>
      </c>
      <c r="BA125" s="10" t="s">
        <v>431</v>
      </c>
      <c r="BB125" s="10" t="s">
        <v>431</v>
      </c>
      <c r="BC125" s="10" t="s">
        <v>431</v>
      </c>
      <c r="BD125" s="33">
        <f t="shared" si="76"/>
        <v>1</v>
      </c>
      <c r="BE125" s="33">
        <f t="shared" si="77"/>
        <v>1</v>
      </c>
      <c r="BF125" s="33">
        <f t="shared" si="78"/>
        <v>1</v>
      </c>
      <c r="BG125" s="10" t="str">
        <f>+VLOOKUP(B125,'[17]2016 data'!$B:$D,3,)</f>
        <v>e-GDDS</v>
      </c>
      <c r="BH125" s="10" t="str">
        <f>+VLOOKUP(B125,'[18]2017 data'!$B:$D,3,)</f>
        <v>e-GDDS</v>
      </c>
      <c r="BI125" s="10" t="str">
        <f>+VLOOKUP(B125,'[19]2018 data'!$B:$D,3,)</f>
        <v>e-GDDS</v>
      </c>
      <c r="BJ125" s="33">
        <f t="shared" si="87"/>
        <v>0.5</v>
      </c>
      <c r="BK125" s="33">
        <f t="shared" si="85"/>
        <v>0.5</v>
      </c>
      <c r="BL125" s="33">
        <f t="shared" si="86"/>
        <v>0.5</v>
      </c>
      <c r="BM125" s="10">
        <f>+VLOOKUP(B125,'[20]2016 data'!$B:$D,3,)</f>
        <v>0</v>
      </c>
      <c r="BN125" s="10">
        <f>+VLOOKUP(B125,'[21]2017 data'!$B:$D,3,)</f>
        <v>0</v>
      </c>
      <c r="BO125" s="10">
        <f>+VLOOKUP(B125,'[22]2018 data'!$B:$D,3,)</f>
        <v>0</v>
      </c>
      <c r="BP125" s="33">
        <f t="shared" si="79"/>
        <v>0</v>
      </c>
      <c r="BQ125" s="33">
        <f t="shared" si="80"/>
        <v>0</v>
      </c>
      <c r="BR125" s="33">
        <f t="shared" si="81"/>
        <v>0</v>
      </c>
      <c r="BS125" s="10">
        <f>+VLOOKUP(B125,'[23]2016 data'!$B:$D,3,)</f>
        <v>0</v>
      </c>
      <c r="BT125" s="10">
        <f>+VLOOKUP(B125,'[24]2017 data'!$B:$D,3,)</f>
        <v>0</v>
      </c>
      <c r="BU125" s="10">
        <f>+VLOOKUP(B125,'[25]2018 data'!$B:$D,3,)</f>
        <v>0</v>
      </c>
      <c r="BV125" s="33">
        <f t="shared" si="82"/>
        <v>0</v>
      </c>
      <c r="BW125" s="33">
        <f t="shared" si="83"/>
        <v>0</v>
      </c>
      <c r="BX125" s="33">
        <f t="shared" si="84"/>
        <v>0</v>
      </c>
    </row>
    <row r="126" spans="1:76" s="32" customFormat="1" x14ac:dyDescent="0.25">
      <c r="A126" s="6">
        <f t="shared" si="51"/>
        <v>123</v>
      </c>
      <c r="B126" s="9" t="s">
        <v>137</v>
      </c>
      <c r="C126" s="4" t="s">
        <v>136</v>
      </c>
      <c r="D126" s="4" t="str">
        <f>+VLOOKUP(C126,'[1]OECD &amp; EU Countries'!$B:$F,5,)</f>
        <v>NA</v>
      </c>
      <c r="E126" s="10" t="s">
        <v>488</v>
      </c>
      <c r="F126" s="10" t="s">
        <v>437</v>
      </c>
      <c r="G126" s="10" t="s">
        <v>437</v>
      </c>
      <c r="H126" s="33">
        <f t="shared" si="52"/>
        <v>0.5</v>
      </c>
      <c r="I126" s="33">
        <f t="shared" si="53"/>
        <v>0.5</v>
      </c>
      <c r="J126" s="33">
        <f t="shared" si="54"/>
        <v>0.5</v>
      </c>
      <c r="K126" s="10">
        <v>1993</v>
      </c>
      <c r="L126" s="10">
        <v>1993</v>
      </c>
      <c r="M126" s="10">
        <v>2006</v>
      </c>
      <c r="N126" s="33">
        <f t="shared" si="55"/>
        <v>0</v>
      </c>
      <c r="O126" s="33">
        <f t="shared" si="56"/>
        <v>0</v>
      </c>
      <c r="P126" s="33">
        <f t="shared" si="57"/>
        <v>0</v>
      </c>
      <c r="Q126" s="10" t="s">
        <v>446</v>
      </c>
      <c r="R126" s="10" t="s">
        <v>443</v>
      </c>
      <c r="S126" s="10" t="s">
        <v>443</v>
      </c>
      <c r="T126" s="33">
        <f t="shared" si="58"/>
        <v>0.5</v>
      </c>
      <c r="U126" s="33">
        <f t="shared" si="59"/>
        <v>0.5</v>
      </c>
      <c r="V126" s="33">
        <f t="shared" si="60"/>
        <v>0.5</v>
      </c>
      <c r="W126" s="10">
        <v>1996</v>
      </c>
      <c r="X126" s="10">
        <v>1996</v>
      </c>
      <c r="Y126" s="10">
        <v>1996</v>
      </c>
      <c r="Z126" s="33">
        <f t="shared" si="61"/>
        <v>0</v>
      </c>
      <c r="AA126" s="33">
        <f t="shared" si="62"/>
        <v>0</v>
      </c>
      <c r="AB126" s="33">
        <f t="shared" si="63"/>
        <v>0</v>
      </c>
      <c r="AC126" s="10" t="s">
        <v>418</v>
      </c>
      <c r="AD126" s="10" t="s">
        <v>418</v>
      </c>
      <c r="AE126" s="10" t="s">
        <v>418</v>
      </c>
      <c r="AF126" s="33">
        <f t="shared" si="64"/>
        <v>1</v>
      </c>
      <c r="AG126" s="33">
        <f t="shared" si="65"/>
        <v>1</v>
      </c>
      <c r="AH126" s="33">
        <f t="shared" si="66"/>
        <v>1</v>
      </c>
      <c r="AI126" s="10" t="s">
        <v>447</v>
      </c>
      <c r="AJ126" s="10" t="s">
        <v>448</v>
      </c>
      <c r="AK126" s="10" t="s">
        <v>448</v>
      </c>
      <c r="AL126" s="33">
        <f t="shared" si="67"/>
        <v>0</v>
      </c>
      <c r="AM126" s="33">
        <f t="shared" si="68"/>
        <v>0</v>
      </c>
      <c r="AN126" s="33">
        <f t="shared" si="69"/>
        <v>0</v>
      </c>
      <c r="AO126" s="10">
        <v>0</v>
      </c>
      <c r="AP126" s="10">
        <v>0</v>
      </c>
      <c r="AQ126" s="10">
        <v>0</v>
      </c>
      <c r="AR126" s="33">
        <f t="shared" si="70"/>
        <v>0</v>
      </c>
      <c r="AS126" s="33">
        <f t="shared" si="71"/>
        <v>0</v>
      </c>
      <c r="AT126" s="33">
        <f t="shared" si="72"/>
        <v>0</v>
      </c>
      <c r="AU126" s="10">
        <v>1986</v>
      </c>
      <c r="AV126" s="10" t="s">
        <v>448</v>
      </c>
      <c r="AW126" s="10" t="s">
        <v>448</v>
      </c>
      <c r="AX126" s="33">
        <f t="shared" si="73"/>
        <v>0</v>
      </c>
      <c r="AY126" s="33">
        <f t="shared" si="74"/>
        <v>0</v>
      </c>
      <c r="AZ126" s="33">
        <f t="shared" si="75"/>
        <v>0</v>
      </c>
      <c r="BA126" s="10">
        <v>0</v>
      </c>
      <c r="BB126" s="10" t="s">
        <v>431</v>
      </c>
      <c r="BC126" s="10" t="s">
        <v>431</v>
      </c>
      <c r="BD126" s="33">
        <f t="shared" si="76"/>
        <v>0</v>
      </c>
      <c r="BE126" s="33">
        <f t="shared" si="77"/>
        <v>1</v>
      </c>
      <c r="BF126" s="33">
        <f t="shared" si="78"/>
        <v>1</v>
      </c>
      <c r="BG126" s="10" t="str">
        <f>+VLOOKUP(B126,'[17]2016 data'!$B:$D,3,)</f>
        <v>e-GDDS</v>
      </c>
      <c r="BH126" s="10" t="str">
        <f>+VLOOKUP(B126,'[18]2017 data'!$B:$D,3,)</f>
        <v>e-GDDS</v>
      </c>
      <c r="BI126" s="10" t="str">
        <f>+VLOOKUP(B126,'[19]2018 data'!$B:$D,3,)</f>
        <v>e-GDDS</v>
      </c>
      <c r="BJ126" s="33">
        <f t="shared" si="87"/>
        <v>0.5</v>
      </c>
      <c r="BK126" s="33">
        <f t="shared" si="85"/>
        <v>0.5</v>
      </c>
      <c r="BL126" s="33">
        <f t="shared" si="86"/>
        <v>0.5</v>
      </c>
      <c r="BM126" s="10">
        <f>+VLOOKUP(B126,'[20]2016 data'!$B:$D,3,)</f>
        <v>0</v>
      </c>
      <c r="BN126" s="10">
        <f>+VLOOKUP(B126,'[21]2017 data'!$B:$D,3,)</f>
        <v>0</v>
      </c>
      <c r="BO126" s="10">
        <f>+VLOOKUP(B126,'[22]2018 data'!$B:$D,3,)</f>
        <v>0</v>
      </c>
      <c r="BP126" s="33">
        <f t="shared" si="79"/>
        <v>0</v>
      </c>
      <c r="BQ126" s="33">
        <f t="shared" si="80"/>
        <v>0</v>
      </c>
      <c r="BR126" s="33">
        <f t="shared" si="81"/>
        <v>0</v>
      </c>
      <c r="BS126" s="10">
        <f>+VLOOKUP(B126,'[23]2016 data'!$B:$D,3,)</f>
        <v>0</v>
      </c>
      <c r="BT126" s="10">
        <f>+VLOOKUP(B126,'[24]2017 data'!$B:$D,3,)</f>
        <v>0</v>
      </c>
      <c r="BU126" s="10">
        <f>+VLOOKUP(B126,'[25]2018 data'!$B:$D,3,)</f>
        <v>0</v>
      </c>
      <c r="BV126" s="33">
        <f t="shared" si="82"/>
        <v>0</v>
      </c>
      <c r="BW126" s="33">
        <f t="shared" si="83"/>
        <v>0</v>
      </c>
      <c r="BX126" s="33">
        <f t="shared" si="84"/>
        <v>0</v>
      </c>
    </row>
    <row r="127" spans="1:76" s="32" customFormat="1" x14ac:dyDescent="0.25">
      <c r="A127" s="6">
        <f t="shared" si="51"/>
        <v>124</v>
      </c>
      <c r="B127" s="9" t="s">
        <v>135</v>
      </c>
      <c r="C127" s="4" t="s">
        <v>134</v>
      </c>
      <c r="D127" s="4" t="str">
        <f>+VLOOKUP(C127,'[1]OECD &amp; EU Countries'!$B:$F,5,)</f>
        <v>NA</v>
      </c>
      <c r="E127" s="10" t="s">
        <v>490</v>
      </c>
      <c r="F127" s="10" t="s">
        <v>486</v>
      </c>
      <c r="G127" s="10" t="s">
        <v>486</v>
      </c>
      <c r="H127" s="33">
        <f t="shared" si="52"/>
        <v>1</v>
      </c>
      <c r="I127" s="33">
        <f t="shared" si="53"/>
        <v>1</v>
      </c>
      <c r="J127" s="33">
        <f t="shared" si="54"/>
        <v>1</v>
      </c>
      <c r="K127" s="10">
        <v>2008</v>
      </c>
      <c r="L127" s="10">
        <v>2008</v>
      </c>
      <c r="M127" s="10">
        <v>2010</v>
      </c>
      <c r="N127" s="33">
        <f t="shared" si="55"/>
        <v>0.5</v>
      </c>
      <c r="O127" s="33">
        <f t="shared" si="56"/>
        <v>0.5</v>
      </c>
      <c r="P127" s="33">
        <f t="shared" si="57"/>
        <v>0.5</v>
      </c>
      <c r="Q127" s="10" t="s">
        <v>444</v>
      </c>
      <c r="R127" s="10" t="s">
        <v>442</v>
      </c>
      <c r="S127" s="10" t="s">
        <v>442</v>
      </c>
      <c r="T127" s="33">
        <f t="shared" si="58"/>
        <v>1</v>
      </c>
      <c r="U127" s="33">
        <f t="shared" si="59"/>
        <v>1</v>
      </c>
      <c r="V127" s="33">
        <f t="shared" si="60"/>
        <v>1</v>
      </c>
      <c r="W127" s="10">
        <v>2009</v>
      </c>
      <c r="X127" s="10">
        <v>2009</v>
      </c>
      <c r="Y127" s="10">
        <v>2009</v>
      </c>
      <c r="Z127" s="33">
        <f t="shared" si="61"/>
        <v>0.5</v>
      </c>
      <c r="AA127" s="33">
        <f t="shared" si="62"/>
        <v>0.5</v>
      </c>
      <c r="AB127" s="33">
        <f t="shared" si="63"/>
        <v>0.5</v>
      </c>
      <c r="AC127" s="10" t="s">
        <v>447</v>
      </c>
      <c r="AD127" s="10" t="s">
        <v>448</v>
      </c>
      <c r="AE127" s="10" t="s">
        <v>448</v>
      </c>
      <c r="AF127" s="33">
        <f t="shared" si="64"/>
        <v>0</v>
      </c>
      <c r="AG127" s="33">
        <f t="shared" si="65"/>
        <v>0</v>
      </c>
      <c r="AH127" s="33">
        <f t="shared" si="66"/>
        <v>0</v>
      </c>
      <c r="AI127" s="10" t="s">
        <v>447</v>
      </c>
      <c r="AJ127" s="10" t="s">
        <v>448</v>
      </c>
      <c r="AK127" s="10" t="s">
        <v>448</v>
      </c>
      <c r="AL127" s="33">
        <f t="shared" si="67"/>
        <v>0</v>
      </c>
      <c r="AM127" s="33">
        <f t="shared" si="68"/>
        <v>0</v>
      </c>
      <c r="AN127" s="33">
        <f t="shared" si="69"/>
        <v>0</v>
      </c>
      <c r="AO127" s="10" t="s">
        <v>448</v>
      </c>
      <c r="AP127" s="10" t="s">
        <v>448</v>
      </c>
      <c r="AQ127" s="10" t="s">
        <v>448</v>
      </c>
      <c r="AR127" s="33">
        <f t="shared" si="70"/>
        <v>0</v>
      </c>
      <c r="AS127" s="33">
        <f t="shared" si="71"/>
        <v>0</v>
      </c>
      <c r="AT127" s="33">
        <f t="shared" si="72"/>
        <v>0</v>
      </c>
      <c r="AU127" s="10">
        <v>2001</v>
      </c>
      <c r="AV127" s="10" t="s">
        <v>429</v>
      </c>
      <c r="AW127" s="10" t="s">
        <v>429</v>
      </c>
      <c r="AX127" s="33">
        <f t="shared" si="73"/>
        <v>0.5</v>
      </c>
      <c r="AY127" s="33">
        <f t="shared" si="74"/>
        <v>0</v>
      </c>
      <c r="AZ127" s="33">
        <f t="shared" si="75"/>
        <v>0</v>
      </c>
      <c r="BA127" s="10" t="s">
        <v>431</v>
      </c>
      <c r="BB127" s="10" t="s">
        <v>431</v>
      </c>
      <c r="BC127" s="10" t="s">
        <v>431</v>
      </c>
      <c r="BD127" s="33">
        <f t="shared" si="76"/>
        <v>1</v>
      </c>
      <c r="BE127" s="33">
        <f t="shared" si="77"/>
        <v>1</v>
      </c>
      <c r="BF127" s="33">
        <f t="shared" si="78"/>
        <v>1</v>
      </c>
      <c r="BG127" s="10" t="str">
        <f>+VLOOKUP(B127,'[17]2016 data'!$B:$D,3,)</f>
        <v>e-GDDS</v>
      </c>
      <c r="BH127" s="10" t="str">
        <f>+VLOOKUP(B127,'[18]2017 data'!$B:$D,3,)</f>
        <v>e-GDDS</v>
      </c>
      <c r="BI127" s="10" t="str">
        <f>+VLOOKUP(B127,'[19]2018 data'!$B:$D,3,)</f>
        <v>e-GDDS</v>
      </c>
      <c r="BJ127" s="33">
        <f t="shared" si="87"/>
        <v>0.5</v>
      </c>
      <c r="BK127" s="33">
        <f t="shared" si="85"/>
        <v>0.5</v>
      </c>
      <c r="BL127" s="33">
        <f t="shared" si="86"/>
        <v>0.5</v>
      </c>
      <c r="BM127" s="10">
        <f>+VLOOKUP(B127,'[20]2016 data'!$B:$D,3,)</f>
        <v>0</v>
      </c>
      <c r="BN127" s="10">
        <f>+VLOOKUP(B127,'[21]2017 data'!$B:$D,3,)</f>
        <v>0</v>
      </c>
      <c r="BO127" s="10">
        <f>+VLOOKUP(B127,'[22]2018 data'!$B:$D,3,)</f>
        <v>0</v>
      </c>
      <c r="BP127" s="33">
        <f t="shared" si="79"/>
        <v>0</v>
      </c>
      <c r="BQ127" s="33">
        <f t="shared" si="80"/>
        <v>0</v>
      </c>
      <c r="BR127" s="33">
        <f t="shared" si="81"/>
        <v>0</v>
      </c>
      <c r="BS127" s="10">
        <f>+VLOOKUP(B127,'[23]2016 data'!$B:$D,3,)</f>
        <v>0</v>
      </c>
      <c r="BT127" s="10">
        <f>+VLOOKUP(B127,'[24]2017 data'!$B:$D,3,)</f>
        <v>0</v>
      </c>
      <c r="BU127" s="10">
        <f>+VLOOKUP(B127,'[25]2018 data'!$B:$D,3,)</f>
        <v>0</v>
      </c>
      <c r="BV127" s="33">
        <f t="shared" si="82"/>
        <v>0</v>
      </c>
      <c r="BW127" s="33">
        <f t="shared" si="83"/>
        <v>0</v>
      </c>
      <c r="BX127" s="33">
        <f t="shared" si="84"/>
        <v>0</v>
      </c>
    </row>
    <row r="128" spans="1:76" s="32" customFormat="1" x14ac:dyDescent="0.25">
      <c r="A128" s="6">
        <f t="shared" si="51"/>
        <v>125</v>
      </c>
      <c r="B128" s="7" t="s">
        <v>133</v>
      </c>
      <c r="C128" s="4" t="s">
        <v>132</v>
      </c>
      <c r="D128" s="4" t="str">
        <f>+VLOOKUP(C128,'[1]OECD &amp; EU Countries'!$B:$F,5,)</f>
        <v>OECD/EU</v>
      </c>
      <c r="E128" s="10" t="s">
        <v>427</v>
      </c>
      <c r="F128" s="10" t="s">
        <v>486</v>
      </c>
      <c r="G128" s="10" t="s">
        <v>486</v>
      </c>
      <c r="H128" s="33">
        <f t="shared" si="52"/>
        <v>1</v>
      </c>
      <c r="I128" s="33">
        <f t="shared" si="53"/>
        <v>1</v>
      </c>
      <c r="J128" s="33">
        <f t="shared" si="54"/>
        <v>1</v>
      </c>
      <c r="K128" s="10">
        <v>2008</v>
      </c>
      <c r="L128" s="10">
        <v>2008</v>
      </c>
      <c r="M128" s="10" t="s">
        <v>491</v>
      </c>
      <c r="N128" s="33">
        <f t="shared" si="55"/>
        <v>0.5</v>
      </c>
      <c r="O128" s="33">
        <f t="shared" si="56"/>
        <v>0.5</v>
      </c>
      <c r="P128" s="33">
        <f t="shared" si="57"/>
        <v>1</v>
      </c>
      <c r="Q128" s="10" t="s">
        <v>444</v>
      </c>
      <c r="R128" s="10" t="s">
        <v>442</v>
      </c>
      <c r="S128" s="10" t="s">
        <v>442</v>
      </c>
      <c r="T128" s="33">
        <f t="shared" si="58"/>
        <v>1</v>
      </c>
      <c r="U128" s="33">
        <f t="shared" si="59"/>
        <v>1</v>
      </c>
      <c r="V128" s="33">
        <f t="shared" si="60"/>
        <v>1</v>
      </c>
      <c r="W128" s="10" t="s">
        <v>499</v>
      </c>
      <c r="X128" s="10" t="s">
        <v>499</v>
      </c>
      <c r="Y128" s="10" t="s">
        <v>499</v>
      </c>
      <c r="Z128" s="33">
        <f t="shared" si="61"/>
        <v>1</v>
      </c>
      <c r="AA128" s="33">
        <f t="shared" si="62"/>
        <v>1</v>
      </c>
      <c r="AB128" s="33">
        <f t="shared" si="63"/>
        <v>1</v>
      </c>
      <c r="AC128" s="10" t="s">
        <v>418</v>
      </c>
      <c r="AD128" s="10" t="s">
        <v>418</v>
      </c>
      <c r="AE128" s="10" t="s">
        <v>418</v>
      </c>
      <c r="AF128" s="33">
        <f t="shared" si="64"/>
        <v>1</v>
      </c>
      <c r="AG128" s="33">
        <f t="shared" si="65"/>
        <v>1</v>
      </c>
      <c r="AH128" s="33">
        <f t="shared" si="66"/>
        <v>1</v>
      </c>
      <c r="AI128" s="10" t="s">
        <v>447</v>
      </c>
      <c r="AJ128" s="10" t="s">
        <v>447</v>
      </c>
      <c r="AK128" s="10" t="s">
        <v>447</v>
      </c>
      <c r="AL128" s="33">
        <f t="shared" si="67"/>
        <v>0</v>
      </c>
      <c r="AM128" s="33">
        <f t="shared" si="68"/>
        <v>0</v>
      </c>
      <c r="AN128" s="33">
        <f t="shared" si="69"/>
        <v>0</v>
      </c>
      <c r="AO128" s="10" t="s">
        <v>425</v>
      </c>
      <c r="AP128" s="10" t="s">
        <v>425</v>
      </c>
      <c r="AQ128" s="10" t="s">
        <v>425</v>
      </c>
      <c r="AR128" s="33">
        <f t="shared" si="70"/>
        <v>1</v>
      </c>
      <c r="AS128" s="33">
        <f t="shared" si="71"/>
        <v>1</v>
      </c>
      <c r="AT128" s="33">
        <f t="shared" si="72"/>
        <v>1</v>
      </c>
      <c r="AU128" s="10">
        <v>2014</v>
      </c>
      <c r="AV128" s="10">
        <v>2014</v>
      </c>
      <c r="AW128" s="10">
        <v>2014</v>
      </c>
      <c r="AX128" s="33">
        <f t="shared" si="73"/>
        <v>1</v>
      </c>
      <c r="AY128" s="33">
        <f t="shared" si="74"/>
        <v>1</v>
      </c>
      <c r="AZ128" s="33">
        <f t="shared" si="75"/>
        <v>1</v>
      </c>
      <c r="BA128" s="10">
        <v>0</v>
      </c>
      <c r="BB128" s="10" t="s">
        <v>431</v>
      </c>
      <c r="BC128" s="10" t="s">
        <v>431</v>
      </c>
      <c r="BD128" s="33">
        <f t="shared" si="76"/>
        <v>0</v>
      </c>
      <c r="BE128" s="33">
        <f t="shared" si="77"/>
        <v>1</v>
      </c>
      <c r="BF128" s="33">
        <f t="shared" si="78"/>
        <v>1</v>
      </c>
      <c r="BG128" s="10" t="str">
        <f>+VLOOKUP(B128,'[17]2016 data'!$B:$D,3,)</f>
        <v>SDDS</v>
      </c>
      <c r="BH128" s="10" t="str">
        <f>+VLOOKUP(B128,'[18]2017 data'!$B:$D,3,)</f>
        <v>SDDS</v>
      </c>
      <c r="BI128" s="10" t="str">
        <f>+VLOOKUP(B128,'[19]2018 data'!$B:$D,3,)</f>
        <v>SDDS</v>
      </c>
      <c r="BJ128" s="33">
        <f t="shared" si="87"/>
        <v>1</v>
      </c>
      <c r="BK128" s="33">
        <f t="shared" si="85"/>
        <v>1</v>
      </c>
      <c r="BL128" s="33">
        <f t="shared" si="86"/>
        <v>1</v>
      </c>
      <c r="BM128" s="10" t="str">
        <f>+VLOOKUP(B128,'[20]2016 data'!$B:$D,3,)</f>
        <v>Yes</v>
      </c>
      <c r="BN128" s="10" t="str">
        <f>+VLOOKUP(B128,'[21]2017 data'!$B:$D,3,)</f>
        <v>Yes</v>
      </c>
      <c r="BO128" s="10" t="str">
        <f>+VLOOKUP(B128,'[22]2018 data'!$B:$D,3,)</f>
        <v>Yes</v>
      </c>
      <c r="BP128" s="33">
        <f t="shared" si="79"/>
        <v>1</v>
      </c>
      <c r="BQ128" s="33">
        <f t="shared" si="80"/>
        <v>1</v>
      </c>
      <c r="BR128" s="33">
        <f t="shared" si="81"/>
        <v>1</v>
      </c>
      <c r="BS128" s="10" t="str">
        <f>+VLOOKUP(B128,'[23]2016 data'!$B:$D,3,)</f>
        <v>yes</v>
      </c>
      <c r="BT128" s="10" t="str">
        <f>+VLOOKUP(B128,'[24]2017 data'!$B:$D,3,)</f>
        <v>yes</v>
      </c>
      <c r="BU128" s="10" t="str">
        <f>+VLOOKUP(B128,'[25]2018 data'!$B:$D,3,)</f>
        <v>yes</v>
      </c>
      <c r="BV128" s="33">
        <f t="shared" si="82"/>
        <v>1</v>
      </c>
      <c r="BW128" s="33">
        <f t="shared" si="83"/>
        <v>1</v>
      </c>
      <c r="BX128" s="33">
        <f t="shared" si="84"/>
        <v>1</v>
      </c>
    </row>
    <row r="129" spans="1:76" s="32" customFormat="1" x14ac:dyDescent="0.25">
      <c r="A129" s="6">
        <f t="shared" si="51"/>
        <v>126</v>
      </c>
      <c r="B129" s="9" t="s">
        <v>131</v>
      </c>
      <c r="C129" s="4" t="s">
        <v>130</v>
      </c>
      <c r="D129" s="4" t="str">
        <f>+VLOOKUP(C129,'[1]OECD &amp; EU Countries'!$B:$F,5,)</f>
        <v>NA</v>
      </c>
      <c r="E129" s="10" t="s">
        <v>488</v>
      </c>
      <c r="F129" s="10" t="s">
        <v>437</v>
      </c>
      <c r="G129" s="10" t="s">
        <v>437</v>
      </c>
      <c r="H129" s="33">
        <f t="shared" si="52"/>
        <v>0.5</v>
      </c>
      <c r="I129" s="33">
        <f t="shared" si="53"/>
        <v>0.5</v>
      </c>
      <c r="J129" s="33">
        <f t="shared" si="54"/>
        <v>0.5</v>
      </c>
      <c r="K129" s="10">
        <v>2010</v>
      </c>
      <c r="L129" s="10">
        <v>2010</v>
      </c>
      <c r="M129" s="10">
        <v>2010</v>
      </c>
      <c r="N129" s="33">
        <f t="shared" si="55"/>
        <v>0.5</v>
      </c>
      <c r="O129" s="33">
        <f t="shared" si="56"/>
        <v>0.5</v>
      </c>
      <c r="P129" s="33">
        <f t="shared" si="57"/>
        <v>0.5</v>
      </c>
      <c r="Q129" s="10" t="s">
        <v>446</v>
      </c>
      <c r="R129" s="10" t="s">
        <v>446</v>
      </c>
      <c r="S129" s="10" t="s">
        <v>446</v>
      </c>
      <c r="T129" s="33">
        <f t="shared" si="58"/>
        <v>0.5</v>
      </c>
      <c r="U129" s="33">
        <f t="shared" si="59"/>
        <v>0.5</v>
      </c>
      <c r="V129" s="33">
        <f t="shared" si="60"/>
        <v>0.5</v>
      </c>
      <c r="W129" s="10">
        <v>2000</v>
      </c>
      <c r="X129" s="10">
        <v>2000</v>
      </c>
      <c r="Y129" s="10">
        <v>2000</v>
      </c>
      <c r="Z129" s="33">
        <f t="shared" si="61"/>
        <v>0</v>
      </c>
      <c r="AA129" s="33">
        <f t="shared" si="62"/>
        <v>0</v>
      </c>
      <c r="AB129" s="33">
        <f t="shared" si="63"/>
        <v>0</v>
      </c>
      <c r="AC129" s="10" t="s">
        <v>418</v>
      </c>
      <c r="AD129" s="10" t="s">
        <v>418</v>
      </c>
      <c r="AE129" s="10" t="s">
        <v>418</v>
      </c>
      <c r="AF129" s="33">
        <f t="shared" si="64"/>
        <v>1</v>
      </c>
      <c r="AG129" s="33">
        <f t="shared" si="65"/>
        <v>1</v>
      </c>
      <c r="AH129" s="33">
        <f t="shared" si="66"/>
        <v>1</v>
      </c>
      <c r="AI129" s="10" t="s">
        <v>447</v>
      </c>
      <c r="AJ129" s="10" t="s">
        <v>448</v>
      </c>
      <c r="AK129" s="10" t="s">
        <v>448</v>
      </c>
      <c r="AL129" s="33">
        <f t="shared" si="67"/>
        <v>0</v>
      </c>
      <c r="AM129" s="33">
        <f t="shared" si="68"/>
        <v>0</v>
      </c>
      <c r="AN129" s="33">
        <f t="shared" si="69"/>
        <v>0</v>
      </c>
      <c r="AO129" s="10" t="s">
        <v>448</v>
      </c>
      <c r="AP129" s="10" t="s">
        <v>448</v>
      </c>
      <c r="AQ129" s="10" t="s">
        <v>448</v>
      </c>
      <c r="AR129" s="33">
        <f t="shared" si="70"/>
        <v>0</v>
      </c>
      <c r="AS129" s="33">
        <f t="shared" si="71"/>
        <v>0</v>
      </c>
      <c r="AT129" s="33">
        <f t="shared" si="72"/>
        <v>0</v>
      </c>
      <c r="AU129" s="10">
        <v>2001</v>
      </c>
      <c r="AV129" s="10" t="s">
        <v>429</v>
      </c>
      <c r="AW129" s="10" t="s">
        <v>429</v>
      </c>
      <c r="AX129" s="33">
        <f t="shared" si="73"/>
        <v>0.5</v>
      </c>
      <c r="AY129" s="33">
        <f t="shared" si="74"/>
        <v>0</v>
      </c>
      <c r="AZ129" s="33">
        <f t="shared" si="75"/>
        <v>0</v>
      </c>
      <c r="BA129" s="10" t="s">
        <v>431</v>
      </c>
      <c r="BB129" s="10" t="s">
        <v>431</v>
      </c>
      <c r="BC129" s="10" t="s">
        <v>431</v>
      </c>
      <c r="BD129" s="33">
        <f t="shared" si="76"/>
        <v>1</v>
      </c>
      <c r="BE129" s="33">
        <f t="shared" si="77"/>
        <v>1</v>
      </c>
      <c r="BF129" s="33">
        <f t="shared" si="78"/>
        <v>1</v>
      </c>
      <c r="BG129" s="10" t="str">
        <f>+VLOOKUP(B129,'[17]2016 data'!$B:$D,3,)</f>
        <v>e-GDDS</v>
      </c>
      <c r="BH129" s="10" t="str">
        <f>+VLOOKUP(B129,'[18]2017 data'!$B:$D,3,)</f>
        <v>e-GDDS</v>
      </c>
      <c r="BI129" s="10" t="str">
        <f>+VLOOKUP(B129,'[19]2018 data'!$B:$D,3,)</f>
        <v>e-GDDS</v>
      </c>
      <c r="BJ129" s="33">
        <f t="shared" si="87"/>
        <v>0.5</v>
      </c>
      <c r="BK129" s="33">
        <f t="shared" si="85"/>
        <v>0.5</v>
      </c>
      <c r="BL129" s="33">
        <f t="shared" si="86"/>
        <v>0.5</v>
      </c>
      <c r="BM129" s="10">
        <f>+VLOOKUP(B129,'[20]2016 data'!$B:$D,3,)</f>
        <v>0</v>
      </c>
      <c r="BN129" s="10">
        <f>+VLOOKUP(B129,'[21]2017 data'!$B:$D,3,)</f>
        <v>0</v>
      </c>
      <c r="BO129" s="10">
        <f>+VLOOKUP(B129,'[22]2018 data'!$B:$D,3,)</f>
        <v>0</v>
      </c>
      <c r="BP129" s="33">
        <f t="shared" si="79"/>
        <v>0</v>
      </c>
      <c r="BQ129" s="33">
        <f t="shared" si="80"/>
        <v>0</v>
      </c>
      <c r="BR129" s="33">
        <f t="shared" si="81"/>
        <v>0</v>
      </c>
      <c r="BS129" s="10">
        <f>+VLOOKUP(B129,'[23]2016 data'!$B:$D,3,)</f>
        <v>0</v>
      </c>
      <c r="BT129" s="10">
        <f>+VLOOKUP(B129,'[24]2017 data'!$B:$D,3,)</f>
        <v>0</v>
      </c>
      <c r="BU129" s="10">
        <f>+VLOOKUP(B129,'[25]2018 data'!$B:$D,3,)</f>
        <v>0</v>
      </c>
      <c r="BV129" s="33">
        <f t="shared" si="82"/>
        <v>0</v>
      </c>
      <c r="BW129" s="33">
        <f t="shared" si="83"/>
        <v>0</v>
      </c>
      <c r="BX129" s="33">
        <f t="shared" si="84"/>
        <v>0</v>
      </c>
    </row>
    <row r="130" spans="1:76" s="32" customFormat="1" x14ac:dyDescent="0.25">
      <c r="A130" s="6">
        <f t="shared" si="51"/>
        <v>127</v>
      </c>
      <c r="B130" s="9" t="s">
        <v>129</v>
      </c>
      <c r="C130" s="4" t="s">
        <v>128</v>
      </c>
      <c r="D130" s="4" t="str">
        <f>+VLOOKUP(C130,'[1]OECD &amp; EU Countries'!$B:$F,5,)</f>
        <v>NA</v>
      </c>
      <c r="E130" s="10" t="s">
        <v>486</v>
      </c>
      <c r="F130" s="10" t="s">
        <v>486</v>
      </c>
      <c r="G130" s="10" t="s">
        <v>486</v>
      </c>
      <c r="H130" s="33">
        <f t="shared" si="52"/>
        <v>1</v>
      </c>
      <c r="I130" s="33">
        <f t="shared" si="53"/>
        <v>1</v>
      </c>
      <c r="J130" s="33">
        <f t="shared" si="54"/>
        <v>1</v>
      </c>
      <c r="K130" s="10">
        <v>2006</v>
      </c>
      <c r="L130" s="10">
        <v>2006</v>
      </c>
      <c r="M130" s="10">
        <v>2006</v>
      </c>
      <c r="N130" s="33">
        <f t="shared" si="55"/>
        <v>0.5</v>
      </c>
      <c r="O130" s="33">
        <f t="shared" si="56"/>
        <v>0</v>
      </c>
      <c r="P130" s="33">
        <f t="shared" si="57"/>
        <v>0</v>
      </c>
      <c r="Q130" s="10" t="s">
        <v>444</v>
      </c>
      <c r="R130" s="10" t="s">
        <v>444</v>
      </c>
      <c r="S130" s="10" t="s">
        <v>444</v>
      </c>
      <c r="T130" s="33">
        <f t="shared" si="58"/>
        <v>1</v>
      </c>
      <c r="U130" s="33">
        <f t="shared" si="59"/>
        <v>1</v>
      </c>
      <c r="V130" s="33">
        <f t="shared" si="60"/>
        <v>1</v>
      </c>
      <c r="W130" s="10">
        <v>2008</v>
      </c>
      <c r="X130" s="10">
        <v>2008</v>
      </c>
      <c r="Y130" s="10">
        <v>2008</v>
      </c>
      <c r="Z130" s="33">
        <f t="shared" si="61"/>
        <v>0.5</v>
      </c>
      <c r="AA130" s="33">
        <f t="shared" si="62"/>
        <v>0.5</v>
      </c>
      <c r="AB130" s="33">
        <f t="shared" si="63"/>
        <v>0.5</v>
      </c>
      <c r="AC130" s="10" t="s">
        <v>447</v>
      </c>
      <c r="AD130" s="10" t="s">
        <v>448</v>
      </c>
      <c r="AE130" s="10" t="s">
        <v>448</v>
      </c>
      <c r="AF130" s="33">
        <f t="shared" si="64"/>
        <v>0</v>
      </c>
      <c r="AG130" s="33">
        <f t="shared" si="65"/>
        <v>0</v>
      </c>
      <c r="AH130" s="33">
        <f t="shared" si="66"/>
        <v>0</v>
      </c>
      <c r="AI130" s="10" t="s">
        <v>447</v>
      </c>
      <c r="AJ130" s="10" t="s">
        <v>450</v>
      </c>
      <c r="AK130" s="10" t="s">
        <v>450</v>
      </c>
      <c r="AL130" s="33">
        <f t="shared" si="67"/>
        <v>0</v>
      </c>
      <c r="AM130" s="33">
        <f t="shared" si="68"/>
        <v>0</v>
      </c>
      <c r="AN130" s="33">
        <f t="shared" si="69"/>
        <v>0</v>
      </c>
      <c r="AO130" s="10" t="s">
        <v>448</v>
      </c>
      <c r="AP130" s="10" t="s">
        <v>448</v>
      </c>
      <c r="AQ130" s="10" t="s">
        <v>448</v>
      </c>
      <c r="AR130" s="33">
        <f t="shared" si="70"/>
        <v>0</v>
      </c>
      <c r="AS130" s="33">
        <f t="shared" si="71"/>
        <v>0</v>
      </c>
      <c r="AT130" s="33">
        <f t="shared" si="72"/>
        <v>0</v>
      </c>
      <c r="AU130" s="10">
        <v>1986</v>
      </c>
      <c r="AV130" s="10">
        <v>2001</v>
      </c>
      <c r="AW130" s="10">
        <v>2001</v>
      </c>
      <c r="AX130" s="33">
        <f t="shared" si="73"/>
        <v>0</v>
      </c>
      <c r="AY130" s="33">
        <f t="shared" si="74"/>
        <v>0.5</v>
      </c>
      <c r="AZ130" s="33">
        <f t="shared" si="75"/>
        <v>0.5</v>
      </c>
      <c r="BA130" s="10" t="s">
        <v>431</v>
      </c>
      <c r="BB130" s="10" t="s">
        <v>431</v>
      </c>
      <c r="BC130" s="10" t="s">
        <v>431</v>
      </c>
      <c r="BD130" s="33">
        <f t="shared" si="76"/>
        <v>1</v>
      </c>
      <c r="BE130" s="33">
        <f t="shared" si="77"/>
        <v>1</v>
      </c>
      <c r="BF130" s="33">
        <f t="shared" si="78"/>
        <v>1</v>
      </c>
      <c r="BG130" s="10" t="str">
        <f>+VLOOKUP(B130,'[17]2016 data'!$B:$D,3,)</f>
        <v>e-GDDS</v>
      </c>
      <c r="BH130" s="10" t="str">
        <f>+VLOOKUP(B130,'[18]2017 data'!$B:$D,3,)</f>
        <v>e-GDDS</v>
      </c>
      <c r="BI130" s="10" t="str">
        <f>+VLOOKUP(B130,'[19]2018 data'!$B:$D,3,)</f>
        <v>e-GDDS</v>
      </c>
      <c r="BJ130" s="33">
        <f t="shared" si="87"/>
        <v>0.5</v>
      </c>
      <c r="BK130" s="33">
        <f t="shared" si="85"/>
        <v>0.5</v>
      </c>
      <c r="BL130" s="33">
        <f t="shared" si="86"/>
        <v>0.5</v>
      </c>
      <c r="BM130" s="10">
        <f>+VLOOKUP(B130,'[20]2016 data'!$B:$D,3,)</f>
        <v>0</v>
      </c>
      <c r="BN130" s="10">
        <f>+VLOOKUP(B130,'[21]2017 data'!$B:$D,3,)</f>
        <v>0</v>
      </c>
      <c r="BO130" s="10">
        <f>+VLOOKUP(B130,'[22]2018 data'!$B:$D,3,)</f>
        <v>0</v>
      </c>
      <c r="BP130" s="33">
        <f t="shared" si="79"/>
        <v>0</v>
      </c>
      <c r="BQ130" s="33">
        <f t="shared" si="80"/>
        <v>0</v>
      </c>
      <c r="BR130" s="33">
        <f t="shared" si="81"/>
        <v>0</v>
      </c>
      <c r="BS130" s="10">
        <f>+VLOOKUP(B130,'[23]2016 data'!$B:$D,3,)</f>
        <v>0</v>
      </c>
      <c r="BT130" s="10">
        <f>+VLOOKUP(B130,'[24]2017 data'!$B:$D,3,)</f>
        <v>0</v>
      </c>
      <c r="BU130" s="10">
        <f>+VLOOKUP(B130,'[25]2018 data'!$B:$D,3,)</f>
        <v>0</v>
      </c>
      <c r="BV130" s="33">
        <f t="shared" si="82"/>
        <v>0</v>
      </c>
      <c r="BW130" s="33">
        <f t="shared" si="83"/>
        <v>0</v>
      </c>
      <c r="BX130" s="33">
        <f t="shared" si="84"/>
        <v>0</v>
      </c>
    </row>
    <row r="131" spans="1:76" s="32" customFormat="1" x14ac:dyDescent="0.25">
      <c r="A131" s="6">
        <f t="shared" si="51"/>
        <v>128</v>
      </c>
      <c r="B131" s="9" t="s">
        <v>127</v>
      </c>
      <c r="C131" s="4" t="s">
        <v>126</v>
      </c>
      <c r="D131" s="4" t="str">
        <f>+VLOOKUP(C131,'[1]OECD &amp; EU Countries'!$B:$F,5,)</f>
        <v>NA</v>
      </c>
      <c r="E131" s="10" t="s">
        <v>480</v>
      </c>
      <c r="F131" s="10" t="s">
        <v>437</v>
      </c>
      <c r="G131" s="10" t="s">
        <v>437</v>
      </c>
      <c r="H131" s="33">
        <f t="shared" si="52"/>
        <v>0</v>
      </c>
      <c r="I131" s="33">
        <f t="shared" si="53"/>
        <v>0.5</v>
      </c>
      <c r="J131" s="33">
        <f t="shared" si="54"/>
        <v>0.5</v>
      </c>
      <c r="K131" s="10">
        <v>1993</v>
      </c>
      <c r="L131" s="10">
        <v>1993</v>
      </c>
      <c r="M131" s="10">
        <v>2015</v>
      </c>
      <c r="N131" s="33">
        <f t="shared" si="55"/>
        <v>0</v>
      </c>
      <c r="O131" s="33">
        <f t="shared" si="56"/>
        <v>0</v>
      </c>
      <c r="P131" s="33">
        <f t="shared" si="57"/>
        <v>0.5</v>
      </c>
      <c r="Q131" s="10" t="s">
        <v>448</v>
      </c>
      <c r="R131" s="10" t="s">
        <v>448</v>
      </c>
      <c r="S131" s="10" t="s">
        <v>448</v>
      </c>
      <c r="T131" s="33">
        <f t="shared" si="58"/>
        <v>0</v>
      </c>
      <c r="U131" s="33">
        <f t="shared" si="59"/>
        <v>0</v>
      </c>
      <c r="V131" s="33">
        <f t="shared" si="60"/>
        <v>0</v>
      </c>
      <c r="W131" s="10">
        <v>2006</v>
      </c>
      <c r="X131" s="10">
        <v>2014</v>
      </c>
      <c r="Y131" s="10">
        <v>2014</v>
      </c>
      <c r="Z131" s="33">
        <f t="shared" si="61"/>
        <v>0.5</v>
      </c>
      <c r="AA131" s="33">
        <f t="shared" si="62"/>
        <v>0.5</v>
      </c>
      <c r="AB131" s="33">
        <f t="shared" si="63"/>
        <v>0.5</v>
      </c>
      <c r="AC131" s="10">
        <v>0</v>
      </c>
      <c r="AD131" s="10">
        <v>0</v>
      </c>
      <c r="AE131" s="10">
        <v>0</v>
      </c>
      <c r="AF131" s="33">
        <f t="shared" si="64"/>
        <v>0</v>
      </c>
      <c r="AG131" s="33">
        <f t="shared" si="65"/>
        <v>0</v>
      </c>
      <c r="AH131" s="33">
        <f t="shared" si="66"/>
        <v>0</v>
      </c>
      <c r="AI131" s="10">
        <v>0</v>
      </c>
      <c r="AJ131" s="10" t="s">
        <v>448</v>
      </c>
      <c r="AK131" s="10" t="s">
        <v>448</v>
      </c>
      <c r="AL131" s="33">
        <f t="shared" si="67"/>
        <v>0</v>
      </c>
      <c r="AM131" s="33">
        <f t="shared" si="68"/>
        <v>0</v>
      </c>
      <c r="AN131" s="33">
        <f t="shared" si="69"/>
        <v>0</v>
      </c>
      <c r="AO131" s="10" t="s">
        <v>448</v>
      </c>
      <c r="AP131" s="10" t="s">
        <v>448</v>
      </c>
      <c r="AQ131" s="10" t="s">
        <v>448</v>
      </c>
      <c r="AR131" s="33">
        <f t="shared" si="70"/>
        <v>0</v>
      </c>
      <c r="AS131" s="33">
        <f t="shared" si="71"/>
        <v>0</v>
      </c>
      <c r="AT131" s="33">
        <f t="shared" si="72"/>
        <v>0</v>
      </c>
      <c r="AU131" s="10">
        <v>2001</v>
      </c>
      <c r="AV131" s="10" t="s">
        <v>429</v>
      </c>
      <c r="AW131" s="10" t="s">
        <v>429</v>
      </c>
      <c r="AX131" s="33">
        <f t="shared" si="73"/>
        <v>0.5</v>
      </c>
      <c r="AY131" s="33">
        <f t="shared" si="74"/>
        <v>0</v>
      </c>
      <c r="AZ131" s="33">
        <f t="shared" si="75"/>
        <v>0</v>
      </c>
      <c r="BA131" s="10">
        <v>0</v>
      </c>
      <c r="BB131" s="10" t="s">
        <v>429</v>
      </c>
      <c r="BC131" s="10" t="s">
        <v>429</v>
      </c>
      <c r="BD131" s="33">
        <f t="shared" si="76"/>
        <v>0</v>
      </c>
      <c r="BE131" s="33">
        <f t="shared" si="77"/>
        <v>0</v>
      </c>
      <c r="BF131" s="33">
        <f t="shared" si="78"/>
        <v>0</v>
      </c>
      <c r="BG131" s="10" t="str">
        <f>+VLOOKUP(B131,'[17]2016 data'!$B:$D,3,)</f>
        <v>e-GDDS</v>
      </c>
      <c r="BH131" s="10" t="str">
        <f>+VLOOKUP(B131,'[18]2017 data'!$B:$D,3,)</f>
        <v>e-GDDS</v>
      </c>
      <c r="BI131" s="10" t="str">
        <f>+VLOOKUP(B131,'[19]2018 data'!$B:$D,3,)</f>
        <v>e-GDDS</v>
      </c>
      <c r="BJ131" s="33">
        <f t="shared" si="87"/>
        <v>0.5</v>
      </c>
      <c r="BK131" s="33">
        <f t="shared" si="85"/>
        <v>0.5</v>
      </c>
      <c r="BL131" s="33">
        <f t="shared" si="86"/>
        <v>0.5</v>
      </c>
      <c r="BM131" s="10" t="str">
        <f>+VLOOKUP(B131,'[20]2016 data'!$B:$D,3,)</f>
        <v>Yes</v>
      </c>
      <c r="BN131" s="10" t="str">
        <f>+VLOOKUP(B131,'[21]2017 data'!$B:$D,3,)</f>
        <v>Yes</v>
      </c>
      <c r="BO131" s="10" t="str">
        <f>+VLOOKUP(B131,'[22]2018 data'!$B:$D,3,)</f>
        <v>Yes</v>
      </c>
      <c r="BP131" s="33">
        <f t="shared" si="79"/>
        <v>1</v>
      </c>
      <c r="BQ131" s="33">
        <f t="shared" si="80"/>
        <v>1</v>
      </c>
      <c r="BR131" s="33">
        <f t="shared" si="81"/>
        <v>1</v>
      </c>
      <c r="BS131" s="10">
        <f>+VLOOKUP(B131,'[23]2016 data'!$B:$D,3,)</f>
        <v>0</v>
      </c>
      <c r="BT131" s="10">
        <f>+VLOOKUP(B131,'[24]2017 data'!$B:$D,3,)</f>
        <v>0</v>
      </c>
      <c r="BU131" s="10">
        <f>+VLOOKUP(B131,'[25]2018 data'!$B:$D,3,)</f>
        <v>0</v>
      </c>
      <c r="BV131" s="33">
        <f t="shared" si="82"/>
        <v>0</v>
      </c>
      <c r="BW131" s="33">
        <f t="shared" si="83"/>
        <v>0</v>
      </c>
      <c r="BX131" s="33">
        <f t="shared" si="84"/>
        <v>0</v>
      </c>
    </row>
    <row r="132" spans="1:76" s="32" customFormat="1" x14ac:dyDescent="0.25">
      <c r="A132" s="6">
        <f t="shared" si="51"/>
        <v>129</v>
      </c>
      <c r="B132" s="9" t="s">
        <v>125</v>
      </c>
      <c r="C132" s="4" t="s">
        <v>124</v>
      </c>
      <c r="D132" s="4" t="str">
        <f>+VLOOKUP(C132,'[1]OECD &amp; EU Countries'!$B:$F,5,)</f>
        <v>NA</v>
      </c>
      <c r="E132" s="10" t="s">
        <v>488</v>
      </c>
      <c r="F132" s="10" t="s">
        <v>437</v>
      </c>
      <c r="G132" s="10" t="s">
        <v>437</v>
      </c>
      <c r="H132" s="33">
        <f t="shared" si="52"/>
        <v>0.5</v>
      </c>
      <c r="I132" s="33">
        <f t="shared" si="53"/>
        <v>0.5</v>
      </c>
      <c r="J132" s="33">
        <f t="shared" si="54"/>
        <v>0.5</v>
      </c>
      <c r="K132" s="10">
        <v>1993</v>
      </c>
      <c r="L132" s="10">
        <v>1993</v>
      </c>
      <c r="M132" s="10" t="s">
        <v>491</v>
      </c>
      <c r="N132" s="33">
        <f t="shared" si="55"/>
        <v>0</v>
      </c>
      <c r="O132" s="33">
        <f t="shared" si="56"/>
        <v>0</v>
      </c>
      <c r="P132" s="33">
        <f t="shared" si="57"/>
        <v>1</v>
      </c>
      <c r="Q132" s="10" t="s">
        <v>446</v>
      </c>
      <c r="R132" s="10" t="s">
        <v>446</v>
      </c>
      <c r="S132" s="10" t="s">
        <v>446</v>
      </c>
      <c r="T132" s="33">
        <f t="shared" si="58"/>
        <v>0.5</v>
      </c>
      <c r="U132" s="33">
        <f t="shared" si="59"/>
        <v>0.5</v>
      </c>
      <c r="V132" s="33">
        <f t="shared" si="60"/>
        <v>0.5</v>
      </c>
      <c r="W132" s="10">
        <v>2002</v>
      </c>
      <c r="X132" s="51">
        <v>2002</v>
      </c>
      <c r="Y132" s="51">
        <v>2002</v>
      </c>
      <c r="Z132" s="33">
        <f t="shared" si="61"/>
        <v>0</v>
      </c>
      <c r="AA132" s="33">
        <f t="shared" si="62"/>
        <v>0</v>
      </c>
      <c r="AB132" s="33">
        <f t="shared" si="63"/>
        <v>0</v>
      </c>
      <c r="AC132" s="10" t="s">
        <v>447</v>
      </c>
      <c r="AD132" s="10" t="s">
        <v>448</v>
      </c>
      <c r="AE132" s="10" t="s">
        <v>448</v>
      </c>
      <c r="AF132" s="33">
        <f t="shared" si="64"/>
        <v>0</v>
      </c>
      <c r="AG132" s="33">
        <f t="shared" si="65"/>
        <v>0</v>
      </c>
      <c r="AH132" s="33">
        <f t="shared" si="66"/>
        <v>0</v>
      </c>
      <c r="AI132" s="10" t="s">
        <v>447</v>
      </c>
      <c r="AJ132" s="10" t="s">
        <v>448</v>
      </c>
      <c r="AK132" s="10" t="s">
        <v>448</v>
      </c>
      <c r="AL132" s="33">
        <f t="shared" si="67"/>
        <v>0</v>
      </c>
      <c r="AM132" s="33">
        <f t="shared" si="68"/>
        <v>0</v>
      </c>
      <c r="AN132" s="33">
        <f t="shared" si="69"/>
        <v>0</v>
      </c>
      <c r="AO132" s="10">
        <v>0</v>
      </c>
      <c r="AP132" s="10">
        <v>0</v>
      </c>
      <c r="AQ132" s="10">
        <v>0</v>
      </c>
      <c r="AR132" s="33">
        <f t="shared" si="70"/>
        <v>0</v>
      </c>
      <c r="AS132" s="33">
        <f t="shared" si="71"/>
        <v>0</v>
      </c>
      <c r="AT132" s="33">
        <f t="shared" si="72"/>
        <v>0</v>
      </c>
      <c r="AU132" s="10">
        <v>1986</v>
      </c>
      <c r="AV132" s="10" t="s">
        <v>448</v>
      </c>
      <c r="AW132" s="10" t="s">
        <v>448</v>
      </c>
      <c r="AX132" s="33">
        <f t="shared" si="73"/>
        <v>0</v>
      </c>
      <c r="AY132" s="33">
        <f t="shared" si="74"/>
        <v>0</v>
      </c>
      <c r="AZ132" s="33">
        <f t="shared" si="75"/>
        <v>0</v>
      </c>
      <c r="BA132" s="10" t="s">
        <v>431</v>
      </c>
      <c r="BB132" s="10" t="s">
        <v>431</v>
      </c>
      <c r="BC132" s="10" t="s">
        <v>431</v>
      </c>
      <c r="BD132" s="33">
        <f t="shared" si="76"/>
        <v>1</v>
      </c>
      <c r="BE132" s="33">
        <f t="shared" si="77"/>
        <v>1</v>
      </c>
      <c r="BF132" s="33">
        <f t="shared" si="78"/>
        <v>1</v>
      </c>
      <c r="BG132" s="10" t="str">
        <f>+VLOOKUP(B132,'[17]2016 data'!$B:$D,3,)</f>
        <v>e-GDDS</v>
      </c>
      <c r="BH132" s="10" t="str">
        <f>+VLOOKUP(B132,'[18]2017 data'!$B:$D,3,)</f>
        <v>e-GDDS</v>
      </c>
      <c r="BI132" s="10" t="str">
        <f>+VLOOKUP(B132,'[19]2018 data'!$B:$D,3,)</f>
        <v>e-GDDS</v>
      </c>
      <c r="BJ132" s="33">
        <f t="shared" si="87"/>
        <v>0.5</v>
      </c>
      <c r="BK132" s="33">
        <f t="shared" si="85"/>
        <v>0.5</v>
      </c>
      <c r="BL132" s="33">
        <f t="shared" si="86"/>
        <v>0.5</v>
      </c>
      <c r="BM132" s="10">
        <f>+VLOOKUP(B132,'[20]2016 data'!$B:$D,3,)</f>
        <v>0</v>
      </c>
      <c r="BN132" s="10">
        <f>+VLOOKUP(B132,'[21]2017 data'!$B:$D,3,)</f>
        <v>0</v>
      </c>
      <c r="BO132" s="10" t="str">
        <f>+VLOOKUP(B132,'[22]2018 data'!$B:$D,3,)</f>
        <v>Yes</v>
      </c>
      <c r="BP132" s="33">
        <f t="shared" si="79"/>
        <v>0</v>
      </c>
      <c r="BQ132" s="33">
        <f t="shared" si="80"/>
        <v>0</v>
      </c>
      <c r="BR132" s="33">
        <f t="shared" si="81"/>
        <v>1</v>
      </c>
      <c r="BS132" s="10">
        <f>+VLOOKUP(B132,'[23]2016 data'!$B:$D,3,)</f>
        <v>0</v>
      </c>
      <c r="BT132" s="10">
        <f>+VLOOKUP(B132,'[24]2017 data'!$B:$D,3,)</f>
        <v>0</v>
      </c>
      <c r="BU132" s="10">
        <f>+VLOOKUP(B132,'[25]2018 data'!$B:$D,3,)</f>
        <v>0</v>
      </c>
      <c r="BV132" s="33">
        <f t="shared" si="82"/>
        <v>0</v>
      </c>
      <c r="BW132" s="33">
        <f t="shared" si="83"/>
        <v>0</v>
      </c>
      <c r="BX132" s="33">
        <f t="shared" si="84"/>
        <v>0</v>
      </c>
    </row>
    <row r="133" spans="1:76" s="32" customFormat="1" x14ac:dyDescent="0.25">
      <c r="A133" s="6">
        <f t="shared" ref="A133:A193" si="88">1+A132</f>
        <v>130</v>
      </c>
      <c r="B133" s="9" t="s">
        <v>123</v>
      </c>
      <c r="C133" s="4" t="s">
        <v>122</v>
      </c>
      <c r="D133" s="4" t="str">
        <f>+VLOOKUP(C133,'[1]OECD &amp; EU Countries'!$B:$F,5,)</f>
        <v>NA</v>
      </c>
      <c r="E133" s="10" t="s">
        <v>488</v>
      </c>
      <c r="F133" s="10" t="s">
        <v>437</v>
      </c>
      <c r="G133" s="10" t="s">
        <v>437</v>
      </c>
      <c r="H133" s="33">
        <f t="shared" ref="H133:H193" si="89">IF(OR(E133="SNA 2008",E133= "ESA 2010") = TRUE, 1, IF(OR(E133="SNA 1993",E133= "ESA 1995"), 0.5, 0))</f>
        <v>0.5</v>
      </c>
      <c r="I133" s="33">
        <f t="shared" ref="I133:I193" si="90">IF(OR(F133="SNA 2008",F133= "ESA 2010") = TRUE, 1, IF(OR(F133="SNA 1993",F133= "ESA 1995"), 0.5, 0))</f>
        <v>0.5</v>
      </c>
      <c r="J133" s="33">
        <f t="shared" ref="J133:J193" si="91">IF(OR(G133="SNA 2008",G133= "ESA 2010") = TRUE, 1, IF(OR(G133="SNA 1993",G133= "ESA 1995"), 0.5, 0))</f>
        <v>0.5</v>
      </c>
      <c r="K133" s="10">
        <v>1993</v>
      </c>
      <c r="L133" s="10">
        <v>1993</v>
      </c>
      <c r="M133" s="10">
        <v>2013</v>
      </c>
      <c r="N133" s="33">
        <f t="shared" ref="N133:N193" si="92">IF(K133="Original chained constant price data are rescaled.",1,IF(AND(K133&gt;=(K$3-10),K133&lt;K$3),0.5,0))</f>
        <v>0</v>
      </c>
      <c r="O133" s="33">
        <f t="shared" ref="O133:O193" si="93">IF(L133="Original chained constant price data are rescaled.",1,IF(AND(L133&gt;=(L$3-10),L133&lt;L$3),0.5,0))</f>
        <v>0</v>
      </c>
      <c r="P133" s="33">
        <f t="shared" ref="P133:P193" si="94">IF(M133="Original chained constant price data are rescaled.",1,IF(AND(M133&gt;=(M$3-10),M133&lt;M$3),0.5,0))</f>
        <v>0.5</v>
      </c>
      <c r="Q133" s="10" t="s">
        <v>448</v>
      </c>
      <c r="R133" s="10" t="s">
        <v>448</v>
      </c>
      <c r="S133" s="10" t="s">
        <v>448</v>
      </c>
      <c r="T133" s="33">
        <f t="shared" ref="T133:T193" si="95">IF(OR(Q133="rev4",Q133= "nace rev2") = TRUE, 1, IF(OR(Q133="rev3",Q133= "nace rev1"), 0.5, 0))</f>
        <v>0</v>
      </c>
      <c r="U133" s="33">
        <f t="shared" ref="U133:U193" si="96">IF(OR(R133="rev4",R133= "nace rev2") = TRUE, 1, IF(OR(R133="rev3",R133= "nace rev1"), 0.5, 0))</f>
        <v>0</v>
      </c>
      <c r="V133" s="33">
        <f t="shared" ref="V133:V193" si="97">IF(OR(S133="rev4",S133= "nace rev2") = TRUE, 1, IF(OR(S133="rev3",S133= "nace rev1"), 0.5, 0))</f>
        <v>0</v>
      </c>
      <c r="W133" s="51">
        <v>1977</v>
      </c>
      <c r="X133" s="51">
        <v>1977</v>
      </c>
      <c r="Y133" s="51">
        <v>1977</v>
      </c>
      <c r="Z133" s="33">
        <f t="shared" ref="Z133:Z193" si="98">IF(W133 = "annual chained",1,IF(W133&gt;=(Z$3-10),0.5,0))</f>
        <v>0</v>
      </c>
      <c r="AA133" s="33">
        <f t="shared" ref="AA133:AA193" si="99">IF(X133 = "annual chained",1,IF(X133&gt;=(AA$3-10),0.5,0))</f>
        <v>0</v>
      </c>
      <c r="AB133" s="33">
        <f t="shared" ref="AB133:AB193" si="100">IF(Y133 = "annual chained",1,IF(Y133&gt;=(AB$3-10),0.5,0))</f>
        <v>0</v>
      </c>
      <c r="AC133" s="10" t="s">
        <v>447</v>
      </c>
      <c r="AD133" s="10" t="s">
        <v>448</v>
      </c>
      <c r="AE133" s="10" t="s">
        <v>448</v>
      </c>
      <c r="AF133" s="33">
        <f t="shared" ref="AF133:AF193" si="101">IF(AC133="COICOP",1,0)</f>
        <v>0</v>
      </c>
      <c r="AG133" s="33">
        <f t="shared" ref="AG133:AG193" si="102">IF(AD133="COICOP",1,0)</f>
        <v>0</v>
      </c>
      <c r="AH133" s="33">
        <f t="shared" ref="AH133:AH193" si="103">IF(AE133="COICOP",1,0)</f>
        <v>0</v>
      </c>
      <c r="AI133" s="10" t="s">
        <v>447</v>
      </c>
      <c r="AJ133" s="10" t="s">
        <v>448</v>
      </c>
      <c r="AK133" s="10" t="s">
        <v>448</v>
      </c>
      <c r="AL133" s="33">
        <f t="shared" ref="AL133:AL193" si="104">IF(OR(AI133="ICSE-93",AI133= "NAICS") = TRUE, 1, IF(OR(AI133=2001), 0.5, 0))</f>
        <v>0</v>
      </c>
      <c r="AM133" s="33">
        <f t="shared" ref="AM133:AM193" si="105">IF(OR(AJ133="ICSE-93",AJ133= "NAICS") = TRUE, 1, IF(OR(AJ133=2001), 0.5, 0))</f>
        <v>0</v>
      </c>
      <c r="AN133" s="33">
        <f t="shared" ref="AN133:AN193" si="106">IF(OR(AK133="ICSE-93",AK133= "NAICS") = TRUE, 1, IF(OR(AK133=2001), 0.5, 0))</f>
        <v>0</v>
      </c>
      <c r="AO133" s="10">
        <v>0</v>
      </c>
      <c r="AP133" s="10" t="s">
        <v>448</v>
      </c>
      <c r="AQ133" s="10" t="s">
        <v>448</v>
      </c>
      <c r="AR133" s="33">
        <f t="shared" ref="AR133:AR193" si="107">IF(AO133="AC",1,IF(AO133="CA",0.5,0))</f>
        <v>0</v>
      </c>
      <c r="AS133" s="33">
        <f t="shared" ref="AS133:AS193" si="108">IF(AP133="AC",1,IF(AP133="CA",0.5,0))</f>
        <v>0</v>
      </c>
      <c r="AT133" s="33">
        <f t="shared" ref="AT133:AT193" si="109">IF(AQ133="AC",1,IF(AQ133="CA",0.5,0))</f>
        <v>0</v>
      </c>
      <c r="AU133" s="10">
        <v>1986</v>
      </c>
      <c r="AV133" s="10" t="s">
        <v>429</v>
      </c>
      <c r="AW133" s="10" t="s">
        <v>429</v>
      </c>
      <c r="AX133" s="33">
        <f t="shared" ref="AX133:AX193" si="110">IF(OR(AU133="ESA 2010",AU133= 2014),1,IF(AU133=2001,0.5, 0))</f>
        <v>0</v>
      </c>
      <c r="AY133" s="33">
        <f t="shared" ref="AY133:AY193" si="111">IF(OR(AV133="ESA 2010",AV133= 2014),1,IF(AV133=2001,0.5, 0))</f>
        <v>0</v>
      </c>
      <c r="AZ133" s="33">
        <f t="shared" ref="AZ133:AZ193" si="112">IF(OR(AW133="ESA 2010",AW133= 2014),1,IF(AW133=2001,0.5, 0))</f>
        <v>0</v>
      </c>
      <c r="BA133" s="10" t="s">
        <v>431</v>
      </c>
      <c r="BB133" s="10" t="s">
        <v>431</v>
      </c>
      <c r="BC133" s="10" t="s">
        <v>431</v>
      </c>
      <c r="BD133" s="33">
        <f t="shared" ref="BD133:BD193" si="113">IF(OR(BA133="MFSM 2000",BA133= "MFSM 2008",BA133="MFSMCG 2016"), 1, 0)</f>
        <v>1</v>
      </c>
      <c r="BE133" s="33">
        <f t="shared" ref="BE133:BE193" si="114">IF(OR(BB133="MFSM 2000",BB133= "MFSM 2008",BB133="MFSMCG 2016"), 1, 0)</f>
        <v>1</v>
      </c>
      <c r="BF133" s="33">
        <f t="shared" ref="BF133:BF193" si="115">IF(OR(BC133="MFSM 2000",BC133= "MFSM 2008",BC133="MFSMCG 2016"), 1, 0)</f>
        <v>1</v>
      </c>
      <c r="BG133" s="10" t="str">
        <f>+VLOOKUP(B133,'[17]2016 data'!$B:$D,3,)</f>
        <v>e-GDDS</v>
      </c>
      <c r="BH133" s="10" t="str">
        <f>+VLOOKUP(B133,'[18]2017 data'!$B:$D,3,)</f>
        <v>e-GDDS</v>
      </c>
      <c r="BI133" s="10" t="str">
        <f>+VLOOKUP(B133,'[19]2018 data'!$B:$D,3,)</f>
        <v>e-GDDS</v>
      </c>
      <c r="BJ133" s="33">
        <f t="shared" si="87"/>
        <v>0.5</v>
      </c>
      <c r="BK133" s="33">
        <f t="shared" si="85"/>
        <v>0.5</v>
      </c>
      <c r="BL133" s="33">
        <f t="shared" si="86"/>
        <v>0.5</v>
      </c>
      <c r="BM133" s="10">
        <f>+VLOOKUP(B133,'[20]2016 data'!$B:$D,3,)</f>
        <v>0</v>
      </c>
      <c r="BN133" s="10">
        <f>+VLOOKUP(B133,'[21]2017 data'!$B:$D,3,)</f>
        <v>0</v>
      </c>
      <c r="BO133" s="10">
        <f>+VLOOKUP(B133,'[22]2018 data'!$B:$D,3,)</f>
        <v>0</v>
      </c>
      <c r="BP133" s="33">
        <f t="shared" ref="BP133:BP193" si="116">IF(BM133="YES",1,0)</f>
        <v>0</v>
      </c>
      <c r="BQ133" s="33">
        <f t="shared" ref="BQ133:BQ193" si="117">IF(BN133="YES",1,0)</f>
        <v>0</v>
      </c>
      <c r="BR133" s="33">
        <f t="shared" ref="BR133:BR193" si="118">IF(BO133="YES",1,0)</f>
        <v>0</v>
      </c>
      <c r="BS133" s="10">
        <f>+VLOOKUP(B133,'[23]2016 data'!$B:$D,3,)</f>
        <v>0</v>
      </c>
      <c r="BT133" s="10">
        <f>+VLOOKUP(B133,'[24]2017 data'!$B:$D,3,)</f>
        <v>0</v>
      </c>
      <c r="BU133" s="10">
        <f>+VLOOKUP(B133,'[25]2018 data'!$B:$D,3,)</f>
        <v>0</v>
      </c>
      <c r="BV133" s="33">
        <f t="shared" ref="BV133:BV193" si="119">IF(BS133="YES",1,0)</f>
        <v>0</v>
      </c>
      <c r="BW133" s="33">
        <f t="shared" ref="BW133:BW193" si="120">IF(BT133="YES",1,0)</f>
        <v>0</v>
      </c>
      <c r="BX133" s="33">
        <f t="shared" ref="BX133:BX193" si="121">IF(BU133="YES",1,0)</f>
        <v>0</v>
      </c>
    </row>
    <row r="134" spans="1:76" s="32" customFormat="1" x14ac:dyDescent="0.25">
      <c r="A134" s="6">
        <f t="shared" si="88"/>
        <v>131</v>
      </c>
      <c r="B134" s="7" t="s">
        <v>121</v>
      </c>
      <c r="C134" s="4" t="s">
        <v>120</v>
      </c>
      <c r="D134" s="4" t="str">
        <f>+VLOOKUP(C134,'[1]OECD &amp; EU Countries'!$B:$F,5,)</f>
        <v>NA</v>
      </c>
      <c r="E134" s="10" t="s">
        <v>488</v>
      </c>
      <c r="F134" s="10" t="s">
        <v>486</v>
      </c>
      <c r="G134" s="10" t="s">
        <v>486</v>
      </c>
      <c r="H134" s="33">
        <f t="shared" si="89"/>
        <v>0.5</v>
      </c>
      <c r="I134" s="33">
        <f t="shared" si="90"/>
        <v>1</v>
      </c>
      <c r="J134" s="33">
        <f t="shared" si="91"/>
        <v>1</v>
      </c>
      <c r="K134" s="10">
        <v>1993</v>
      </c>
      <c r="L134" s="10">
        <v>1993</v>
      </c>
      <c r="M134" s="10">
        <v>2014</v>
      </c>
      <c r="N134" s="33">
        <f t="shared" si="92"/>
        <v>0</v>
      </c>
      <c r="O134" s="33">
        <f t="shared" si="93"/>
        <v>0</v>
      </c>
      <c r="P134" s="33">
        <f t="shared" si="94"/>
        <v>0.5</v>
      </c>
      <c r="Q134" s="10" t="s">
        <v>446</v>
      </c>
      <c r="R134" s="10" t="s">
        <v>443</v>
      </c>
      <c r="S134" s="10" t="s">
        <v>443</v>
      </c>
      <c r="T134" s="33">
        <f t="shared" si="95"/>
        <v>0.5</v>
      </c>
      <c r="U134" s="33">
        <f t="shared" si="96"/>
        <v>0.5</v>
      </c>
      <c r="V134" s="33">
        <f t="shared" si="97"/>
        <v>0.5</v>
      </c>
      <c r="W134" s="10">
        <v>2006</v>
      </c>
      <c r="X134" s="10">
        <v>2006</v>
      </c>
      <c r="Y134" s="10">
        <v>2006</v>
      </c>
      <c r="Z134" s="33">
        <f t="shared" si="98"/>
        <v>0.5</v>
      </c>
      <c r="AA134" s="33">
        <f t="shared" si="99"/>
        <v>0</v>
      </c>
      <c r="AB134" s="33">
        <f t="shared" si="100"/>
        <v>0</v>
      </c>
      <c r="AC134" s="10" t="s">
        <v>418</v>
      </c>
      <c r="AD134" s="10" t="s">
        <v>418</v>
      </c>
      <c r="AE134" s="10" t="s">
        <v>418</v>
      </c>
      <c r="AF134" s="33">
        <f t="shared" si="101"/>
        <v>1</v>
      </c>
      <c r="AG134" s="33">
        <f t="shared" si="102"/>
        <v>1</v>
      </c>
      <c r="AH134" s="33">
        <f t="shared" si="103"/>
        <v>1</v>
      </c>
      <c r="AI134" s="10" t="s">
        <v>447</v>
      </c>
      <c r="AJ134" s="10" t="s">
        <v>448</v>
      </c>
      <c r="AK134" s="10" t="s">
        <v>448</v>
      </c>
      <c r="AL134" s="33">
        <f t="shared" si="104"/>
        <v>0</v>
      </c>
      <c r="AM134" s="33">
        <f t="shared" si="105"/>
        <v>0</v>
      </c>
      <c r="AN134" s="33">
        <f t="shared" si="106"/>
        <v>0</v>
      </c>
      <c r="AO134" s="10" t="s">
        <v>425</v>
      </c>
      <c r="AP134" s="10" t="s">
        <v>425</v>
      </c>
      <c r="AQ134" s="10" t="s">
        <v>425</v>
      </c>
      <c r="AR134" s="33">
        <f t="shared" si="107"/>
        <v>1</v>
      </c>
      <c r="AS134" s="33">
        <f t="shared" si="108"/>
        <v>1</v>
      </c>
      <c r="AT134" s="33">
        <f t="shared" si="109"/>
        <v>1</v>
      </c>
      <c r="AU134" s="10">
        <v>2001</v>
      </c>
      <c r="AV134" s="10" t="s">
        <v>429</v>
      </c>
      <c r="AW134" s="10" t="s">
        <v>429</v>
      </c>
      <c r="AX134" s="33">
        <f t="shared" si="110"/>
        <v>0.5</v>
      </c>
      <c r="AY134" s="33">
        <f t="shared" si="111"/>
        <v>0</v>
      </c>
      <c r="AZ134" s="33">
        <f t="shared" si="112"/>
        <v>0</v>
      </c>
      <c r="BA134" s="10" t="s">
        <v>431</v>
      </c>
      <c r="BB134" s="10" t="s">
        <v>431</v>
      </c>
      <c r="BC134" s="10" t="s">
        <v>431</v>
      </c>
      <c r="BD134" s="33">
        <f t="shared" si="113"/>
        <v>1</v>
      </c>
      <c r="BE134" s="33">
        <f t="shared" si="114"/>
        <v>1</v>
      </c>
      <c r="BF134" s="33">
        <f t="shared" si="115"/>
        <v>1</v>
      </c>
      <c r="BG134" s="10" t="str">
        <f>+VLOOKUP(B134,'[17]2016 data'!$B:$D,3,)</f>
        <v>e-GDDS</v>
      </c>
      <c r="BH134" s="10" t="str">
        <f>+VLOOKUP(B134,'[18]2017 data'!$B:$D,3,)</f>
        <v>e-GDDS</v>
      </c>
      <c r="BI134" s="10" t="str">
        <f>+VLOOKUP(B134,'[19]2018 data'!$B:$D,3,)</f>
        <v>e-GDDS</v>
      </c>
      <c r="BJ134" s="33">
        <f t="shared" si="87"/>
        <v>0.5</v>
      </c>
      <c r="BK134" s="33">
        <f t="shared" si="85"/>
        <v>0.5</v>
      </c>
      <c r="BL134" s="33">
        <f t="shared" si="86"/>
        <v>0.5</v>
      </c>
      <c r="BM134" s="10">
        <f>+VLOOKUP(B134,'[20]2016 data'!$B:$D,3,)</f>
        <v>0</v>
      </c>
      <c r="BN134" s="10">
        <f>+VLOOKUP(B134,'[21]2017 data'!$B:$D,3,)</f>
        <v>0</v>
      </c>
      <c r="BO134" s="10">
        <f>+VLOOKUP(B134,'[22]2018 data'!$B:$D,3,)</f>
        <v>0</v>
      </c>
      <c r="BP134" s="33">
        <f t="shared" si="116"/>
        <v>0</v>
      </c>
      <c r="BQ134" s="33">
        <f t="shared" si="117"/>
        <v>0</v>
      </c>
      <c r="BR134" s="33">
        <f t="shared" si="118"/>
        <v>0</v>
      </c>
      <c r="BS134" s="10">
        <f>+VLOOKUP(B134,'[23]2016 data'!$B:$D,3,)</f>
        <v>0</v>
      </c>
      <c r="BT134" s="10">
        <f>+VLOOKUP(B134,'[24]2017 data'!$B:$D,3,)</f>
        <v>0</v>
      </c>
      <c r="BU134" s="10">
        <f>+VLOOKUP(B134,'[25]2018 data'!$B:$D,3,)</f>
        <v>0</v>
      </c>
      <c r="BV134" s="33">
        <f t="shared" si="119"/>
        <v>0</v>
      </c>
      <c r="BW134" s="33">
        <f t="shared" si="120"/>
        <v>0</v>
      </c>
      <c r="BX134" s="33">
        <f t="shared" si="121"/>
        <v>0</v>
      </c>
    </row>
    <row r="135" spans="1:76" s="32" customFormat="1" x14ac:dyDescent="0.25">
      <c r="A135" s="6">
        <f t="shared" si="88"/>
        <v>132</v>
      </c>
      <c r="B135" s="9" t="s">
        <v>119</v>
      </c>
      <c r="C135" s="4" t="s">
        <v>118</v>
      </c>
      <c r="D135" s="4" t="str">
        <f>+VLOOKUP(C135,'[1]OECD &amp; EU Countries'!$B:$F,5,)</f>
        <v>NA</v>
      </c>
      <c r="E135" s="10" t="s">
        <v>488</v>
      </c>
      <c r="F135" s="10" t="s">
        <v>486</v>
      </c>
      <c r="G135" s="10" t="s">
        <v>486</v>
      </c>
      <c r="H135" s="33">
        <f t="shared" si="89"/>
        <v>0.5</v>
      </c>
      <c r="I135" s="33">
        <f t="shared" si="90"/>
        <v>1</v>
      </c>
      <c r="J135" s="33">
        <f t="shared" si="91"/>
        <v>1</v>
      </c>
      <c r="K135" s="10">
        <v>2007</v>
      </c>
      <c r="L135" s="10">
        <v>2007</v>
      </c>
      <c r="M135" s="10">
        <v>2007</v>
      </c>
      <c r="N135" s="33">
        <f t="shared" si="92"/>
        <v>0.5</v>
      </c>
      <c r="O135" s="33">
        <f t="shared" si="93"/>
        <v>0.5</v>
      </c>
      <c r="P135" s="33">
        <f t="shared" si="94"/>
        <v>0</v>
      </c>
      <c r="Q135" s="10" t="s">
        <v>444</v>
      </c>
      <c r="R135" s="10" t="s">
        <v>442</v>
      </c>
      <c r="S135" s="10" t="s">
        <v>442</v>
      </c>
      <c r="T135" s="33">
        <f t="shared" si="95"/>
        <v>1</v>
      </c>
      <c r="U135" s="33">
        <f t="shared" si="96"/>
        <v>1</v>
      </c>
      <c r="V135" s="33">
        <f t="shared" si="97"/>
        <v>1</v>
      </c>
      <c r="W135" s="10">
        <v>2009</v>
      </c>
      <c r="X135" s="10">
        <v>2009</v>
      </c>
      <c r="Y135" s="10">
        <v>2009</v>
      </c>
      <c r="Z135" s="33">
        <f t="shared" si="98"/>
        <v>0.5</v>
      </c>
      <c r="AA135" s="33">
        <f t="shared" si="99"/>
        <v>0.5</v>
      </c>
      <c r="AB135" s="33">
        <f t="shared" si="100"/>
        <v>0.5</v>
      </c>
      <c r="AC135" s="10" t="s">
        <v>447</v>
      </c>
      <c r="AD135" s="10" t="s">
        <v>448</v>
      </c>
      <c r="AE135" s="10" t="s">
        <v>448</v>
      </c>
      <c r="AF135" s="33">
        <f t="shared" si="101"/>
        <v>0</v>
      </c>
      <c r="AG135" s="33">
        <f t="shared" si="102"/>
        <v>0</v>
      </c>
      <c r="AH135" s="33">
        <f t="shared" si="103"/>
        <v>0</v>
      </c>
      <c r="AI135" s="10" t="s">
        <v>447</v>
      </c>
      <c r="AJ135" s="10" t="s">
        <v>448</v>
      </c>
      <c r="AK135" s="10" t="s">
        <v>448</v>
      </c>
      <c r="AL135" s="33">
        <f t="shared" si="104"/>
        <v>0</v>
      </c>
      <c r="AM135" s="33">
        <f t="shared" si="105"/>
        <v>0</v>
      </c>
      <c r="AN135" s="33">
        <f t="shared" si="106"/>
        <v>0</v>
      </c>
      <c r="AO135" s="10" t="s">
        <v>478</v>
      </c>
      <c r="AP135" s="10" t="s">
        <v>478</v>
      </c>
      <c r="AQ135" s="10" t="s">
        <v>478</v>
      </c>
      <c r="AR135" s="33">
        <f t="shared" si="107"/>
        <v>0.5</v>
      </c>
      <c r="AS135" s="33">
        <f t="shared" si="108"/>
        <v>0.5</v>
      </c>
      <c r="AT135" s="33">
        <f t="shared" si="109"/>
        <v>0.5</v>
      </c>
      <c r="AU135" s="10">
        <v>1986</v>
      </c>
      <c r="AV135" s="10" t="s">
        <v>429</v>
      </c>
      <c r="AW135" s="10" t="s">
        <v>429</v>
      </c>
      <c r="AX135" s="33">
        <f t="shared" si="110"/>
        <v>0</v>
      </c>
      <c r="AY135" s="33">
        <f t="shared" si="111"/>
        <v>0</v>
      </c>
      <c r="AZ135" s="33">
        <f t="shared" si="112"/>
        <v>0</v>
      </c>
      <c r="BA135" s="10">
        <v>0</v>
      </c>
      <c r="BB135" s="10" t="s">
        <v>429</v>
      </c>
      <c r="BC135" s="10" t="s">
        <v>431</v>
      </c>
      <c r="BD135" s="33">
        <f t="shared" si="113"/>
        <v>0</v>
      </c>
      <c r="BE135" s="33">
        <f t="shared" si="114"/>
        <v>0</v>
      </c>
      <c r="BF135" s="33">
        <f t="shared" si="115"/>
        <v>1</v>
      </c>
      <c r="BG135" s="10" t="str">
        <f>+VLOOKUP(B135,'[17]2016 data'!$B:$D,3,)</f>
        <v>SDDS</v>
      </c>
      <c r="BH135" s="10" t="str">
        <f>+VLOOKUP(B135,'[18]2017 data'!$B:$D,3,)</f>
        <v>SDDS</v>
      </c>
      <c r="BI135" s="10" t="str">
        <f>+VLOOKUP(B135,'[19]2018 data'!$B:$D,3,)</f>
        <v>SDDS</v>
      </c>
      <c r="BJ135" s="33">
        <f t="shared" si="87"/>
        <v>1</v>
      </c>
      <c r="BK135" s="33">
        <f t="shared" si="85"/>
        <v>1</v>
      </c>
      <c r="BL135" s="33">
        <f t="shared" si="86"/>
        <v>1</v>
      </c>
      <c r="BM135" s="10">
        <f>+VLOOKUP(B135,'[20]2016 data'!$B:$D,3,)</f>
        <v>0</v>
      </c>
      <c r="BN135" s="10">
        <f>+VLOOKUP(B135,'[21]2017 data'!$B:$D,3,)</f>
        <v>0</v>
      </c>
      <c r="BO135" s="10">
        <f>+VLOOKUP(B135,'[22]2018 data'!$B:$D,3,)</f>
        <v>0</v>
      </c>
      <c r="BP135" s="33">
        <f t="shared" si="116"/>
        <v>0</v>
      </c>
      <c r="BQ135" s="33">
        <f t="shared" si="117"/>
        <v>0</v>
      </c>
      <c r="BR135" s="33">
        <f t="shared" si="118"/>
        <v>0</v>
      </c>
      <c r="BS135" s="10">
        <f>+VLOOKUP(B135,'[23]2016 data'!$B:$D,3,)</f>
        <v>0</v>
      </c>
      <c r="BT135" s="10">
        <f>+VLOOKUP(B135,'[24]2017 data'!$B:$D,3,)</f>
        <v>0</v>
      </c>
      <c r="BU135" s="10">
        <f>+VLOOKUP(B135,'[25]2018 data'!$B:$D,3,)</f>
        <v>0</v>
      </c>
      <c r="BV135" s="33">
        <f t="shared" si="119"/>
        <v>0</v>
      </c>
      <c r="BW135" s="33">
        <f t="shared" si="120"/>
        <v>0</v>
      </c>
      <c r="BX135" s="33">
        <f t="shared" si="121"/>
        <v>0</v>
      </c>
    </row>
    <row r="136" spans="1:76" s="32" customFormat="1" x14ac:dyDescent="0.25">
      <c r="A136" s="6">
        <f t="shared" si="88"/>
        <v>133</v>
      </c>
      <c r="B136" s="9" t="s">
        <v>117</v>
      </c>
      <c r="C136" s="4" t="s">
        <v>116</v>
      </c>
      <c r="D136" s="4" t="str">
        <f>+VLOOKUP(C136,'[1]OECD &amp; EU Countries'!$B:$F,5,)</f>
        <v>NA</v>
      </c>
      <c r="E136" s="10" t="s">
        <v>490</v>
      </c>
      <c r="F136" s="10" t="s">
        <v>486</v>
      </c>
      <c r="G136" s="10" t="s">
        <v>486</v>
      </c>
      <c r="H136" s="33">
        <f t="shared" si="89"/>
        <v>1</v>
      </c>
      <c r="I136" s="33">
        <f t="shared" si="90"/>
        <v>1</v>
      </c>
      <c r="J136" s="33">
        <f t="shared" si="91"/>
        <v>1</v>
      </c>
      <c r="K136" s="10">
        <v>2000</v>
      </c>
      <c r="L136" s="10">
        <v>2000</v>
      </c>
      <c r="M136" s="10">
        <v>2000</v>
      </c>
      <c r="N136" s="33">
        <f t="shared" si="92"/>
        <v>0</v>
      </c>
      <c r="O136" s="33">
        <f t="shared" si="93"/>
        <v>0</v>
      </c>
      <c r="P136" s="33">
        <f t="shared" si="94"/>
        <v>0</v>
      </c>
      <c r="Q136" s="10" t="s">
        <v>446</v>
      </c>
      <c r="R136" s="10" t="s">
        <v>446</v>
      </c>
      <c r="S136" s="10" t="s">
        <v>446</v>
      </c>
      <c r="T136" s="33">
        <f t="shared" si="95"/>
        <v>0.5</v>
      </c>
      <c r="U136" s="33">
        <f t="shared" si="96"/>
        <v>0.5</v>
      </c>
      <c r="V136" s="33">
        <f t="shared" si="97"/>
        <v>0.5</v>
      </c>
      <c r="W136" s="10">
        <v>2006</v>
      </c>
      <c r="X136" s="10">
        <v>2006</v>
      </c>
      <c r="Y136" s="10">
        <v>2006</v>
      </c>
      <c r="Z136" s="33">
        <f t="shared" si="98"/>
        <v>0.5</v>
      </c>
      <c r="AA136" s="33">
        <f t="shared" si="99"/>
        <v>0</v>
      </c>
      <c r="AB136" s="33">
        <f t="shared" si="100"/>
        <v>0</v>
      </c>
      <c r="AC136" s="10" t="s">
        <v>418</v>
      </c>
      <c r="AD136" s="10" t="s">
        <v>418</v>
      </c>
      <c r="AE136" s="10" t="s">
        <v>418</v>
      </c>
      <c r="AF136" s="33">
        <f t="shared" si="101"/>
        <v>1</v>
      </c>
      <c r="AG136" s="33">
        <f t="shared" si="102"/>
        <v>1</v>
      </c>
      <c r="AH136" s="33">
        <f t="shared" si="103"/>
        <v>1</v>
      </c>
      <c r="AI136" s="10" t="s">
        <v>447</v>
      </c>
      <c r="AJ136" s="10" t="s">
        <v>460</v>
      </c>
      <c r="AK136" s="10" t="s">
        <v>460</v>
      </c>
      <c r="AL136" s="33">
        <f t="shared" si="104"/>
        <v>0</v>
      </c>
      <c r="AM136" s="33">
        <f t="shared" si="105"/>
        <v>0</v>
      </c>
      <c r="AN136" s="33">
        <f t="shared" si="106"/>
        <v>0</v>
      </c>
      <c r="AO136" s="10" t="s">
        <v>448</v>
      </c>
      <c r="AP136" s="10" t="s">
        <v>448</v>
      </c>
      <c r="AQ136" s="10" t="s">
        <v>448</v>
      </c>
      <c r="AR136" s="33">
        <f t="shared" si="107"/>
        <v>0</v>
      </c>
      <c r="AS136" s="33">
        <f t="shared" si="108"/>
        <v>0</v>
      </c>
      <c r="AT136" s="33">
        <f t="shared" si="109"/>
        <v>0</v>
      </c>
      <c r="AU136" s="10">
        <v>2001</v>
      </c>
      <c r="AV136" s="10" t="s">
        <v>429</v>
      </c>
      <c r="AW136" s="10" t="s">
        <v>429</v>
      </c>
      <c r="AX136" s="33">
        <f t="shared" si="110"/>
        <v>0.5</v>
      </c>
      <c r="AY136" s="33">
        <f t="shared" si="111"/>
        <v>0</v>
      </c>
      <c r="AZ136" s="33">
        <f t="shared" si="112"/>
        <v>0</v>
      </c>
      <c r="BA136" s="10" t="s">
        <v>431</v>
      </c>
      <c r="BB136" s="10" t="s">
        <v>431</v>
      </c>
      <c r="BC136" s="10" t="s">
        <v>431</v>
      </c>
      <c r="BD136" s="33">
        <f t="shared" si="113"/>
        <v>1</v>
      </c>
      <c r="BE136" s="33">
        <f t="shared" si="114"/>
        <v>1</v>
      </c>
      <c r="BF136" s="33">
        <f t="shared" si="115"/>
        <v>1</v>
      </c>
      <c r="BG136" s="10" t="str">
        <f>+VLOOKUP(B136,'[17]2016 data'!$B:$D,3,)</f>
        <v>SDDS</v>
      </c>
      <c r="BH136" s="10" t="str">
        <f>+VLOOKUP(B136,'[18]2017 data'!$B:$D,3,)</f>
        <v>SDDS</v>
      </c>
      <c r="BI136" s="10" t="str">
        <f>+VLOOKUP(B136,'[19]2018 data'!$B:$D,3,)</f>
        <v>SDDS</v>
      </c>
      <c r="BJ136" s="33">
        <f t="shared" si="87"/>
        <v>1</v>
      </c>
      <c r="BK136" s="33">
        <f t="shared" si="85"/>
        <v>1</v>
      </c>
      <c r="BL136" s="33">
        <f t="shared" si="86"/>
        <v>1</v>
      </c>
      <c r="BM136" s="10" t="str">
        <f>+VLOOKUP(B136,'[20]2016 data'!$B:$D,3,)</f>
        <v>Yes</v>
      </c>
      <c r="BN136" s="10" t="str">
        <f>+VLOOKUP(B136,'[21]2017 data'!$B:$D,3,)</f>
        <v>Yes</v>
      </c>
      <c r="BO136" s="10" t="str">
        <f>+VLOOKUP(B136,'[22]2018 data'!$B:$D,3,)</f>
        <v>Yes</v>
      </c>
      <c r="BP136" s="33">
        <f t="shared" si="116"/>
        <v>1</v>
      </c>
      <c r="BQ136" s="33">
        <f t="shared" si="117"/>
        <v>1</v>
      </c>
      <c r="BR136" s="33">
        <f t="shared" si="118"/>
        <v>1</v>
      </c>
      <c r="BS136" s="10">
        <f>+VLOOKUP(B136,'[23]2016 data'!$B:$D,3,)</f>
        <v>0</v>
      </c>
      <c r="BT136" s="10">
        <f>+VLOOKUP(B136,'[24]2017 data'!$B:$D,3,)</f>
        <v>0</v>
      </c>
      <c r="BU136" s="10">
        <f>+VLOOKUP(B136,'[25]2018 data'!$B:$D,3,)</f>
        <v>0</v>
      </c>
      <c r="BV136" s="33">
        <f t="shared" si="119"/>
        <v>0</v>
      </c>
      <c r="BW136" s="33">
        <f t="shared" si="120"/>
        <v>0</v>
      </c>
      <c r="BX136" s="33">
        <f t="shared" si="121"/>
        <v>0</v>
      </c>
    </row>
    <row r="137" spans="1:76" s="32" customFormat="1" x14ac:dyDescent="0.25">
      <c r="A137" s="6">
        <f t="shared" si="88"/>
        <v>134</v>
      </c>
      <c r="B137" s="9" t="s">
        <v>115</v>
      </c>
      <c r="C137" s="4" t="s">
        <v>114</v>
      </c>
      <c r="D137" s="4" t="str">
        <f>+VLOOKUP(C137,'[1]OECD &amp; EU Countries'!$B:$F,5,)</f>
        <v>OECD/EU</v>
      </c>
      <c r="E137" s="10" t="s">
        <v>427</v>
      </c>
      <c r="F137" s="10" t="s">
        <v>486</v>
      </c>
      <c r="G137" s="10" t="s">
        <v>486</v>
      </c>
      <c r="H137" s="33">
        <f t="shared" si="89"/>
        <v>1</v>
      </c>
      <c r="I137" s="33">
        <f t="shared" si="90"/>
        <v>1</v>
      </c>
      <c r="J137" s="33">
        <f t="shared" si="91"/>
        <v>1</v>
      </c>
      <c r="K137" s="10">
        <v>2008</v>
      </c>
      <c r="L137" s="10">
        <v>2008</v>
      </c>
      <c r="M137" s="10" t="s">
        <v>491</v>
      </c>
      <c r="N137" s="33">
        <f t="shared" si="92"/>
        <v>0.5</v>
      </c>
      <c r="O137" s="33">
        <f t="shared" si="93"/>
        <v>0.5</v>
      </c>
      <c r="P137" s="33">
        <f t="shared" si="94"/>
        <v>1</v>
      </c>
      <c r="Q137" s="10" t="s">
        <v>444</v>
      </c>
      <c r="R137" s="10" t="s">
        <v>442</v>
      </c>
      <c r="S137" s="10" t="s">
        <v>442</v>
      </c>
      <c r="T137" s="33">
        <f t="shared" si="95"/>
        <v>1</v>
      </c>
      <c r="U137" s="33">
        <f t="shared" si="96"/>
        <v>1</v>
      </c>
      <c r="V137" s="33">
        <f t="shared" si="97"/>
        <v>1</v>
      </c>
      <c r="W137" s="10" t="s">
        <v>499</v>
      </c>
      <c r="X137" s="10" t="s">
        <v>499</v>
      </c>
      <c r="Y137" s="10" t="s">
        <v>499</v>
      </c>
      <c r="Z137" s="33">
        <f t="shared" si="98"/>
        <v>1</v>
      </c>
      <c r="AA137" s="33">
        <f t="shared" si="99"/>
        <v>1</v>
      </c>
      <c r="AB137" s="33">
        <f t="shared" si="100"/>
        <v>1</v>
      </c>
      <c r="AC137" s="10" t="s">
        <v>418</v>
      </c>
      <c r="AD137" s="10" t="s">
        <v>418</v>
      </c>
      <c r="AE137" s="10" t="s">
        <v>418</v>
      </c>
      <c r="AF137" s="33">
        <f t="shared" si="101"/>
        <v>1</v>
      </c>
      <c r="AG137" s="33">
        <f t="shared" si="102"/>
        <v>1</v>
      </c>
      <c r="AH137" s="33">
        <f t="shared" si="103"/>
        <v>1</v>
      </c>
      <c r="AI137" s="10" t="s">
        <v>447</v>
      </c>
      <c r="AJ137" s="10" t="s">
        <v>448</v>
      </c>
      <c r="AK137" s="10" t="s">
        <v>448</v>
      </c>
      <c r="AL137" s="33">
        <f t="shared" si="104"/>
        <v>0</v>
      </c>
      <c r="AM137" s="33">
        <f t="shared" si="105"/>
        <v>0</v>
      </c>
      <c r="AN137" s="33">
        <f t="shared" si="106"/>
        <v>0</v>
      </c>
      <c r="AO137" s="10" t="s">
        <v>425</v>
      </c>
      <c r="AP137" s="10" t="s">
        <v>425</v>
      </c>
      <c r="AQ137" s="10" t="s">
        <v>425</v>
      </c>
      <c r="AR137" s="33">
        <f t="shared" si="107"/>
        <v>1</v>
      </c>
      <c r="AS137" s="33">
        <f t="shared" si="108"/>
        <v>1</v>
      </c>
      <c r="AT137" s="33">
        <f t="shared" si="109"/>
        <v>1</v>
      </c>
      <c r="AU137" s="10" t="s">
        <v>427</v>
      </c>
      <c r="AV137" s="10">
        <v>2001</v>
      </c>
      <c r="AW137" s="10">
        <v>2001</v>
      </c>
      <c r="AX137" s="33">
        <f t="shared" si="110"/>
        <v>1</v>
      </c>
      <c r="AY137" s="33">
        <f t="shared" si="111"/>
        <v>0.5</v>
      </c>
      <c r="AZ137" s="33">
        <f t="shared" si="112"/>
        <v>0.5</v>
      </c>
      <c r="BA137" s="10" t="s">
        <v>431</v>
      </c>
      <c r="BB137" s="10" t="s">
        <v>431</v>
      </c>
      <c r="BC137" s="10" t="s">
        <v>431</v>
      </c>
      <c r="BD137" s="33">
        <f t="shared" si="113"/>
        <v>1</v>
      </c>
      <c r="BE137" s="33">
        <f t="shared" si="114"/>
        <v>1</v>
      </c>
      <c r="BF137" s="33">
        <f t="shared" si="115"/>
        <v>1</v>
      </c>
      <c r="BG137" s="10" t="str">
        <f>+VLOOKUP(B137,'[17]2016 data'!$B:$D,3,)</f>
        <v>SDDS</v>
      </c>
      <c r="BH137" s="10" t="str">
        <f>+VLOOKUP(B137,'[18]2017 data'!$B:$D,3,)</f>
        <v>SDDS</v>
      </c>
      <c r="BI137" s="10" t="str">
        <f>+VLOOKUP(B137,'[19]2018 data'!$B:$D,3,)</f>
        <v>SDDS</v>
      </c>
      <c r="BJ137" s="33">
        <f t="shared" si="87"/>
        <v>1</v>
      </c>
      <c r="BK137" s="33">
        <f t="shared" si="85"/>
        <v>1</v>
      </c>
      <c r="BL137" s="33">
        <f t="shared" si="86"/>
        <v>1</v>
      </c>
      <c r="BM137" s="10" t="str">
        <f>+VLOOKUP(B137,'[20]2016 data'!$B:$D,3,)</f>
        <v>Yes</v>
      </c>
      <c r="BN137" s="10" t="str">
        <f>+VLOOKUP(B137,'[21]2017 data'!$B:$D,3,)</f>
        <v>Yes</v>
      </c>
      <c r="BO137" s="10" t="str">
        <f>+VLOOKUP(B137,'[22]2018 data'!$B:$D,3,)</f>
        <v>Yes</v>
      </c>
      <c r="BP137" s="33">
        <f t="shared" si="116"/>
        <v>1</v>
      </c>
      <c r="BQ137" s="33">
        <f t="shared" si="117"/>
        <v>1</v>
      </c>
      <c r="BR137" s="33">
        <f t="shared" si="118"/>
        <v>1</v>
      </c>
      <c r="BS137" s="10">
        <f>+VLOOKUP(B137,'[23]2016 data'!$B:$D,3,)</f>
        <v>0</v>
      </c>
      <c r="BT137" s="10">
        <f>+VLOOKUP(B137,'[24]2017 data'!$B:$D,3,)</f>
        <v>0</v>
      </c>
      <c r="BU137" s="10">
        <f>+VLOOKUP(B137,'[25]2018 data'!$B:$D,3,)</f>
        <v>0</v>
      </c>
      <c r="BV137" s="33">
        <f t="shared" si="119"/>
        <v>0</v>
      </c>
      <c r="BW137" s="33">
        <f t="shared" si="120"/>
        <v>0</v>
      </c>
      <c r="BX137" s="33">
        <f t="shared" si="121"/>
        <v>0</v>
      </c>
    </row>
    <row r="138" spans="1:76" s="32" customFormat="1" x14ac:dyDescent="0.25">
      <c r="A138" s="6">
        <f t="shared" si="88"/>
        <v>135</v>
      </c>
      <c r="B138" s="9" t="s">
        <v>113</v>
      </c>
      <c r="C138" s="4" t="s">
        <v>112</v>
      </c>
      <c r="D138" s="4" t="str">
        <f>+VLOOKUP(C138,'[1]OECD &amp; EU Countries'!$B:$F,5,)</f>
        <v>OECD/EU</v>
      </c>
      <c r="E138" s="10" t="s">
        <v>427</v>
      </c>
      <c r="F138" s="10" t="s">
        <v>486</v>
      </c>
      <c r="G138" s="10" t="s">
        <v>486</v>
      </c>
      <c r="H138" s="33">
        <f t="shared" si="89"/>
        <v>1</v>
      </c>
      <c r="I138" s="33">
        <f t="shared" si="90"/>
        <v>1</v>
      </c>
      <c r="J138" s="33">
        <f t="shared" si="91"/>
        <v>1</v>
      </c>
      <c r="K138" s="10">
        <v>2008</v>
      </c>
      <c r="L138" s="10">
        <v>2008</v>
      </c>
      <c r="M138" s="10" t="s">
        <v>491</v>
      </c>
      <c r="N138" s="33">
        <f t="shared" si="92"/>
        <v>0.5</v>
      </c>
      <c r="O138" s="33">
        <f t="shared" si="93"/>
        <v>0.5</v>
      </c>
      <c r="P138" s="33">
        <f t="shared" si="94"/>
        <v>1</v>
      </c>
      <c r="Q138" s="10" t="s">
        <v>444</v>
      </c>
      <c r="R138" s="10" t="s">
        <v>442</v>
      </c>
      <c r="S138" s="10" t="s">
        <v>442</v>
      </c>
      <c r="T138" s="33">
        <f t="shared" si="95"/>
        <v>1</v>
      </c>
      <c r="U138" s="33">
        <f t="shared" si="96"/>
        <v>1</v>
      </c>
      <c r="V138" s="33">
        <f t="shared" si="97"/>
        <v>1</v>
      </c>
      <c r="W138" s="10" t="s">
        <v>499</v>
      </c>
      <c r="X138" s="10" t="s">
        <v>499</v>
      </c>
      <c r="Y138" s="10" t="s">
        <v>499</v>
      </c>
      <c r="Z138" s="33">
        <f t="shared" si="98"/>
        <v>1</v>
      </c>
      <c r="AA138" s="33">
        <f t="shared" si="99"/>
        <v>1</v>
      </c>
      <c r="AB138" s="33">
        <f t="shared" si="100"/>
        <v>1</v>
      </c>
      <c r="AC138" s="10" t="s">
        <v>418</v>
      </c>
      <c r="AD138" s="10" t="s">
        <v>418</v>
      </c>
      <c r="AE138" s="10" t="s">
        <v>418</v>
      </c>
      <c r="AF138" s="33">
        <f t="shared" si="101"/>
        <v>1</v>
      </c>
      <c r="AG138" s="33">
        <f t="shared" si="102"/>
        <v>1</v>
      </c>
      <c r="AH138" s="33">
        <f t="shared" si="103"/>
        <v>1</v>
      </c>
      <c r="AI138" s="10" t="s">
        <v>445</v>
      </c>
      <c r="AJ138" s="10" t="s">
        <v>460</v>
      </c>
      <c r="AK138" s="10" t="s">
        <v>460</v>
      </c>
      <c r="AL138" s="33">
        <f t="shared" si="104"/>
        <v>0</v>
      </c>
      <c r="AM138" s="33">
        <f t="shared" si="105"/>
        <v>0</v>
      </c>
      <c r="AN138" s="33">
        <f t="shared" si="106"/>
        <v>0</v>
      </c>
      <c r="AO138" s="10" t="s">
        <v>425</v>
      </c>
      <c r="AP138" s="10" t="s">
        <v>425</v>
      </c>
      <c r="AQ138" s="10" t="s">
        <v>425</v>
      </c>
      <c r="AR138" s="33">
        <f t="shared" si="107"/>
        <v>1</v>
      </c>
      <c r="AS138" s="33">
        <f t="shared" si="108"/>
        <v>1</v>
      </c>
      <c r="AT138" s="33">
        <f t="shared" si="109"/>
        <v>1</v>
      </c>
      <c r="AU138" s="10">
        <v>2001</v>
      </c>
      <c r="AV138" s="10" t="s">
        <v>429</v>
      </c>
      <c r="AW138" s="10" t="s">
        <v>429</v>
      </c>
      <c r="AX138" s="33">
        <f t="shared" si="110"/>
        <v>0.5</v>
      </c>
      <c r="AY138" s="33">
        <f t="shared" si="111"/>
        <v>0</v>
      </c>
      <c r="AZ138" s="33">
        <f t="shared" si="112"/>
        <v>0</v>
      </c>
      <c r="BA138" s="10" t="s">
        <v>431</v>
      </c>
      <c r="BB138" s="10" t="s">
        <v>431</v>
      </c>
      <c r="BC138" s="10" t="s">
        <v>431</v>
      </c>
      <c r="BD138" s="33">
        <f t="shared" si="113"/>
        <v>1</v>
      </c>
      <c r="BE138" s="33">
        <f t="shared" si="114"/>
        <v>1</v>
      </c>
      <c r="BF138" s="33">
        <f t="shared" si="115"/>
        <v>1</v>
      </c>
      <c r="BG138" s="10" t="str">
        <f>+VLOOKUP(B138,'[17]2016 data'!$B:$D,3,)</f>
        <v>SDDS Plus</v>
      </c>
      <c r="BH138" s="10" t="str">
        <f>+VLOOKUP(B138,'[18]2017 data'!$B:$D,3,)</f>
        <v>SSDS Plus</v>
      </c>
      <c r="BI138" s="10" t="str">
        <f>+VLOOKUP(B138,'[19]2018 data'!$B:$D,3,)</f>
        <v>SSDS Plus</v>
      </c>
      <c r="BJ138" s="33">
        <f t="shared" si="87"/>
        <v>1</v>
      </c>
      <c r="BK138" s="33">
        <f t="shared" si="85"/>
        <v>0</v>
      </c>
      <c r="BL138" s="33">
        <f t="shared" si="86"/>
        <v>0</v>
      </c>
      <c r="BM138" s="10" t="str">
        <f>+VLOOKUP(B138,'[20]2016 data'!$B:$D,3,)</f>
        <v>Yes</v>
      </c>
      <c r="BN138" s="10" t="str">
        <f>+VLOOKUP(B138,'[21]2017 data'!$B:$D,3,)</f>
        <v>Yes</v>
      </c>
      <c r="BO138" s="10" t="str">
        <f>+VLOOKUP(B138,'[22]2018 data'!$B:$D,3,)</f>
        <v>Yes</v>
      </c>
      <c r="BP138" s="33">
        <f t="shared" si="116"/>
        <v>1</v>
      </c>
      <c r="BQ138" s="33">
        <f t="shared" si="117"/>
        <v>1</v>
      </c>
      <c r="BR138" s="33">
        <f t="shared" si="118"/>
        <v>1</v>
      </c>
      <c r="BS138" s="10" t="str">
        <f>+VLOOKUP(B138,'[23]2016 data'!$B:$D,3,)</f>
        <v>yes</v>
      </c>
      <c r="BT138" s="10" t="str">
        <f>+VLOOKUP(B138,'[24]2017 data'!$B:$D,3,)</f>
        <v>yes</v>
      </c>
      <c r="BU138" s="10" t="str">
        <f>+VLOOKUP(B138,'[25]2018 data'!$B:$D,3,)</f>
        <v>yes</v>
      </c>
      <c r="BV138" s="33">
        <f t="shared" si="119"/>
        <v>1</v>
      </c>
      <c r="BW138" s="33">
        <f t="shared" si="120"/>
        <v>1</v>
      </c>
      <c r="BX138" s="33">
        <f t="shared" si="121"/>
        <v>1</v>
      </c>
    </row>
    <row r="139" spans="1:76" s="32" customFormat="1" x14ac:dyDescent="0.25">
      <c r="A139" s="6">
        <f t="shared" si="88"/>
        <v>136</v>
      </c>
      <c r="B139" s="8" t="s">
        <v>111</v>
      </c>
      <c r="C139" s="4" t="s">
        <v>110</v>
      </c>
      <c r="D139" s="4" t="str">
        <f>+VLOOKUP(C139,'[1]OECD &amp; EU Countries'!$B:$F,5,)</f>
        <v>NA</v>
      </c>
      <c r="E139" s="10" t="s">
        <v>488</v>
      </c>
      <c r="F139" s="10" t="s">
        <v>437</v>
      </c>
      <c r="G139" s="10" t="s">
        <v>437</v>
      </c>
      <c r="H139" s="33">
        <f t="shared" si="89"/>
        <v>0.5</v>
      </c>
      <c r="I139" s="33">
        <f t="shared" si="90"/>
        <v>0.5</v>
      </c>
      <c r="J139" s="33">
        <f t="shared" si="91"/>
        <v>0.5</v>
      </c>
      <c r="K139" s="10">
        <v>1993</v>
      </c>
      <c r="L139" s="10">
        <v>1993</v>
      </c>
      <c r="M139" s="10">
        <v>2013</v>
      </c>
      <c r="N139" s="33">
        <f t="shared" si="92"/>
        <v>0</v>
      </c>
      <c r="O139" s="33">
        <f t="shared" si="93"/>
        <v>0</v>
      </c>
      <c r="P139" s="33">
        <f t="shared" si="94"/>
        <v>0.5</v>
      </c>
      <c r="Q139" s="10" t="s">
        <v>446</v>
      </c>
      <c r="R139" s="10" t="s">
        <v>443</v>
      </c>
      <c r="S139" s="10" t="s">
        <v>443</v>
      </c>
      <c r="T139" s="33">
        <f t="shared" si="95"/>
        <v>0.5</v>
      </c>
      <c r="U139" s="33">
        <f t="shared" si="96"/>
        <v>0.5</v>
      </c>
      <c r="V139" s="33">
        <f t="shared" si="97"/>
        <v>0.5</v>
      </c>
      <c r="W139" s="10">
        <v>2006</v>
      </c>
      <c r="X139" s="10">
        <v>2006</v>
      </c>
      <c r="Y139" s="10">
        <v>2006</v>
      </c>
      <c r="Z139" s="33">
        <f t="shared" si="98"/>
        <v>0.5</v>
      </c>
      <c r="AA139" s="33">
        <f t="shared" si="99"/>
        <v>0</v>
      </c>
      <c r="AB139" s="33">
        <f t="shared" si="100"/>
        <v>0</v>
      </c>
      <c r="AC139" s="10" t="s">
        <v>447</v>
      </c>
      <c r="AD139" s="10" t="s">
        <v>448</v>
      </c>
      <c r="AE139" s="10" t="s">
        <v>448</v>
      </c>
      <c r="AF139" s="33">
        <f t="shared" si="101"/>
        <v>0</v>
      </c>
      <c r="AG139" s="33">
        <f t="shared" si="102"/>
        <v>0</v>
      </c>
      <c r="AH139" s="33">
        <f t="shared" si="103"/>
        <v>0</v>
      </c>
      <c r="AI139" s="10" t="s">
        <v>447</v>
      </c>
      <c r="AJ139" s="10" t="s">
        <v>448</v>
      </c>
      <c r="AK139" s="10" t="s">
        <v>448</v>
      </c>
      <c r="AL139" s="33">
        <f t="shared" si="104"/>
        <v>0</v>
      </c>
      <c r="AM139" s="33">
        <f t="shared" si="105"/>
        <v>0</v>
      </c>
      <c r="AN139" s="33">
        <f t="shared" si="106"/>
        <v>0</v>
      </c>
      <c r="AO139" s="10" t="s">
        <v>448</v>
      </c>
      <c r="AP139" s="10" t="s">
        <v>448</v>
      </c>
      <c r="AQ139" s="10" t="s">
        <v>448</v>
      </c>
      <c r="AR139" s="33">
        <f t="shared" si="107"/>
        <v>0</v>
      </c>
      <c r="AS139" s="33">
        <f t="shared" si="108"/>
        <v>0</v>
      </c>
      <c r="AT139" s="33">
        <f t="shared" si="109"/>
        <v>0</v>
      </c>
      <c r="AU139" s="10">
        <v>1986</v>
      </c>
      <c r="AV139" s="10" t="s">
        <v>448</v>
      </c>
      <c r="AW139" s="10" t="s">
        <v>448</v>
      </c>
      <c r="AX139" s="33">
        <f t="shared" si="110"/>
        <v>0</v>
      </c>
      <c r="AY139" s="33">
        <f t="shared" si="111"/>
        <v>0</v>
      </c>
      <c r="AZ139" s="33">
        <f t="shared" si="112"/>
        <v>0</v>
      </c>
      <c r="BA139" s="10" t="s">
        <v>431</v>
      </c>
      <c r="BB139" s="10" t="s">
        <v>431</v>
      </c>
      <c r="BC139" s="10" t="s">
        <v>431</v>
      </c>
      <c r="BD139" s="33">
        <f t="shared" si="113"/>
        <v>1</v>
      </c>
      <c r="BE139" s="33">
        <f t="shared" si="114"/>
        <v>1</v>
      </c>
      <c r="BF139" s="33">
        <f t="shared" si="115"/>
        <v>1</v>
      </c>
      <c r="BG139" s="10" t="str">
        <f>+VLOOKUP(B139,'[17]2016 data'!$B:$D,3,)</f>
        <v>e-GDDS</v>
      </c>
      <c r="BH139" s="10" t="str">
        <f>+VLOOKUP(B139,'[18]2017 data'!$B:$D,3,)</f>
        <v>e-GDDS</v>
      </c>
      <c r="BI139" s="10" t="str">
        <f>+VLOOKUP(B139,'[19]2018 data'!$B:$D,3,)</f>
        <v>e-GDDS</v>
      </c>
      <c r="BJ139" s="33">
        <f t="shared" si="87"/>
        <v>0.5</v>
      </c>
      <c r="BK139" s="33">
        <f t="shared" si="85"/>
        <v>0.5</v>
      </c>
      <c r="BL139" s="33">
        <f t="shared" si="86"/>
        <v>0.5</v>
      </c>
      <c r="BM139" s="10" t="str">
        <f>+VLOOKUP(B139,'[20]2016 data'!$B:$D,3,)</f>
        <v>Yes</v>
      </c>
      <c r="BN139" s="10" t="str">
        <f>+VLOOKUP(B139,'[21]2017 data'!$B:$D,3,)</f>
        <v>Yes</v>
      </c>
      <c r="BO139" s="10" t="str">
        <f>+VLOOKUP(B139,'[22]2018 data'!$B:$D,3,)</f>
        <v>Yes</v>
      </c>
      <c r="BP139" s="33">
        <f t="shared" si="116"/>
        <v>1</v>
      </c>
      <c r="BQ139" s="33">
        <f t="shared" si="117"/>
        <v>1</v>
      </c>
      <c r="BR139" s="33">
        <f t="shared" si="118"/>
        <v>1</v>
      </c>
      <c r="BS139" s="10">
        <f>+VLOOKUP(B139,'[23]2016 data'!$B:$D,3,)</f>
        <v>0</v>
      </c>
      <c r="BT139" s="10">
        <f>+VLOOKUP(B139,'[24]2017 data'!$B:$D,3,)</f>
        <v>0</v>
      </c>
      <c r="BU139" s="10">
        <f>+VLOOKUP(B139,'[25]2018 data'!$B:$D,3,)</f>
        <v>0</v>
      </c>
      <c r="BV139" s="33">
        <f t="shared" si="119"/>
        <v>0</v>
      </c>
      <c r="BW139" s="33">
        <f t="shared" si="120"/>
        <v>0</v>
      </c>
      <c r="BX139" s="33">
        <f t="shared" si="121"/>
        <v>0</v>
      </c>
    </row>
    <row r="140" spans="1:76" s="32" customFormat="1" x14ac:dyDescent="0.25">
      <c r="A140" s="6">
        <f t="shared" si="88"/>
        <v>137</v>
      </c>
      <c r="B140" s="9" t="s">
        <v>109</v>
      </c>
      <c r="C140" s="4" t="s">
        <v>108</v>
      </c>
      <c r="D140" s="4" t="str">
        <f>+VLOOKUP(C140,'[1]OECD &amp; EU Countries'!$B:$F,5,)</f>
        <v>OECD/EU</v>
      </c>
      <c r="E140" s="10" t="s">
        <v>427</v>
      </c>
      <c r="F140" s="10" t="s">
        <v>486</v>
      </c>
      <c r="G140" s="10" t="s">
        <v>486</v>
      </c>
      <c r="H140" s="33">
        <f t="shared" si="89"/>
        <v>1</v>
      </c>
      <c r="I140" s="33">
        <f t="shared" si="90"/>
        <v>1</v>
      </c>
      <c r="J140" s="33">
        <f t="shared" si="91"/>
        <v>1</v>
      </c>
      <c r="K140" s="10">
        <v>1993</v>
      </c>
      <c r="L140" s="10">
        <v>2008</v>
      </c>
      <c r="M140" s="10" t="s">
        <v>491</v>
      </c>
      <c r="N140" s="33">
        <f t="shared" si="92"/>
        <v>0</v>
      </c>
      <c r="O140" s="33">
        <f t="shared" si="93"/>
        <v>0.5</v>
      </c>
      <c r="P140" s="33">
        <f t="shared" si="94"/>
        <v>1</v>
      </c>
      <c r="Q140" s="10" t="s">
        <v>444</v>
      </c>
      <c r="R140" s="10" t="s">
        <v>442</v>
      </c>
      <c r="S140" s="10" t="s">
        <v>442</v>
      </c>
      <c r="T140" s="33">
        <f t="shared" si="95"/>
        <v>1</v>
      </c>
      <c r="U140" s="33">
        <f t="shared" si="96"/>
        <v>1</v>
      </c>
      <c r="V140" s="33">
        <f t="shared" si="97"/>
        <v>1</v>
      </c>
      <c r="W140" s="10" t="s">
        <v>499</v>
      </c>
      <c r="X140" s="10" t="s">
        <v>499</v>
      </c>
      <c r="Y140" s="10" t="s">
        <v>499</v>
      </c>
      <c r="Z140" s="33">
        <f t="shared" si="98"/>
        <v>1</v>
      </c>
      <c r="AA140" s="33">
        <f t="shared" si="99"/>
        <v>1</v>
      </c>
      <c r="AB140" s="33">
        <f t="shared" si="100"/>
        <v>1</v>
      </c>
      <c r="AC140" s="10" t="s">
        <v>447</v>
      </c>
      <c r="AD140" s="10" t="s">
        <v>448</v>
      </c>
      <c r="AE140" s="10" t="s">
        <v>448</v>
      </c>
      <c r="AF140" s="33">
        <f t="shared" si="101"/>
        <v>0</v>
      </c>
      <c r="AG140" s="33">
        <f t="shared" si="102"/>
        <v>0</v>
      </c>
      <c r="AH140" s="33">
        <f t="shared" si="103"/>
        <v>0</v>
      </c>
      <c r="AI140" s="10" t="s">
        <v>436</v>
      </c>
      <c r="AJ140" s="10" t="s">
        <v>436</v>
      </c>
      <c r="AK140" s="10" t="s">
        <v>436</v>
      </c>
      <c r="AL140" s="33">
        <f t="shared" si="104"/>
        <v>1</v>
      </c>
      <c r="AM140" s="33">
        <f t="shared" si="105"/>
        <v>1</v>
      </c>
      <c r="AN140" s="33">
        <f t="shared" si="106"/>
        <v>1</v>
      </c>
      <c r="AO140" s="10" t="s">
        <v>425</v>
      </c>
      <c r="AP140" s="10" t="s">
        <v>425</v>
      </c>
      <c r="AQ140" s="10" t="s">
        <v>425</v>
      </c>
      <c r="AR140" s="33">
        <f t="shared" si="107"/>
        <v>1</v>
      </c>
      <c r="AS140" s="33">
        <f t="shared" si="108"/>
        <v>1</v>
      </c>
      <c r="AT140" s="33">
        <f t="shared" si="109"/>
        <v>1</v>
      </c>
      <c r="AU140" s="10">
        <v>2001</v>
      </c>
      <c r="AV140" s="10" t="s">
        <v>429</v>
      </c>
      <c r="AW140" s="10" t="s">
        <v>429</v>
      </c>
      <c r="AX140" s="33">
        <f t="shared" si="110"/>
        <v>0.5</v>
      </c>
      <c r="AY140" s="33">
        <f t="shared" si="111"/>
        <v>0</v>
      </c>
      <c r="AZ140" s="33">
        <f t="shared" si="112"/>
        <v>0</v>
      </c>
      <c r="BA140" s="10" t="s">
        <v>431</v>
      </c>
      <c r="BB140" s="10" t="s">
        <v>431</v>
      </c>
      <c r="BC140" s="10" t="s">
        <v>431</v>
      </c>
      <c r="BD140" s="33">
        <f t="shared" si="113"/>
        <v>1</v>
      </c>
      <c r="BE140" s="33">
        <f t="shared" si="114"/>
        <v>1</v>
      </c>
      <c r="BF140" s="33">
        <f t="shared" si="115"/>
        <v>1</v>
      </c>
      <c r="BG140" s="10" t="str">
        <f>+VLOOKUP(B140,'[17]2016 data'!$B:$D,3,)</f>
        <v>SDDS</v>
      </c>
      <c r="BH140" s="10" t="str">
        <f>+VLOOKUP(B140,'[18]2017 data'!$B:$D,3,)</f>
        <v>SDDS</v>
      </c>
      <c r="BI140" s="10" t="str">
        <f>+VLOOKUP(B140,'[19]2018 data'!$B:$D,3,)</f>
        <v>SDDS</v>
      </c>
      <c r="BJ140" s="33">
        <f t="shared" si="87"/>
        <v>1</v>
      </c>
      <c r="BK140" s="33">
        <f t="shared" si="85"/>
        <v>1</v>
      </c>
      <c r="BL140" s="33">
        <f t="shared" si="86"/>
        <v>1</v>
      </c>
      <c r="BM140" s="10" t="str">
        <f>+VLOOKUP(B140,'[20]2016 data'!$B:$D,3,)</f>
        <v>Yes</v>
      </c>
      <c r="BN140" s="10" t="str">
        <f>+VLOOKUP(B140,'[21]2017 data'!$B:$D,3,)</f>
        <v>Yes</v>
      </c>
      <c r="BO140" s="10" t="str">
        <f>+VLOOKUP(B140,'[22]2018 data'!$B:$D,3,)</f>
        <v>Yes</v>
      </c>
      <c r="BP140" s="33">
        <f t="shared" si="116"/>
        <v>1</v>
      </c>
      <c r="BQ140" s="33">
        <f t="shared" si="117"/>
        <v>1</v>
      </c>
      <c r="BR140" s="33">
        <f t="shared" si="118"/>
        <v>1</v>
      </c>
      <c r="BS140" s="10">
        <f>+VLOOKUP(B140,'[23]2016 data'!$B:$D,3,)</f>
        <v>0</v>
      </c>
      <c r="BT140" s="10">
        <f>+VLOOKUP(B140,'[24]2017 data'!$B:$D,3,)</f>
        <v>0</v>
      </c>
      <c r="BU140" s="10">
        <f>+VLOOKUP(B140,'[25]2018 data'!$B:$D,3,)</f>
        <v>0</v>
      </c>
      <c r="BV140" s="33">
        <f t="shared" si="119"/>
        <v>0</v>
      </c>
      <c r="BW140" s="33">
        <f t="shared" si="120"/>
        <v>0</v>
      </c>
      <c r="BX140" s="33">
        <f t="shared" si="121"/>
        <v>0</v>
      </c>
    </row>
    <row r="141" spans="1:76" s="32" customFormat="1" x14ac:dyDescent="0.25">
      <c r="A141" s="6">
        <f t="shared" si="88"/>
        <v>138</v>
      </c>
      <c r="B141" s="7" t="s">
        <v>107</v>
      </c>
      <c r="C141" s="4" t="s">
        <v>106</v>
      </c>
      <c r="D141" s="4" t="str">
        <f>+VLOOKUP(C141,'[1]OECD &amp; EU Countries'!$B:$F,5,)</f>
        <v>NA</v>
      </c>
      <c r="E141" s="10" t="s">
        <v>490</v>
      </c>
      <c r="F141" s="10" t="s">
        <v>486</v>
      </c>
      <c r="G141" s="10" t="s">
        <v>486</v>
      </c>
      <c r="H141" s="33">
        <f t="shared" si="89"/>
        <v>1</v>
      </c>
      <c r="I141" s="33">
        <f t="shared" si="90"/>
        <v>1</v>
      </c>
      <c r="J141" s="33">
        <f t="shared" si="91"/>
        <v>1</v>
      </c>
      <c r="K141" s="10">
        <v>1993</v>
      </c>
      <c r="L141" s="10">
        <v>1993</v>
      </c>
      <c r="M141" s="10" t="s">
        <v>491</v>
      </c>
      <c r="N141" s="33">
        <f t="shared" si="92"/>
        <v>0</v>
      </c>
      <c r="O141" s="33">
        <f t="shared" si="93"/>
        <v>0</v>
      </c>
      <c r="P141" s="33">
        <f t="shared" si="94"/>
        <v>1</v>
      </c>
      <c r="Q141" s="10" t="s">
        <v>446</v>
      </c>
      <c r="R141" s="10" t="s">
        <v>445</v>
      </c>
      <c r="S141" s="10" t="s">
        <v>445</v>
      </c>
      <c r="T141" s="33">
        <f t="shared" si="95"/>
        <v>0.5</v>
      </c>
      <c r="U141" s="33">
        <f t="shared" si="96"/>
        <v>1</v>
      </c>
      <c r="V141" s="33">
        <f t="shared" si="97"/>
        <v>1</v>
      </c>
      <c r="W141" s="10" t="s">
        <v>499</v>
      </c>
      <c r="X141" s="10" t="s">
        <v>499</v>
      </c>
      <c r="Y141" s="10" t="s">
        <v>499</v>
      </c>
      <c r="Z141" s="33">
        <f t="shared" si="98"/>
        <v>1</v>
      </c>
      <c r="AA141" s="33">
        <f t="shared" si="99"/>
        <v>1</v>
      </c>
      <c r="AB141" s="33">
        <f t="shared" si="100"/>
        <v>1</v>
      </c>
      <c r="AC141" s="10" t="s">
        <v>418</v>
      </c>
      <c r="AD141" s="10" t="s">
        <v>418</v>
      </c>
      <c r="AE141" s="10" t="s">
        <v>418</v>
      </c>
      <c r="AF141" s="33">
        <f t="shared" si="101"/>
        <v>1</v>
      </c>
      <c r="AG141" s="33">
        <f t="shared" si="102"/>
        <v>1</v>
      </c>
      <c r="AH141" s="33">
        <f t="shared" si="103"/>
        <v>1</v>
      </c>
      <c r="AI141" s="10" t="s">
        <v>447</v>
      </c>
      <c r="AJ141" s="10" t="s">
        <v>460</v>
      </c>
      <c r="AK141" s="10" t="s">
        <v>460</v>
      </c>
      <c r="AL141" s="33">
        <f t="shared" si="104"/>
        <v>0</v>
      </c>
      <c r="AM141" s="33">
        <f t="shared" si="105"/>
        <v>0</v>
      </c>
      <c r="AN141" s="33">
        <f t="shared" si="106"/>
        <v>0</v>
      </c>
      <c r="AO141" s="10" t="s">
        <v>425</v>
      </c>
      <c r="AP141" s="10" t="s">
        <v>425</v>
      </c>
      <c r="AQ141" s="10" t="s">
        <v>425</v>
      </c>
      <c r="AR141" s="33">
        <f t="shared" si="107"/>
        <v>1</v>
      </c>
      <c r="AS141" s="33">
        <f t="shared" si="108"/>
        <v>1</v>
      </c>
      <c r="AT141" s="33">
        <f t="shared" si="109"/>
        <v>1</v>
      </c>
      <c r="AU141" s="10">
        <v>2001</v>
      </c>
      <c r="AV141" s="10" t="s">
        <v>429</v>
      </c>
      <c r="AW141" s="10" t="s">
        <v>429</v>
      </c>
      <c r="AX141" s="33">
        <f t="shared" si="110"/>
        <v>0.5</v>
      </c>
      <c r="AY141" s="33">
        <f t="shared" si="111"/>
        <v>0</v>
      </c>
      <c r="AZ141" s="33">
        <f t="shared" si="112"/>
        <v>0</v>
      </c>
      <c r="BA141" s="10" t="s">
        <v>431</v>
      </c>
      <c r="BB141" s="10" t="s">
        <v>431</v>
      </c>
      <c r="BC141" s="10" t="s">
        <v>431</v>
      </c>
      <c r="BD141" s="33">
        <f t="shared" si="113"/>
        <v>1</v>
      </c>
      <c r="BE141" s="33">
        <f t="shared" si="114"/>
        <v>1</v>
      </c>
      <c r="BF141" s="33">
        <f t="shared" si="115"/>
        <v>1</v>
      </c>
      <c r="BG141" s="10" t="str">
        <f>+VLOOKUP(B141,'[17]2016 data'!$B:$D,3,)</f>
        <v>SDDS</v>
      </c>
      <c r="BH141" s="10" t="str">
        <f>+VLOOKUP(B141,'[18]2017 data'!$B:$D,3,)</f>
        <v>SDDS</v>
      </c>
      <c r="BI141" s="10" t="str">
        <f>+VLOOKUP(B141,'[19]2018 data'!$B:$D,3,)</f>
        <v>SDDS</v>
      </c>
      <c r="BJ141" s="33">
        <f t="shared" si="87"/>
        <v>1</v>
      </c>
      <c r="BK141" s="33">
        <f t="shared" ref="BK141:BK193" si="122">IF(OR(BH141="SDDS",BH141="SDDS Plus"),1,IF(BH141="E-GDDS",0.5,0))</f>
        <v>1</v>
      </c>
      <c r="BL141" s="33">
        <f t="shared" ref="BL141:BL193" si="123">IF(OR(BI141="SDDS",BI141="SDDS Plus"),1,IF(BI141="E-GDDS",0.5,0))</f>
        <v>1</v>
      </c>
      <c r="BM141" s="10" t="str">
        <f>+VLOOKUP(B141,'[20]2016 data'!$B:$D,3,)</f>
        <v>Yes</v>
      </c>
      <c r="BN141" s="10" t="str">
        <f>+VLOOKUP(B141,'[21]2017 data'!$B:$D,3,)</f>
        <v>Yes</v>
      </c>
      <c r="BO141" s="10" t="str">
        <f>+VLOOKUP(B141,'[22]2018 data'!$B:$D,3,)</f>
        <v>Yes</v>
      </c>
      <c r="BP141" s="33">
        <f t="shared" si="116"/>
        <v>1</v>
      </c>
      <c r="BQ141" s="33">
        <f t="shared" si="117"/>
        <v>1</v>
      </c>
      <c r="BR141" s="33">
        <f t="shared" si="118"/>
        <v>1</v>
      </c>
      <c r="BS141" s="10">
        <f>+VLOOKUP(B141,'[23]2016 data'!$B:$D,3,)</f>
        <v>0</v>
      </c>
      <c r="BT141" s="10">
        <f>+VLOOKUP(B141,'[24]2017 data'!$B:$D,3,)</f>
        <v>0</v>
      </c>
      <c r="BU141" s="10">
        <f>+VLOOKUP(B141,'[25]2018 data'!$B:$D,3,)</f>
        <v>0</v>
      </c>
      <c r="BV141" s="33">
        <f t="shared" si="119"/>
        <v>0</v>
      </c>
      <c r="BW141" s="33">
        <f t="shared" si="120"/>
        <v>0</v>
      </c>
      <c r="BX141" s="33">
        <f t="shared" si="121"/>
        <v>0</v>
      </c>
    </row>
    <row r="142" spans="1:76" s="32" customFormat="1" x14ac:dyDescent="0.25">
      <c r="A142" s="6">
        <f t="shared" si="88"/>
        <v>139</v>
      </c>
      <c r="B142" s="9" t="s">
        <v>105</v>
      </c>
      <c r="C142" s="4" t="s">
        <v>104</v>
      </c>
      <c r="D142" s="4" t="str">
        <f>+VLOOKUP(C142,'[1]OECD &amp; EU Countries'!$B:$F,5,)</f>
        <v>NA</v>
      </c>
      <c r="E142" s="10" t="s">
        <v>488</v>
      </c>
      <c r="F142" s="10" t="s">
        <v>437</v>
      </c>
      <c r="G142" s="10" t="s">
        <v>437</v>
      </c>
      <c r="H142" s="33">
        <f t="shared" si="89"/>
        <v>0.5</v>
      </c>
      <c r="I142" s="33">
        <f t="shared" si="90"/>
        <v>0.5</v>
      </c>
      <c r="J142" s="33">
        <f t="shared" si="91"/>
        <v>0.5</v>
      </c>
      <c r="K142" s="10">
        <v>2011</v>
      </c>
      <c r="L142" s="10">
        <v>2014</v>
      </c>
      <c r="M142" s="10">
        <v>2014</v>
      </c>
      <c r="N142" s="33">
        <f t="shared" si="92"/>
        <v>0.5</v>
      </c>
      <c r="O142" s="33">
        <f t="shared" si="93"/>
        <v>0.5</v>
      </c>
      <c r="P142" s="33">
        <f t="shared" si="94"/>
        <v>0.5</v>
      </c>
      <c r="Q142" s="10" t="s">
        <v>444</v>
      </c>
      <c r="R142" s="10" t="s">
        <v>444</v>
      </c>
      <c r="S142" s="10" t="s">
        <v>444</v>
      </c>
      <c r="T142" s="33">
        <f t="shared" si="95"/>
        <v>1</v>
      </c>
      <c r="U142" s="33">
        <f t="shared" si="96"/>
        <v>1</v>
      </c>
      <c r="V142" s="33">
        <f t="shared" si="97"/>
        <v>1</v>
      </c>
      <c r="W142" s="10">
        <v>2011</v>
      </c>
      <c r="X142" s="10">
        <v>2011</v>
      </c>
      <c r="Y142" s="10">
        <v>2011</v>
      </c>
      <c r="Z142" s="33">
        <f t="shared" si="98"/>
        <v>0.5</v>
      </c>
      <c r="AA142" s="33">
        <f t="shared" si="99"/>
        <v>0.5</v>
      </c>
      <c r="AB142" s="33">
        <f t="shared" si="100"/>
        <v>0.5</v>
      </c>
      <c r="AC142" s="10" t="s">
        <v>447</v>
      </c>
      <c r="AD142" s="10" t="s">
        <v>418</v>
      </c>
      <c r="AE142" s="10" t="s">
        <v>418</v>
      </c>
      <c r="AF142" s="33">
        <f t="shared" si="101"/>
        <v>0</v>
      </c>
      <c r="AG142" s="33">
        <f t="shared" si="102"/>
        <v>1</v>
      </c>
      <c r="AH142" s="33">
        <f t="shared" si="103"/>
        <v>1</v>
      </c>
      <c r="AI142" s="10" t="s">
        <v>447</v>
      </c>
      <c r="AJ142" s="10" t="s">
        <v>448</v>
      </c>
      <c r="AK142" s="10" t="s">
        <v>448</v>
      </c>
      <c r="AL142" s="33">
        <f t="shared" si="104"/>
        <v>0</v>
      </c>
      <c r="AM142" s="33">
        <f t="shared" si="105"/>
        <v>0</v>
      </c>
      <c r="AN142" s="33">
        <f t="shared" si="106"/>
        <v>0</v>
      </c>
      <c r="AO142" s="10" t="s">
        <v>425</v>
      </c>
      <c r="AP142" s="10" t="s">
        <v>448</v>
      </c>
      <c r="AQ142" s="10" t="s">
        <v>448</v>
      </c>
      <c r="AR142" s="33">
        <f t="shared" si="107"/>
        <v>1</v>
      </c>
      <c r="AS142" s="33">
        <f t="shared" si="108"/>
        <v>0</v>
      </c>
      <c r="AT142" s="33">
        <f t="shared" si="109"/>
        <v>0</v>
      </c>
      <c r="AU142" s="10">
        <v>2001</v>
      </c>
      <c r="AV142" s="10" t="s">
        <v>429</v>
      </c>
      <c r="AW142" s="10" t="s">
        <v>429</v>
      </c>
      <c r="AX142" s="33">
        <f t="shared" si="110"/>
        <v>0.5</v>
      </c>
      <c r="AY142" s="33">
        <f t="shared" si="111"/>
        <v>0</v>
      </c>
      <c r="AZ142" s="33">
        <f t="shared" si="112"/>
        <v>0</v>
      </c>
      <c r="BA142" s="10">
        <v>0</v>
      </c>
      <c r="BB142" s="10" t="s">
        <v>431</v>
      </c>
      <c r="BC142" s="10" t="s">
        <v>431</v>
      </c>
      <c r="BD142" s="33">
        <f t="shared" si="113"/>
        <v>0</v>
      </c>
      <c r="BE142" s="33">
        <f t="shared" si="114"/>
        <v>1</v>
      </c>
      <c r="BF142" s="33">
        <f t="shared" si="115"/>
        <v>1</v>
      </c>
      <c r="BG142" s="10" t="str">
        <f>+VLOOKUP(B142,'[17]2016 data'!$B:$D,3,)</f>
        <v>e-GDDS</v>
      </c>
      <c r="BH142" s="10" t="str">
        <f>+VLOOKUP(B142,'[18]2017 data'!$B:$D,3,)</f>
        <v>e-GDDS</v>
      </c>
      <c r="BI142" s="10" t="str">
        <f>+VLOOKUP(B142,'[19]2018 data'!$B:$D,3,)</f>
        <v>e-GDDS</v>
      </c>
      <c r="BJ142" s="33">
        <f t="shared" ref="BJ142:BJ193" si="124">IF(OR(BG142="SDDS",BG142="SDDS Plus"),1,IF(BG142="E-GDDS",0.5,0))</f>
        <v>0.5</v>
      </c>
      <c r="BK142" s="33">
        <f t="shared" si="122"/>
        <v>0.5</v>
      </c>
      <c r="BL142" s="33">
        <f t="shared" si="123"/>
        <v>0.5</v>
      </c>
      <c r="BM142" s="10">
        <f>+VLOOKUP(B142,'[20]2016 data'!$B:$D,3,)</f>
        <v>0</v>
      </c>
      <c r="BN142" s="10">
        <f>+VLOOKUP(B142,'[21]2017 data'!$B:$D,3,)</f>
        <v>0</v>
      </c>
      <c r="BO142" s="10">
        <f>+VLOOKUP(B142,'[22]2018 data'!$B:$D,3,)</f>
        <v>0</v>
      </c>
      <c r="BP142" s="33">
        <f t="shared" si="116"/>
        <v>0</v>
      </c>
      <c r="BQ142" s="33">
        <f t="shared" si="117"/>
        <v>0</v>
      </c>
      <c r="BR142" s="33">
        <f t="shared" si="118"/>
        <v>0</v>
      </c>
      <c r="BS142" s="10">
        <f>+VLOOKUP(B142,'[23]2016 data'!$B:$D,3,)</f>
        <v>0</v>
      </c>
      <c r="BT142" s="10">
        <f>+VLOOKUP(B142,'[24]2017 data'!$B:$D,3,)</f>
        <v>0</v>
      </c>
      <c r="BU142" s="10">
        <f>+VLOOKUP(B142,'[25]2018 data'!$B:$D,3,)</f>
        <v>0</v>
      </c>
      <c r="BV142" s="33">
        <f t="shared" si="119"/>
        <v>0</v>
      </c>
      <c r="BW142" s="33">
        <f t="shared" si="120"/>
        <v>0</v>
      </c>
      <c r="BX142" s="33">
        <f t="shared" si="121"/>
        <v>0</v>
      </c>
    </row>
    <row r="143" spans="1:76" s="32" customFormat="1" x14ac:dyDescent="0.25">
      <c r="A143" s="6">
        <f t="shared" si="88"/>
        <v>140</v>
      </c>
      <c r="B143" s="9" t="s">
        <v>103</v>
      </c>
      <c r="C143" s="4" t="s">
        <v>102</v>
      </c>
      <c r="D143" s="4" t="str">
        <f>+VLOOKUP(C143,'[1]OECD &amp; EU Countries'!$B:$F,5,)</f>
        <v>NA</v>
      </c>
      <c r="E143" s="10" t="s">
        <v>488</v>
      </c>
      <c r="F143" s="10" t="s">
        <v>437</v>
      </c>
      <c r="G143" s="10" t="s">
        <v>437</v>
      </c>
      <c r="H143" s="33">
        <f t="shared" si="89"/>
        <v>0.5</v>
      </c>
      <c r="I143" s="33">
        <f t="shared" si="90"/>
        <v>0.5</v>
      </c>
      <c r="J143" s="33">
        <f t="shared" si="91"/>
        <v>0.5</v>
      </c>
      <c r="K143" s="10">
        <v>1993</v>
      </c>
      <c r="L143" s="10">
        <v>1993</v>
      </c>
      <c r="M143" s="10">
        <v>2009</v>
      </c>
      <c r="N143" s="33">
        <f t="shared" si="92"/>
        <v>0</v>
      </c>
      <c r="O143" s="33">
        <f t="shared" si="93"/>
        <v>0</v>
      </c>
      <c r="P143" s="33">
        <f t="shared" si="94"/>
        <v>0.5</v>
      </c>
      <c r="Q143" s="10" t="s">
        <v>446</v>
      </c>
      <c r="R143" s="10" t="s">
        <v>446</v>
      </c>
      <c r="S143" s="10" t="s">
        <v>446</v>
      </c>
      <c r="T143" s="33">
        <f t="shared" si="95"/>
        <v>0.5</v>
      </c>
      <c r="U143" s="33">
        <f t="shared" si="96"/>
        <v>0.5</v>
      </c>
      <c r="V143" s="33">
        <f t="shared" si="97"/>
        <v>0.5</v>
      </c>
      <c r="W143" s="10">
        <v>2008</v>
      </c>
      <c r="X143" s="10">
        <v>2008</v>
      </c>
      <c r="Y143" s="10">
        <v>2008</v>
      </c>
      <c r="Z143" s="33">
        <f t="shared" si="98"/>
        <v>0.5</v>
      </c>
      <c r="AA143" s="33">
        <f t="shared" si="99"/>
        <v>0.5</v>
      </c>
      <c r="AB143" s="33">
        <f t="shared" si="100"/>
        <v>0.5</v>
      </c>
      <c r="AC143" s="10" t="s">
        <v>418</v>
      </c>
      <c r="AD143" s="10" t="s">
        <v>418</v>
      </c>
      <c r="AE143" s="10" t="s">
        <v>418</v>
      </c>
      <c r="AF143" s="33">
        <f t="shared" si="101"/>
        <v>1</v>
      </c>
      <c r="AG143" s="33">
        <f t="shared" si="102"/>
        <v>1</v>
      </c>
      <c r="AH143" s="33">
        <f t="shared" si="103"/>
        <v>1</v>
      </c>
      <c r="AI143" s="10" t="s">
        <v>447</v>
      </c>
      <c r="AJ143" s="10" t="s">
        <v>448</v>
      </c>
      <c r="AK143" s="10" t="s">
        <v>448</v>
      </c>
      <c r="AL143" s="33">
        <f t="shared" si="104"/>
        <v>0</v>
      </c>
      <c r="AM143" s="33">
        <f t="shared" si="105"/>
        <v>0</v>
      </c>
      <c r="AN143" s="33">
        <f t="shared" si="106"/>
        <v>0</v>
      </c>
      <c r="AO143" s="10" t="s">
        <v>448</v>
      </c>
      <c r="AP143" s="10" t="s">
        <v>448</v>
      </c>
      <c r="AQ143" s="10" t="s">
        <v>448</v>
      </c>
      <c r="AR143" s="33">
        <f t="shared" si="107"/>
        <v>0</v>
      </c>
      <c r="AS143" s="33">
        <f t="shared" si="108"/>
        <v>0</v>
      </c>
      <c r="AT143" s="33">
        <f t="shared" si="109"/>
        <v>0</v>
      </c>
      <c r="AU143" s="10">
        <v>2001</v>
      </c>
      <c r="AV143" s="10" t="s">
        <v>429</v>
      </c>
      <c r="AW143" s="10" t="s">
        <v>429</v>
      </c>
      <c r="AX143" s="33">
        <f t="shared" si="110"/>
        <v>0.5</v>
      </c>
      <c r="AY143" s="33">
        <f t="shared" si="111"/>
        <v>0</v>
      </c>
      <c r="AZ143" s="33">
        <f t="shared" si="112"/>
        <v>0</v>
      </c>
      <c r="BA143" s="10" t="s">
        <v>431</v>
      </c>
      <c r="BB143" s="10" t="s">
        <v>431</v>
      </c>
      <c r="BC143" s="10" t="s">
        <v>431</v>
      </c>
      <c r="BD143" s="33">
        <f t="shared" si="113"/>
        <v>1</v>
      </c>
      <c r="BE143" s="33">
        <f t="shared" si="114"/>
        <v>1</v>
      </c>
      <c r="BF143" s="33">
        <f t="shared" si="115"/>
        <v>1</v>
      </c>
      <c r="BG143" s="10" t="str">
        <f>+VLOOKUP(B143,'[17]2016 data'!$B:$D,3,)</f>
        <v>e-GDDS</v>
      </c>
      <c r="BH143" s="10" t="str">
        <f>+VLOOKUP(B143,'[18]2017 data'!$B:$D,3,)</f>
        <v>e-GDDS</v>
      </c>
      <c r="BI143" s="10" t="str">
        <f>+VLOOKUP(B143,'[19]2018 data'!$B:$D,3,)</f>
        <v>e-GDDS</v>
      </c>
      <c r="BJ143" s="33">
        <f t="shared" si="124"/>
        <v>0.5</v>
      </c>
      <c r="BK143" s="33">
        <f t="shared" si="122"/>
        <v>0.5</v>
      </c>
      <c r="BL143" s="33">
        <f t="shared" si="123"/>
        <v>0.5</v>
      </c>
      <c r="BM143" s="10">
        <f>+VLOOKUP(B143,'[20]2016 data'!$B:$D,3,)</f>
        <v>0</v>
      </c>
      <c r="BN143" s="10">
        <f>+VLOOKUP(B143,'[21]2017 data'!$B:$D,3,)</f>
        <v>0</v>
      </c>
      <c r="BO143" s="10">
        <f>+VLOOKUP(B143,'[22]2018 data'!$B:$D,3,)</f>
        <v>0</v>
      </c>
      <c r="BP143" s="33">
        <f t="shared" si="116"/>
        <v>0</v>
      </c>
      <c r="BQ143" s="33">
        <f t="shared" si="117"/>
        <v>0</v>
      </c>
      <c r="BR143" s="33">
        <f t="shared" si="118"/>
        <v>0</v>
      </c>
      <c r="BS143" s="10">
        <f>+VLOOKUP(B143,'[23]2016 data'!$B:$D,3,)</f>
        <v>0</v>
      </c>
      <c r="BT143" s="10">
        <f>+VLOOKUP(B143,'[24]2017 data'!$B:$D,3,)</f>
        <v>0</v>
      </c>
      <c r="BU143" s="10">
        <f>+VLOOKUP(B143,'[25]2018 data'!$B:$D,3,)</f>
        <v>0</v>
      </c>
      <c r="BV143" s="33">
        <f t="shared" si="119"/>
        <v>0</v>
      </c>
      <c r="BW143" s="33">
        <f t="shared" si="120"/>
        <v>0</v>
      </c>
      <c r="BX143" s="33">
        <f t="shared" si="121"/>
        <v>0</v>
      </c>
    </row>
    <row r="144" spans="1:76" s="32" customFormat="1" x14ac:dyDescent="0.25">
      <c r="A144" s="6">
        <f t="shared" si="88"/>
        <v>141</v>
      </c>
      <c r="B144" s="9" t="s">
        <v>101</v>
      </c>
      <c r="C144" s="4" t="s">
        <v>100</v>
      </c>
      <c r="D144" s="4" t="str">
        <f>+VLOOKUP(C144,'[1]OECD &amp; EU Countries'!$B:$F,5,)</f>
        <v>NA</v>
      </c>
      <c r="E144" s="10" t="s">
        <v>480</v>
      </c>
      <c r="F144" s="10" t="s">
        <v>437</v>
      </c>
      <c r="G144" s="10" t="s">
        <v>437</v>
      </c>
      <c r="H144" s="33">
        <f t="shared" si="89"/>
        <v>0</v>
      </c>
      <c r="I144" s="33">
        <f t="shared" si="90"/>
        <v>0.5</v>
      </c>
      <c r="J144" s="33">
        <f t="shared" si="91"/>
        <v>0.5</v>
      </c>
      <c r="K144" s="10">
        <v>1993</v>
      </c>
      <c r="L144" s="10">
        <v>1993</v>
      </c>
      <c r="M144" s="10">
        <v>2007</v>
      </c>
      <c r="N144" s="33">
        <f t="shared" si="92"/>
        <v>0</v>
      </c>
      <c r="O144" s="33">
        <f t="shared" si="93"/>
        <v>0</v>
      </c>
      <c r="P144" s="33">
        <f t="shared" si="94"/>
        <v>0</v>
      </c>
      <c r="Q144" s="10" t="s">
        <v>496</v>
      </c>
      <c r="R144" s="10" t="s">
        <v>496</v>
      </c>
      <c r="S144" s="10" t="s">
        <v>496</v>
      </c>
      <c r="T144" s="33">
        <f t="shared" si="95"/>
        <v>0.5</v>
      </c>
      <c r="U144" s="33">
        <f t="shared" si="96"/>
        <v>0.5</v>
      </c>
      <c r="V144" s="33">
        <f t="shared" si="97"/>
        <v>0.5</v>
      </c>
      <c r="W144" s="10" t="s">
        <v>499</v>
      </c>
      <c r="X144" s="10" t="s">
        <v>499</v>
      </c>
      <c r="Y144" s="10" t="s">
        <v>499</v>
      </c>
      <c r="Z144" s="33">
        <f t="shared" si="98"/>
        <v>1</v>
      </c>
      <c r="AA144" s="33">
        <f t="shared" si="99"/>
        <v>1</v>
      </c>
      <c r="AB144" s="33">
        <f t="shared" si="100"/>
        <v>1</v>
      </c>
      <c r="AC144" s="10">
        <v>0</v>
      </c>
      <c r="AD144" s="10">
        <v>0</v>
      </c>
      <c r="AE144" s="10">
        <v>0</v>
      </c>
      <c r="AF144" s="33">
        <f t="shared" si="101"/>
        <v>0</v>
      </c>
      <c r="AG144" s="33">
        <f t="shared" si="102"/>
        <v>0</v>
      </c>
      <c r="AH144" s="33">
        <f t="shared" si="103"/>
        <v>0</v>
      </c>
      <c r="AI144" s="10" t="s">
        <v>436</v>
      </c>
      <c r="AJ144" s="10" t="s">
        <v>436</v>
      </c>
      <c r="AK144" s="10" t="s">
        <v>436</v>
      </c>
      <c r="AL144" s="33">
        <f t="shared" si="104"/>
        <v>1</v>
      </c>
      <c r="AM144" s="33">
        <f t="shared" si="105"/>
        <v>1</v>
      </c>
      <c r="AN144" s="33">
        <f t="shared" si="106"/>
        <v>1</v>
      </c>
      <c r="AO144" s="10" t="s">
        <v>425</v>
      </c>
      <c r="AP144" s="10" t="s">
        <v>425</v>
      </c>
      <c r="AQ144" s="10" t="s">
        <v>425</v>
      </c>
      <c r="AR144" s="33">
        <f t="shared" si="107"/>
        <v>1</v>
      </c>
      <c r="AS144" s="33">
        <f t="shared" si="108"/>
        <v>1</v>
      </c>
      <c r="AT144" s="33">
        <f t="shared" si="109"/>
        <v>1</v>
      </c>
      <c r="AU144" s="10" t="s">
        <v>480</v>
      </c>
      <c r="AV144" s="10" t="s">
        <v>427</v>
      </c>
      <c r="AW144" s="10" t="s">
        <v>427</v>
      </c>
      <c r="AX144" s="33">
        <f t="shared" si="110"/>
        <v>0</v>
      </c>
      <c r="AY144" s="33">
        <f t="shared" si="111"/>
        <v>1</v>
      </c>
      <c r="AZ144" s="33">
        <f t="shared" si="112"/>
        <v>1</v>
      </c>
      <c r="BA144" s="10">
        <v>0</v>
      </c>
      <c r="BB144" s="10" t="s">
        <v>431</v>
      </c>
      <c r="BC144" s="10" t="s">
        <v>431</v>
      </c>
      <c r="BD144" s="33">
        <f t="shared" si="113"/>
        <v>0</v>
      </c>
      <c r="BE144" s="33">
        <f t="shared" si="114"/>
        <v>1</v>
      </c>
      <c r="BF144" s="33">
        <f t="shared" si="115"/>
        <v>1</v>
      </c>
      <c r="BG144" s="10" t="str">
        <f>+VLOOKUP(B144,'[17]2016 data'!$B:$D,3,)</f>
        <v>e-GDDS</v>
      </c>
      <c r="BH144" s="10" t="str">
        <f>+VLOOKUP(B144,'[18]2017 data'!$B:$D,3,)</f>
        <v>e-GDDS</v>
      </c>
      <c r="BI144" s="10" t="str">
        <f>+VLOOKUP(B144,'[19]2018 data'!$B:$D,3,)</f>
        <v>e-GDDS</v>
      </c>
      <c r="BJ144" s="33">
        <f t="shared" si="124"/>
        <v>0.5</v>
      </c>
      <c r="BK144" s="33">
        <f t="shared" si="122"/>
        <v>0.5</v>
      </c>
      <c r="BL144" s="33">
        <f t="shared" si="123"/>
        <v>0.5</v>
      </c>
      <c r="BM144" s="10" t="str">
        <f>+VLOOKUP(B144,'[20]2016 data'!$B:$D,3,)</f>
        <v>Yes</v>
      </c>
      <c r="BN144" s="10" t="str">
        <f>+VLOOKUP(B144,'[21]2017 data'!$B:$D,3,)</f>
        <v>Yes</v>
      </c>
      <c r="BO144" s="10" t="str">
        <f>+VLOOKUP(B144,'[22]2018 data'!$B:$D,3,)</f>
        <v>Yes</v>
      </c>
      <c r="BP144" s="33">
        <f t="shared" si="116"/>
        <v>1</v>
      </c>
      <c r="BQ144" s="33">
        <f t="shared" si="117"/>
        <v>1</v>
      </c>
      <c r="BR144" s="33">
        <f t="shared" si="118"/>
        <v>1</v>
      </c>
      <c r="BS144" s="10">
        <f>+VLOOKUP(B144,'[23]2016 data'!$B:$D,3,)</f>
        <v>0</v>
      </c>
      <c r="BT144" s="10">
        <f>+VLOOKUP(B144,'[24]2017 data'!$B:$D,3,)</f>
        <v>0</v>
      </c>
      <c r="BU144" s="10">
        <f>+VLOOKUP(B144,'[25]2018 data'!$B:$D,3,)</f>
        <v>0</v>
      </c>
      <c r="BV144" s="33">
        <f t="shared" si="119"/>
        <v>0</v>
      </c>
      <c r="BW144" s="33">
        <f t="shared" si="120"/>
        <v>0</v>
      </c>
      <c r="BX144" s="33">
        <f t="shared" si="121"/>
        <v>0</v>
      </c>
    </row>
    <row r="145" spans="1:76" s="32" customFormat="1" x14ac:dyDescent="0.25">
      <c r="A145" s="6">
        <f t="shared" si="88"/>
        <v>142</v>
      </c>
      <c r="B145" s="9" t="s">
        <v>99</v>
      </c>
      <c r="C145" s="4" t="s">
        <v>98</v>
      </c>
      <c r="D145" s="4" t="str">
        <f>+VLOOKUP(C145,'[1]OECD &amp; EU Countries'!$B:$F,5,)</f>
        <v>NA</v>
      </c>
      <c r="E145" s="10" t="s">
        <v>488</v>
      </c>
      <c r="F145" s="10" t="s">
        <v>437</v>
      </c>
      <c r="G145" s="10" t="s">
        <v>437</v>
      </c>
      <c r="H145" s="33">
        <f t="shared" si="89"/>
        <v>0.5</v>
      </c>
      <c r="I145" s="33">
        <f t="shared" si="90"/>
        <v>0.5</v>
      </c>
      <c r="J145" s="33">
        <f t="shared" si="91"/>
        <v>0.5</v>
      </c>
      <c r="K145" s="10">
        <v>1993</v>
      </c>
      <c r="L145" s="10">
        <v>1993</v>
      </c>
      <c r="M145" s="10">
        <v>2008</v>
      </c>
      <c r="N145" s="33">
        <f t="shared" si="92"/>
        <v>0</v>
      </c>
      <c r="O145" s="33">
        <f t="shared" si="93"/>
        <v>0</v>
      </c>
      <c r="P145" s="33">
        <f t="shared" si="94"/>
        <v>0.5</v>
      </c>
      <c r="Q145" s="10" t="s">
        <v>446</v>
      </c>
      <c r="R145" s="10" t="s">
        <v>446</v>
      </c>
      <c r="S145" s="10" t="s">
        <v>446</v>
      </c>
      <c r="T145" s="33">
        <f t="shared" si="95"/>
        <v>0.5</v>
      </c>
      <c r="U145" s="33">
        <f t="shared" si="96"/>
        <v>0.5</v>
      </c>
      <c r="V145" s="33">
        <f t="shared" si="97"/>
        <v>0.5</v>
      </c>
      <c r="W145" s="10">
        <v>1995</v>
      </c>
      <c r="X145" s="10">
        <v>1995</v>
      </c>
      <c r="Y145" s="10">
        <v>1995</v>
      </c>
      <c r="Z145" s="33">
        <f t="shared" si="98"/>
        <v>0</v>
      </c>
      <c r="AA145" s="33">
        <f t="shared" si="99"/>
        <v>0</v>
      </c>
      <c r="AB145" s="33">
        <f t="shared" si="100"/>
        <v>0</v>
      </c>
      <c r="AC145" s="10" t="s">
        <v>418</v>
      </c>
      <c r="AD145" s="10" t="s">
        <v>418</v>
      </c>
      <c r="AE145" s="10" t="s">
        <v>418</v>
      </c>
      <c r="AF145" s="33">
        <f t="shared" si="101"/>
        <v>1</v>
      </c>
      <c r="AG145" s="33">
        <f t="shared" si="102"/>
        <v>1</v>
      </c>
      <c r="AH145" s="33">
        <f t="shared" si="103"/>
        <v>1</v>
      </c>
      <c r="AI145" s="10" t="s">
        <v>447</v>
      </c>
      <c r="AJ145" s="10" t="s">
        <v>448</v>
      </c>
      <c r="AK145" s="10" t="s">
        <v>448</v>
      </c>
      <c r="AL145" s="33">
        <f t="shared" si="104"/>
        <v>0</v>
      </c>
      <c r="AM145" s="33">
        <f t="shared" si="105"/>
        <v>0</v>
      </c>
      <c r="AN145" s="33">
        <f t="shared" si="106"/>
        <v>0</v>
      </c>
      <c r="AO145" s="10" t="s">
        <v>448</v>
      </c>
      <c r="AP145" s="10" t="s">
        <v>448</v>
      </c>
      <c r="AQ145" s="10" t="s">
        <v>448</v>
      </c>
      <c r="AR145" s="33">
        <f t="shared" si="107"/>
        <v>0</v>
      </c>
      <c r="AS145" s="33">
        <f t="shared" si="108"/>
        <v>0</v>
      </c>
      <c r="AT145" s="33">
        <f t="shared" si="109"/>
        <v>0</v>
      </c>
      <c r="AU145" s="10">
        <v>2001</v>
      </c>
      <c r="AV145" s="10" t="s">
        <v>429</v>
      </c>
      <c r="AW145" s="10" t="s">
        <v>429</v>
      </c>
      <c r="AX145" s="33">
        <f t="shared" si="110"/>
        <v>0.5</v>
      </c>
      <c r="AY145" s="33">
        <f t="shared" si="111"/>
        <v>0</v>
      </c>
      <c r="AZ145" s="33">
        <f t="shared" si="112"/>
        <v>0</v>
      </c>
      <c r="BA145" s="10" t="s">
        <v>431</v>
      </c>
      <c r="BB145" s="10" t="s">
        <v>431</v>
      </c>
      <c r="BC145" s="10" t="s">
        <v>431</v>
      </c>
      <c r="BD145" s="33">
        <f t="shared" si="113"/>
        <v>1</v>
      </c>
      <c r="BE145" s="33">
        <f t="shared" si="114"/>
        <v>1</v>
      </c>
      <c r="BF145" s="33">
        <f t="shared" si="115"/>
        <v>1</v>
      </c>
      <c r="BG145" s="10" t="str">
        <f>+VLOOKUP(B145,'[17]2016 data'!$B:$D,3,)</f>
        <v>e-GDDS</v>
      </c>
      <c r="BH145" s="10" t="str">
        <f>+VLOOKUP(B145,'[18]2017 data'!$B:$D,3,)</f>
        <v>e-GDDS</v>
      </c>
      <c r="BI145" s="10" t="str">
        <f>+VLOOKUP(B145,'[19]2018 data'!$B:$D,3,)</f>
        <v>e-GDDS</v>
      </c>
      <c r="BJ145" s="33">
        <f t="shared" si="124"/>
        <v>0.5</v>
      </c>
      <c r="BK145" s="33">
        <f t="shared" si="122"/>
        <v>0.5</v>
      </c>
      <c r="BL145" s="33">
        <f t="shared" si="123"/>
        <v>0.5</v>
      </c>
      <c r="BM145" s="10">
        <f>+VLOOKUP(B145,'[20]2016 data'!$B:$D,3,)</f>
        <v>0</v>
      </c>
      <c r="BN145" s="10">
        <f>+VLOOKUP(B145,'[21]2017 data'!$B:$D,3,)</f>
        <v>0</v>
      </c>
      <c r="BO145" s="10" t="str">
        <f>+VLOOKUP(B145,'[22]2018 data'!$B:$D,3,)</f>
        <v>Yes</v>
      </c>
      <c r="BP145" s="33">
        <f t="shared" si="116"/>
        <v>0</v>
      </c>
      <c r="BQ145" s="33">
        <f t="shared" si="117"/>
        <v>0</v>
      </c>
      <c r="BR145" s="33">
        <f t="shared" si="118"/>
        <v>1</v>
      </c>
      <c r="BS145" s="10">
        <f>+VLOOKUP(B145,'[23]2016 data'!$B:$D,3,)</f>
        <v>0</v>
      </c>
      <c r="BT145" s="10">
        <f>+VLOOKUP(B145,'[24]2017 data'!$B:$D,3,)</f>
        <v>0</v>
      </c>
      <c r="BU145" s="10">
        <f>+VLOOKUP(B145,'[25]2018 data'!$B:$D,3,)</f>
        <v>0</v>
      </c>
      <c r="BV145" s="33">
        <f t="shared" si="119"/>
        <v>0</v>
      </c>
      <c r="BW145" s="33">
        <f t="shared" si="120"/>
        <v>0</v>
      </c>
      <c r="BX145" s="33">
        <f t="shared" si="121"/>
        <v>0</v>
      </c>
    </row>
    <row r="146" spans="1:76" s="32" customFormat="1" x14ac:dyDescent="0.25">
      <c r="A146" s="6">
        <f t="shared" si="88"/>
        <v>143</v>
      </c>
      <c r="B146" s="9" t="s">
        <v>97</v>
      </c>
      <c r="C146" s="4" t="s">
        <v>96</v>
      </c>
      <c r="D146" s="4" t="str">
        <f>+VLOOKUP(C146,'[1]OECD &amp; EU Countries'!$B:$F,5,)</f>
        <v>NA</v>
      </c>
      <c r="E146" s="10" t="s">
        <v>488</v>
      </c>
      <c r="F146" s="10" t="s">
        <v>486</v>
      </c>
      <c r="G146" s="10" t="s">
        <v>486</v>
      </c>
      <c r="H146" s="33">
        <f t="shared" si="89"/>
        <v>0.5</v>
      </c>
      <c r="I146" s="33">
        <f t="shared" si="90"/>
        <v>1</v>
      </c>
      <c r="J146" s="33">
        <f t="shared" si="91"/>
        <v>1</v>
      </c>
      <c r="K146" s="10">
        <v>2008</v>
      </c>
      <c r="L146" s="10">
        <v>2008</v>
      </c>
      <c r="M146" s="10">
        <v>2010</v>
      </c>
      <c r="N146" s="33">
        <f t="shared" si="92"/>
        <v>0.5</v>
      </c>
      <c r="O146" s="33">
        <f t="shared" si="93"/>
        <v>0.5</v>
      </c>
      <c r="P146" s="33">
        <f t="shared" si="94"/>
        <v>0.5</v>
      </c>
      <c r="Q146" s="10" t="s">
        <v>446</v>
      </c>
      <c r="R146" s="10" t="s">
        <v>443</v>
      </c>
      <c r="S146" s="10" t="s">
        <v>443</v>
      </c>
      <c r="T146" s="33">
        <f t="shared" si="95"/>
        <v>0.5</v>
      </c>
      <c r="U146" s="33">
        <f t="shared" si="96"/>
        <v>0.5</v>
      </c>
      <c r="V146" s="33">
        <f t="shared" si="97"/>
        <v>0.5</v>
      </c>
      <c r="W146" s="10">
        <v>1999</v>
      </c>
      <c r="X146" s="10">
        <v>1999</v>
      </c>
      <c r="Y146" s="10">
        <v>1999</v>
      </c>
      <c r="Z146" s="33">
        <f t="shared" si="98"/>
        <v>0</v>
      </c>
      <c r="AA146" s="33">
        <f t="shared" si="99"/>
        <v>0</v>
      </c>
      <c r="AB146" s="33">
        <f t="shared" si="100"/>
        <v>0</v>
      </c>
      <c r="AC146" s="10" t="s">
        <v>418</v>
      </c>
      <c r="AD146" s="10" t="s">
        <v>418</v>
      </c>
      <c r="AE146" s="10" t="s">
        <v>418</v>
      </c>
      <c r="AF146" s="33">
        <f t="shared" si="101"/>
        <v>1</v>
      </c>
      <c r="AG146" s="33">
        <f t="shared" si="102"/>
        <v>1</v>
      </c>
      <c r="AH146" s="33">
        <f t="shared" si="103"/>
        <v>1</v>
      </c>
      <c r="AI146" s="10" t="s">
        <v>447</v>
      </c>
      <c r="AJ146" s="10" t="s">
        <v>448</v>
      </c>
      <c r="AK146" s="10" t="s">
        <v>448</v>
      </c>
      <c r="AL146" s="33">
        <f t="shared" si="104"/>
        <v>0</v>
      </c>
      <c r="AM146" s="33">
        <f t="shared" si="105"/>
        <v>0</v>
      </c>
      <c r="AN146" s="33">
        <f t="shared" si="106"/>
        <v>0</v>
      </c>
      <c r="AO146" s="10">
        <v>0</v>
      </c>
      <c r="AP146" s="10" t="s">
        <v>448</v>
      </c>
      <c r="AQ146" s="10" t="s">
        <v>448</v>
      </c>
      <c r="AR146" s="33">
        <f t="shared" si="107"/>
        <v>0</v>
      </c>
      <c r="AS146" s="33">
        <f t="shared" si="108"/>
        <v>0</v>
      </c>
      <c r="AT146" s="33">
        <f t="shared" si="109"/>
        <v>0</v>
      </c>
      <c r="AU146" s="10">
        <v>1986</v>
      </c>
      <c r="AV146" s="10" t="s">
        <v>429</v>
      </c>
      <c r="AW146" s="10" t="s">
        <v>429</v>
      </c>
      <c r="AX146" s="33">
        <f t="shared" si="110"/>
        <v>0</v>
      </c>
      <c r="AY146" s="33">
        <f t="shared" si="111"/>
        <v>0</v>
      </c>
      <c r="AZ146" s="33">
        <f t="shared" si="112"/>
        <v>0</v>
      </c>
      <c r="BA146" s="10">
        <v>0</v>
      </c>
      <c r="BB146" s="10" t="s">
        <v>429</v>
      </c>
      <c r="BC146" s="10" t="s">
        <v>429</v>
      </c>
      <c r="BD146" s="33">
        <f t="shared" si="113"/>
        <v>0</v>
      </c>
      <c r="BE146" s="33">
        <f t="shared" si="114"/>
        <v>0</v>
      </c>
      <c r="BF146" s="33">
        <f t="shared" si="115"/>
        <v>0</v>
      </c>
      <c r="BG146" s="10" t="str">
        <f>+VLOOKUP(B146,'[17]2016 data'!$B:$D,3,)</f>
        <v>e-GDDS</v>
      </c>
      <c r="BH146" s="10" t="str">
        <f>+VLOOKUP(B146,'[18]2017 data'!$B:$D,3,)</f>
        <v>e-GDDS</v>
      </c>
      <c r="BI146" s="10" t="str">
        <f>+VLOOKUP(B146,'[19]2018 data'!$B:$D,3,)</f>
        <v>e-GDDS</v>
      </c>
      <c r="BJ146" s="33">
        <f t="shared" si="124"/>
        <v>0.5</v>
      </c>
      <c r="BK146" s="33">
        <f t="shared" si="122"/>
        <v>0.5</v>
      </c>
      <c r="BL146" s="33">
        <f t="shared" si="123"/>
        <v>0.5</v>
      </c>
      <c r="BM146" s="10">
        <f>+VLOOKUP(B146,'[20]2016 data'!$B:$D,3,)</f>
        <v>0</v>
      </c>
      <c r="BN146" s="10">
        <f>+VLOOKUP(B146,'[21]2017 data'!$B:$D,3,)</f>
        <v>0</v>
      </c>
      <c r="BO146" s="10">
        <f>+VLOOKUP(B146,'[22]2018 data'!$B:$D,3,)</f>
        <v>0</v>
      </c>
      <c r="BP146" s="33">
        <f t="shared" si="116"/>
        <v>0</v>
      </c>
      <c r="BQ146" s="33">
        <f t="shared" si="117"/>
        <v>0</v>
      </c>
      <c r="BR146" s="33">
        <f t="shared" si="118"/>
        <v>0</v>
      </c>
      <c r="BS146" s="10">
        <f>+VLOOKUP(B146,'[23]2016 data'!$B:$D,3,)</f>
        <v>0</v>
      </c>
      <c r="BT146" s="10">
        <f>+VLOOKUP(B146,'[24]2017 data'!$B:$D,3,)</f>
        <v>0</v>
      </c>
      <c r="BU146" s="10">
        <f>+VLOOKUP(B146,'[25]2018 data'!$B:$D,3,)</f>
        <v>0</v>
      </c>
      <c r="BV146" s="33">
        <f t="shared" si="119"/>
        <v>0</v>
      </c>
      <c r="BW146" s="33">
        <f t="shared" si="120"/>
        <v>0</v>
      </c>
      <c r="BX146" s="33">
        <f t="shared" si="121"/>
        <v>0</v>
      </c>
    </row>
    <row r="147" spans="1:76" s="32" customFormat="1" x14ac:dyDescent="0.25">
      <c r="A147" s="6">
        <f t="shared" si="88"/>
        <v>144</v>
      </c>
      <c r="B147" s="9" t="s">
        <v>95</v>
      </c>
      <c r="C147" s="4" t="s">
        <v>94</v>
      </c>
      <c r="D147" s="4" t="str">
        <f>+VLOOKUP(C147,'[1]OECD &amp; EU Countries'!$B:$F,5,)</f>
        <v>NA</v>
      </c>
      <c r="E147" s="10" t="s">
        <v>488</v>
      </c>
      <c r="F147" s="10" t="s">
        <v>486</v>
      </c>
      <c r="G147" s="10" t="s">
        <v>486</v>
      </c>
      <c r="H147" s="33">
        <f t="shared" si="89"/>
        <v>0.5</v>
      </c>
      <c r="I147" s="33">
        <f t="shared" si="90"/>
        <v>1</v>
      </c>
      <c r="J147" s="33">
        <f t="shared" si="91"/>
        <v>1</v>
      </c>
      <c r="K147" s="10">
        <v>1993</v>
      </c>
      <c r="L147" s="10">
        <v>1993</v>
      </c>
      <c r="M147" s="10">
        <v>2014</v>
      </c>
      <c r="N147" s="33">
        <f t="shared" si="92"/>
        <v>0</v>
      </c>
      <c r="O147" s="33">
        <f t="shared" si="93"/>
        <v>0</v>
      </c>
      <c r="P147" s="33">
        <f t="shared" si="94"/>
        <v>0.5</v>
      </c>
      <c r="Q147" s="10" t="s">
        <v>446</v>
      </c>
      <c r="R147" s="10" t="s">
        <v>443</v>
      </c>
      <c r="S147" s="10" t="s">
        <v>443</v>
      </c>
      <c r="T147" s="33">
        <f t="shared" si="95"/>
        <v>0.5</v>
      </c>
      <c r="U147" s="33">
        <f t="shared" si="96"/>
        <v>0.5</v>
      </c>
      <c r="V147" s="33">
        <f t="shared" si="97"/>
        <v>0.5</v>
      </c>
      <c r="W147" s="10">
        <v>2008</v>
      </c>
      <c r="X147" s="10">
        <v>2008</v>
      </c>
      <c r="Y147" s="10">
        <v>2008</v>
      </c>
      <c r="Z147" s="33">
        <f t="shared" si="98"/>
        <v>0.5</v>
      </c>
      <c r="AA147" s="33">
        <f t="shared" si="99"/>
        <v>0.5</v>
      </c>
      <c r="AB147" s="33">
        <f t="shared" si="100"/>
        <v>0.5</v>
      </c>
      <c r="AC147" s="10" t="s">
        <v>418</v>
      </c>
      <c r="AD147" s="10" t="s">
        <v>418</v>
      </c>
      <c r="AE147" s="10" t="s">
        <v>418</v>
      </c>
      <c r="AF147" s="33">
        <f t="shared" si="101"/>
        <v>1</v>
      </c>
      <c r="AG147" s="33">
        <f t="shared" si="102"/>
        <v>1</v>
      </c>
      <c r="AH147" s="33">
        <f t="shared" si="103"/>
        <v>1</v>
      </c>
      <c r="AI147" s="10" t="s">
        <v>447</v>
      </c>
      <c r="AJ147" s="10" t="s">
        <v>472</v>
      </c>
      <c r="AK147" s="10" t="s">
        <v>472</v>
      </c>
      <c r="AL147" s="33">
        <f t="shared" si="104"/>
        <v>0</v>
      </c>
      <c r="AM147" s="33">
        <f t="shared" si="105"/>
        <v>0</v>
      </c>
      <c r="AN147" s="33">
        <f t="shared" si="106"/>
        <v>0</v>
      </c>
      <c r="AO147" s="10" t="s">
        <v>448</v>
      </c>
      <c r="AP147" s="10" t="s">
        <v>448</v>
      </c>
      <c r="AQ147" s="10" t="s">
        <v>448</v>
      </c>
      <c r="AR147" s="33">
        <f t="shared" si="107"/>
        <v>0</v>
      </c>
      <c r="AS147" s="33">
        <f t="shared" si="108"/>
        <v>0</v>
      </c>
      <c r="AT147" s="33">
        <f t="shared" si="109"/>
        <v>0</v>
      </c>
      <c r="AU147" s="10">
        <v>1986</v>
      </c>
      <c r="AV147" s="10" t="s">
        <v>429</v>
      </c>
      <c r="AW147" s="10" t="s">
        <v>429</v>
      </c>
      <c r="AX147" s="33">
        <f t="shared" si="110"/>
        <v>0</v>
      </c>
      <c r="AY147" s="33">
        <f t="shared" si="111"/>
        <v>0</v>
      </c>
      <c r="AZ147" s="33">
        <f t="shared" si="112"/>
        <v>0</v>
      </c>
      <c r="BA147" s="10">
        <v>0</v>
      </c>
      <c r="BB147" s="10" t="s">
        <v>431</v>
      </c>
      <c r="BC147" s="10" t="s">
        <v>431</v>
      </c>
      <c r="BD147" s="33">
        <f t="shared" si="113"/>
        <v>0</v>
      </c>
      <c r="BE147" s="33">
        <f t="shared" si="114"/>
        <v>1</v>
      </c>
      <c r="BF147" s="33">
        <f t="shared" si="115"/>
        <v>1</v>
      </c>
      <c r="BG147" s="10" t="str">
        <f>+VLOOKUP(B147,'[17]2016 data'!$B:$D,3,)</f>
        <v>e-GDDS</v>
      </c>
      <c r="BH147" s="10" t="str">
        <f>+VLOOKUP(B147,'[18]2017 data'!$B:$D,3,)</f>
        <v>SDDS</v>
      </c>
      <c r="BI147" s="10" t="str">
        <f>+VLOOKUP(B147,'[19]2018 data'!$B:$D,3,)</f>
        <v>SDDS</v>
      </c>
      <c r="BJ147" s="33">
        <f t="shared" si="124"/>
        <v>0.5</v>
      </c>
      <c r="BK147" s="33">
        <f t="shared" si="122"/>
        <v>1</v>
      </c>
      <c r="BL147" s="33">
        <f t="shared" si="123"/>
        <v>1</v>
      </c>
      <c r="BM147" s="10">
        <f>+VLOOKUP(B147,'[20]2016 data'!$B:$D,3,)</f>
        <v>0</v>
      </c>
      <c r="BN147" s="10">
        <f>+VLOOKUP(B147,'[21]2017 data'!$B:$D,3,)</f>
        <v>0</v>
      </c>
      <c r="BO147" s="10">
        <f>+VLOOKUP(B147,'[22]2018 data'!$B:$D,3,)</f>
        <v>0</v>
      </c>
      <c r="BP147" s="33">
        <f t="shared" si="116"/>
        <v>0</v>
      </c>
      <c r="BQ147" s="33">
        <f t="shared" si="117"/>
        <v>0</v>
      </c>
      <c r="BR147" s="33">
        <f t="shared" si="118"/>
        <v>0</v>
      </c>
      <c r="BS147" s="10">
        <f>+VLOOKUP(B147,'[23]2016 data'!$B:$D,3,)</f>
        <v>0</v>
      </c>
      <c r="BT147" s="10">
        <f>+VLOOKUP(B147,'[24]2017 data'!$B:$D,3,)</f>
        <v>0</v>
      </c>
      <c r="BU147" s="10">
        <f>+VLOOKUP(B147,'[25]2018 data'!$B:$D,3,)</f>
        <v>0</v>
      </c>
      <c r="BV147" s="33">
        <f t="shared" si="119"/>
        <v>0</v>
      </c>
      <c r="BW147" s="33">
        <f t="shared" si="120"/>
        <v>0</v>
      </c>
      <c r="BX147" s="33">
        <f t="shared" si="121"/>
        <v>0</v>
      </c>
    </row>
    <row r="148" spans="1:76" s="32" customFormat="1" x14ac:dyDescent="0.25">
      <c r="A148" s="6">
        <f t="shared" si="88"/>
        <v>145</v>
      </c>
      <c r="B148" s="9" t="s">
        <v>93</v>
      </c>
      <c r="C148" s="4" t="s">
        <v>92</v>
      </c>
      <c r="D148" s="4" t="str">
        <f>+VLOOKUP(C148,'[1]OECD &amp; EU Countries'!$B:$F,5,)</f>
        <v>NA</v>
      </c>
      <c r="E148" s="10" t="s">
        <v>427</v>
      </c>
      <c r="F148" s="10" t="s">
        <v>486</v>
      </c>
      <c r="G148" s="10" t="s">
        <v>486</v>
      </c>
      <c r="H148" s="33">
        <f t="shared" si="89"/>
        <v>1</v>
      </c>
      <c r="I148" s="33">
        <f t="shared" si="90"/>
        <v>1</v>
      </c>
      <c r="J148" s="33">
        <f t="shared" si="91"/>
        <v>1</v>
      </c>
      <c r="K148" s="10">
        <v>1993</v>
      </c>
      <c r="L148" s="10">
        <v>2008</v>
      </c>
      <c r="M148" s="10" t="s">
        <v>491</v>
      </c>
      <c r="N148" s="33">
        <f t="shared" si="92"/>
        <v>0</v>
      </c>
      <c r="O148" s="33">
        <f t="shared" si="93"/>
        <v>0.5</v>
      </c>
      <c r="P148" s="33">
        <f t="shared" si="94"/>
        <v>1</v>
      </c>
      <c r="Q148" s="10" t="s">
        <v>444</v>
      </c>
      <c r="R148" s="10" t="s">
        <v>442</v>
      </c>
      <c r="S148" s="10" t="s">
        <v>442</v>
      </c>
      <c r="T148" s="33">
        <f t="shared" si="95"/>
        <v>1</v>
      </c>
      <c r="U148" s="33">
        <f t="shared" si="96"/>
        <v>1</v>
      </c>
      <c r="V148" s="33">
        <f t="shared" si="97"/>
        <v>1</v>
      </c>
      <c r="W148" s="10">
        <v>2008</v>
      </c>
      <c r="X148" s="10">
        <v>2016</v>
      </c>
      <c r="Y148" s="10">
        <v>2016</v>
      </c>
      <c r="Z148" s="33">
        <f t="shared" si="98"/>
        <v>0.5</v>
      </c>
      <c r="AA148" s="33">
        <f t="shared" si="99"/>
        <v>0.5</v>
      </c>
      <c r="AB148" s="33">
        <f t="shared" si="100"/>
        <v>0.5</v>
      </c>
      <c r="AC148" s="10" t="s">
        <v>418</v>
      </c>
      <c r="AD148" s="10" t="s">
        <v>418</v>
      </c>
      <c r="AE148" s="10" t="s">
        <v>418</v>
      </c>
      <c r="AF148" s="33">
        <f t="shared" si="101"/>
        <v>1</v>
      </c>
      <c r="AG148" s="33">
        <f t="shared" si="102"/>
        <v>1</v>
      </c>
      <c r="AH148" s="33">
        <f t="shared" si="103"/>
        <v>1</v>
      </c>
      <c r="AI148" s="10" t="s">
        <v>447</v>
      </c>
      <c r="AJ148" s="10" t="s">
        <v>436</v>
      </c>
      <c r="AK148" s="10" t="s">
        <v>436</v>
      </c>
      <c r="AL148" s="33">
        <f t="shared" si="104"/>
        <v>0</v>
      </c>
      <c r="AM148" s="33">
        <f t="shared" si="105"/>
        <v>1</v>
      </c>
      <c r="AN148" s="33">
        <f t="shared" si="106"/>
        <v>1</v>
      </c>
      <c r="AO148" s="10" t="s">
        <v>478</v>
      </c>
      <c r="AP148" s="10" t="s">
        <v>478</v>
      </c>
      <c r="AQ148" s="10" t="s">
        <v>478</v>
      </c>
      <c r="AR148" s="33">
        <f t="shared" si="107"/>
        <v>0.5</v>
      </c>
      <c r="AS148" s="33">
        <f t="shared" si="108"/>
        <v>0.5</v>
      </c>
      <c r="AT148" s="33">
        <f t="shared" si="109"/>
        <v>0.5</v>
      </c>
      <c r="AU148" s="10">
        <v>2001</v>
      </c>
      <c r="AV148" s="10" t="s">
        <v>429</v>
      </c>
      <c r="AW148" s="10" t="s">
        <v>429</v>
      </c>
      <c r="AX148" s="33">
        <f t="shared" si="110"/>
        <v>0.5</v>
      </c>
      <c r="AY148" s="33">
        <f t="shared" si="111"/>
        <v>0</v>
      </c>
      <c r="AZ148" s="33">
        <f t="shared" si="112"/>
        <v>0</v>
      </c>
      <c r="BA148" s="10" t="s">
        <v>431</v>
      </c>
      <c r="BB148" s="10" t="s">
        <v>431</v>
      </c>
      <c r="BC148" s="10" t="s">
        <v>431</v>
      </c>
      <c r="BD148" s="33">
        <f t="shared" si="113"/>
        <v>1</v>
      </c>
      <c r="BE148" s="33">
        <f t="shared" si="114"/>
        <v>1</v>
      </c>
      <c r="BF148" s="33">
        <f t="shared" si="115"/>
        <v>1</v>
      </c>
      <c r="BG148" s="10" t="str">
        <f>+VLOOKUP(B148,'[17]2016 data'!$B:$D,3,)</f>
        <v>e-GDDS</v>
      </c>
      <c r="BH148" s="10" t="str">
        <f>+VLOOKUP(B148,'[18]2017 data'!$B:$D,3,)</f>
        <v>e-GDDS</v>
      </c>
      <c r="BI148" s="10" t="str">
        <f>+VLOOKUP(B148,'[19]2018 data'!$B:$D,3,)</f>
        <v>e-GDDS</v>
      </c>
      <c r="BJ148" s="33">
        <f t="shared" si="124"/>
        <v>0.5</v>
      </c>
      <c r="BK148" s="33">
        <f t="shared" si="122"/>
        <v>0.5</v>
      </c>
      <c r="BL148" s="33">
        <f t="shared" si="123"/>
        <v>0.5</v>
      </c>
      <c r="BM148" s="10" t="str">
        <f>+VLOOKUP(B148,'[20]2016 data'!$B:$D,3,)</f>
        <v>Yes</v>
      </c>
      <c r="BN148" s="10" t="str">
        <f>+VLOOKUP(B148,'[21]2017 data'!$B:$D,3,)</f>
        <v>Yes</v>
      </c>
      <c r="BO148" s="10" t="str">
        <f>+VLOOKUP(B148,'[22]2018 data'!$B:$D,3,)</f>
        <v>Yes</v>
      </c>
      <c r="BP148" s="33">
        <f t="shared" si="116"/>
        <v>1</v>
      </c>
      <c r="BQ148" s="33">
        <f t="shared" si="117"/>
        <v>1</v>
      </c>
      <c r="BR148" s="33">
        <f t="shared" si="118"/>
        <v>1</v>
      </c>
      <c r="BS148" s="10">
        <f>+VLOOKUP(B148,'[23]2016 data'!$B:$D,3,)</f>
        <v>0</v>
      </c>
      <c r="BT148" s="10">
        <f>+VLOOKUP(B148,'[24]2017 data'!$B:$D,3,)</f>
        <v>0</v>
      </c>
      <c r="BU148" s="10">
        <f>+VLOOKUP(B148,'[25]2018 data'!$B:$D,3,)</f>
        <v>0</v>
      </c>
      <c r="BV148" s="33">
        <f t="shared" si="119"/>
        <v>0</v>
      </c>
      <c r="BW148" s="33">
        <f t="shared" si="120"/>
        <v>0</v>
      </c>
      <c r="BX148" s="33">
        <f t="shared" si="121"/>
        <v>0</v>
      </c>
    </row>
    <row r="149" spans="1:76" s="32" customFormat="1" x14ac:dyDescent="0.25">
      <c r="A149" s="6">
        <f t="shared" si="88"/>
        <v>146</v>
      </c>
      <c r="B149" s="7" t="s">
        <v>91</v>
      </c>
      <c r="C149" s="4" t="s">
        <v>90</v>
      </c>
      <c r="D149" s="4" t="str">
        <f>+VLOOKUP(C149,'[1]OECD &amp; EU Countries'!$B:$F,5,)</f>
        <v>NA</v>
      </c>
      <c r="E149" s="10" t="s">
        <v>488</v>
      </c>
      <c r="F149" s="10" t="s">
        <v>437</v>
      </c>
      <c r="G149" s="10" t="s">
        <v>437</v>
      </c>
      <c r="H149" s="33">
        <f t="shared" si="89"/>
        <v>0.5</v>
      </c>
      <c r="I149" s="33">
        <f t="shared" si="90"/>
        <v>0.5</v>
      </c>
      <c r="J149" s="33">
        <f t="shared" si="91"/>
        <v>0.5</v>
      </c>
      <c r="K149" s="10">
        <v>1993</v>
      </c>
      <c r="L149" s="10">
        <v>1993</v>
      </c>
      <c r="M149" s="10">
        <v>2006</v>
      </c>
      <c r="N149" s="33">
        <f t="shared" si="92"/>
        <v>0</v>
      </c>
      <c r="O149" s="33">
        <f t="shared" si="93"/>
        <v>0</v>
      </c>
      <c r="P149" s="33">
        <f t="shared" si="94"/>
        <v>0</v>
      </c>
      <c r="Q149" s="10" t="s">
        <v>444</v>
      </c>
      <c r="R149" s="10" t="s">
        <v>444</v>
      </c>
      <c r="S149" s="10" t="s">
        <v>444</v>
      </c>
      <c r="T149" s="33">
        <f t="shared" si="95"/>
        <v>1</v>
      </c>
      <c r="U149" s="33">
        <f t="shared" si="96"/>
        <v>1</v>
      </c>
      <c r="V149" s="33">
        <f t="shared" si="97"/>
        <v>1</v>
      </c>
      <c r="W149" s="10">
        <v>2013</v>
      </c>
      <c r="X149" s="10">
        <v>2013</v>
      </c>
      <c r="Y149" s="10">
        <v>2013</v>
      </c>
      <c r="Z149" s="33">
        <f t="shared" si="98"/>
        <v>0.5</v>
      </c>
      <c r="AA149" s="33">
        <f t="shared" si="99"/>
        <v>0.5</v>
      </c>
      <c r="AB149" s="33">
        <f t="shared" si="100"/>
        <v>0.5</v>
      </c>
      <c r="AC149" s="10" t="s">
        <v>418</v>
      </c>
      <c r="AD149" s="10" t="s">
        <v>418</v>
      </c>
      <c r="AE149" s="10" t="s">
        <v>418</v>
      </c>
      <c r="AF149" s="33">
        <f t="shared" si="101"/>
        <v>1</v>
      </c>
      <c r="AG149" s="33">
        <f t="shared" si="102"/>
        <v>1</v>
      </c>
      <c r="AH149" s="33">
        <f t="shared" si="103"/>
        <v>1</v>
      </c>
      <c r="AI149" s="10" t="s">
        <v>447</v>
      </c>
      <c r="AJ149" s="10" t="s">
        <v>448</v>
      </c>
      <c r="AK149" s="10" t="s">
        <v>448</v>
      </c>
      <c r="AL149" s="33">
        <f t="shared" si="104"/>
        <v>0</v>
      </c>
      <c r="AM149" s="33">
        <f t="shared" si="105"/>
        <v>0</v>
      </c>
      <c r="AN149" s="33">
        <f t="shared" si="106"/>
        <v>0</v>
      </c>
      <c r="AO149" s="10" t="s">
        <v>478</v>
      </c>
      <c r="AP149" s="10" t="s">
        <v>478</v>
      </c>
      <c r="AQ149" s="10" t="s">
        <v>478</v>
      </c>
      <c r="AR149" s="33">
        <f t="shared" si="107"/>
        <v>0.5</v>
      </c>
      <c r="AS149" s="33">
        <f t="shared" si="108"/>
        <v>0.5</v>
      </c>
      <c r="AT149" s="33">
        <f t="shared" si="109"/>
        <v>0.5</v>
      </c>
      <c r="AU149" s="10">
        <v>1986</v>
      </c>
      <c r="AV149" s="10" t="s">
        <v>429</v>
      </c>
      <c r="AW149" s="10" t="s">
        <v>429</v>
      </c>
      <c r="AX149" s="33">
        <f t="shared" si="110"/>
        <v>0</v>
      </c>
      <c r="AY149" s="33">
        <f t="shared" si="111"/>
        <v>0</v>
      </c>
      <c r="AZ149" s="33">
        <f t="shared" si="112"/>
        <v>0</v>
      </c>
      <c r="BA149" s="10" t="s">
        <v>431</v>
      </c>
      <c r="BB149" s="10" t="s">
        <v>431</v>
      </c>
      <c r="BC149" s="10" t="s">
        <v>431</v>
      </c>
      <c r="BD149" s="33">
        <f t="shared" si="113"/>
        <v>1</v>
      </c>
      <c r="BE149" s="33">
        <f t="shared" si="114"/>
        <v>1</v>
      </c>
      <c r="BF149" s="33">
        <f t="shared" si="115"/>
        <v>1</v>
      </c>
      <c r="BG149" s="10" t="str">
        <f>+VLOOKUP(B149,'[17]2016 data'!$B:$D,3,)</f>
        <v>SDDS</v>
      </c>
      <c r="BH149" s="10" t="str">
        <f>+VLOOKUP(B149,'[18]2017 data'!$B:$D,3,)</f>
        <v>SDDS</v>
      </c>
      <c r="BI149" s="10" t="str">
        <f>+VLOOKUP(B149,'[19]2018 data'!$B:$D,3,)</f>
        <v>SDDS</v>
      </c>
      <c r="BJ149" s="33">
        <f t="shared" si="124"/>
        <v>1</v>
      </c>
      <c r="BK149" s="33">
        <f t="shared" si="122"/>
        <v>1</v>
      </c>
      <c r="BL149" s="33">
        <f t="shared" si="123"/>
        <v>1</v>
      </c>
      <c r="BM149" s="10" t="str">
        <f>+VLOOKUP(B149,'[20]2016 data'!$B:$D,3,)</f>
        <v>Yes</v>
      </c>
      <c r="BN149" s="10" t="str">
        <f>+VLOOKUP(B149,'[21]2017 data'!$B:$D,3,)</f>
        <v>Yes</v>
      </c>
      <c r="BO149" s="10" t="str">
        <f>+VLOOKUP(B149,'[22]2018 data'!$B:$D,3,)</f>
        <v>Yes</v>
      </c>
      <c r="BP149" s="33">
        <f t="shared" si="116"/>
        <v>1</v>
      </c>
      <c r="BQ149" s="33">
        <f t="shared" si="117"/>
        <v>1</v>
      </c>
      <c r="BR149" s="33">
        <f t="shared" si="118"/>
        <v>1</v>
      </c>
      <c r="BS149" s="10">
        <f>+VLOOKUP(B149,'[23]2016 data'!$B:$D,3,)</f>
        <v>0</v>
      </c>
      <c r="BT149" s="10">
        <f>+VLOOKUP(B149,'[24]2017 data'!$B:$D,3,)</f>
        <v>0</v>
      </c>
      <c r="BU149" s="10">
        <f>+VLOOKUP(B149,'[25]2018 data'!$B:$D,3,)</f>
        <v>0</v>
      </c>
      <c r="BV149" s="33">
        <f t="shared" si="119"/>
        <v>0</v>
      </c>
      <c r="BW149" s="33">
        <f t="shared" si="120"/>
        <v>0</v>
      </c>
      <c r="BX149" s="33">
        <f t="shared" si="121"/>
        <v>0</v>
      </c>
    </row>
    <row r="150" spans="1:76" s="32" customFormat="1" x14ac:dyDescent="0.25">
      <c r="A150" s="6">
        <f t="shared" si="88"/>
        <v>147</v>
      </c>
      <c r="B150" s="9" t="s">
        <v>89</v>
      </c>
      <c r="C150" s="4" t="s">
        <v>88</v>
      </c>
      <c r="D150" s="4" t="str">
        <f>+VLOOKUP(C150,'[1]OECD &amp; EU Countries'!$B:$F,5,)</f>
        <v>NA</v>
      </c>
      <c r="E150" s="10" t="s">
        <v>488</v>
      </c>
      <c r="F150" s="10" t="s">
        <v>437</v>
      </c>
      <c r="G150" s="10" t="s">
        <v>437</v>
      </c>
      <c r="H150" s="33">
        <f t="shared" si="89"/>
        <v>0.5</v>
      </c>
      <c r="I150" s="33">
        <f t="shared" si="90"/>
        <v>0.5</v>
      </c>
      <c r="J150" s="33">
        <f t="shared" si="91"/>
        <v>0.5</v>
      </c>
      <c r="K150" s="10">
        <v>1993</v>
      </c>
      <c r="L150" s="10">
        <v>1993</v>
      </c>
      <c r="M150" s="10">
        <v>2006</v>
      </c>
      <c r="N150" s="33">
        <f t="shared" si="92"/>
        <v>0</v>
      </c>
      <c r="O150" s="33">
        <f t="shared" si="93"/>
        <v>0</v>
      </c>
      <c r="P150" s="33">
        <f t="shared" si="94"/>
        <v>0</v>
      </c>
      <c r="Q150" s="10" t="s">
        <v>446</v>
      </c>
      <c r="R150" s="10" t="s">
        <v>446</v>
      </c>
      <c r="S150" s="10" t="s">
        <v>446</v>
      </c>
      <c r="T150" s="33">
        <f t="shared" si="95"/>
        <v>0.5</v>
      </c>
      <c r="U150" s="33">
        <f t="shared" si="96"/>
        <v>0.5</v>
      </c>
      <c r="V150" s="33">
        <f t="shared" si="97"/>
        <v>0.5</v>
      </c>
      <c r="W150" s="10">
        <v>2004</v>
      </c>
      <c r="X150" s="10">
        <v>2004</v>
      </c>
      <c r="Y150" s="10">
        <v>2004</v>
      </c>
      <c r="Z150" s="33">
        <f t="shared" si="98"/>
        <v>0</v>
      </c>
      <c r="AA150" s="33">
        <f t="shared" si="99"/>
        <v>0</v>
      </c>
      <c r="AB150" s="33">
        <f t="shared" si="100"/>
        <v>0</v>
      </c>
      <c r="AC150" s="10" t="s">
        <v>447</v>
      </c>
      <c r="AD150" s="10" t="s">
        <v>448</v>
      </c>
      <c r="AE150" s="10" t="s">
        <v>448</v>
      </c>
      <c r="AF150" s="33">
        <f t="shared" si="101"/>
        <v>0</v>
      </c>
      <c r="AG150" s="33">
        <f t="shared" si="102"/>
        <v>0</v>
      </c>
      <c r="AH150" s="33">
        <f t="shared" si="103"/>
        <v>0</v>
      </c>
      <c r="AI150" s="10" t="s">
        <v>447</v>
      </c>
      <c r="AJ150" s="10" t="s">
        <v>448</v>
      </c>
      <c r="AK150" s="10" t="s">
        <v>448</v>
      </c>
      <c r="AL150" s="33">
        <f t="shared" si="104"/>
        <v>0</v>
      </c>
      <c r="AM150" s="33">
        <f t="shared" si="105"/>
        <v>0</v>
      </c>
      <c r="AN150" s="33">
        <f t="shared" si="106"/>
        <v>0</v>
      </c>
      <c r="AO150" s="10" t="s">
        <v>448</v>
      </c>
      <c r="AP150" s="10" t="s">
        <v>448</v>
      </c>
      <c r="AQ150" s="10" t="s">
        <v>448</v>
      </c>
      <c r="AR150" s="33">
        <f t="shared" si="107"/>
        <v>0</v>
      </c>
      <c r="AS150" s="33">
        <f t="shared" si="108"/>
        <v>0</v>
      </c>
      <c r="AT150" s="33">
        <f t="shared" si="109"/>
        <v>0</v>
      </c>
      <c r="AU150" s="10">
        <v>1986</v>
      </c>
      <c r="AV150" s="10" t="s">
        <v>429</v>
      </c>
      <c r="AW150" s="10" t="s">
        <v>429</v>
      </c>
      <c r="AX150" s="33">
        <f t="shared" si="110"/>
        <v>0</v>
      </c>
      <c r="AY150" s="33">
        <f t="shared" si="111"/>
        <v>0</v>
      </c>
      <c r="AZ150" s="33">
        <f t="shared" si="112"/>
        <v>0</v>
      </c>
      <c r="BA150" s="10" t="s">
        <v>431</v>
      </c>
      <c r="BB150" s="10" t="s">
        <v>431</v>
      </c>
      <c r="BC150" s="10" t="s">
        <v>431</v>
      </c>
      <c r="BD150" s="33">
        <f t="shared" si="113"/>
        <v>1</v>
      </c>
      <c r="BE150" s="33">
        <f t="shared" si="114"/>
        <v>1</v>
      </c>
      <c r="BF150" s="33">
        <f t="shared" si="115"/>
        <v>1</v>
      </c>
      <c r="BG150" s="10" t="str">
        <f>+VLOOKUP(B150,'[17]2016 data'!$B:$D,3,)</f>
        <v>e-GDDS</v>
      </c>
      <c r="BH150" s="10" t="str">
        <f>+VLOOKUP(B150,'[18]2017 data'!$B:$D,3,)</f>
        <v>e-GDDS</v>
      </c>
      <c r="BI150" s="10" t="str">
        <f>+VLOOKUP(B150,'[19]2018 data'!$B:$D,3,)</f>
        <v>e-GDDS</v>
      </c>
      <c r="BJ150" s="33">
        <f t="shared" si="124"/>
        <v>0.5</v>
      </c>
      <c r="BK150" s="33">
        <f t="shared" si="122"/>
        <v>0.5</v>
      </c>
      <c r="BL150" s="33">
        <f t="shared" si="123"/>
        <v>0.5</v>
      </c>
      <c r="BM150" s="10">
        <f>+VLOOKUP(B150,'[20]2016 data'!$B:$D,3,)</f>
        <v>0</v>
      </c>
      <c r="BN150" s="10">
        <f>+VLOOKUP(B150,'[21]2017 data'!$B:$D,3,)</f>
        <v>0</v>
      </c>
      <c r="BO150" s="10">
        <f>+VLOOKUP(B150,'[22]2018 data'!$B:$D,3,)</f>
        <v>0</v>
      </c>
      <c r="BP150" s="33">
        <f t="shared" si="116"/>
        <v>0</v>
      </c>
      <c r="BQ150" s="33">
        <f t="shared" si="117"/>
        <v>0</v>
      </c>
      <c r="BR150" s="33">
        <f t="shared" si="118"/>
        <v>0</v>
      </c>
      <c r="BS150" s="10">
        <f>+VLOOKUP(B150,'[23]2016 data'!$B:$D,3,)</f>
        <v>0</v>
      </c>
      <c r="BT150" s="10">
        <f>+VLOOKUP(B150,'[24]2017 data'!$B:$D,3,)</f>
        <v>0</v>
      </c>
      <c r="BU150" s="10">
        <f>+VLOOKUP(B150,'[25]2018 data'!$B:$D,3,)</f>
        <v>0</v>
      </c>
      <c r="BV150" s="33">
        <f t="shared" si="119"/>
        <v>0</v>
      </c>
      <c r="BW150" s="33">
        <f t="shared" si="120"/>
        <v>0</v>
      </c>
      <c r="BX150" s="33">
        <f t="shared" si="121"/>
        <v>0</v>
      </c>
    </row>
    <row r="151" spans="1:76" s="32" customFormat="1" x14ac:dyDescent="0.25">
      <c r="A151" s="6">
        <f t="shared" si="88"/>
        <v>148</v>
      </c>
      <c r="B151" s="8" t="s">
        <v>87</v>
      </c>
      <c r="C151" s="4" t="s">
        <v>86</v>
      </c>
      <c r="D151" s="4" t="str">
        <f>+VLOOKUP(C151,'[1]OECD &amp; EU Countries'!$B:$F,5,)</f>
        <v>NA</v>
      </c>
      <c r="E151" s="10" t="s">
        <v>488</v>
      </c>
      <c r="F151" s="10" t="s">
        <v>486</v>
      </c>
      <c r="G151" s="10" t="s">
        <v>486</v>
      </c>
      <c r="H151" s="33">
        <f t="shared" si="89"/>
        <v>0.5</v>
      </c>
      <c r="I151" s="33">
        <f t="shared" si="90"/>
        <v>1</v>
      </c>
      <c r="J151" s="33">
        <f t="shared" si="91"/>
        <v>1</v>
      </c>
      <c r="K151" s="10">
        <v>2008</v>
      </c>
      <c r="L151" s="10">
        <v>2008</v>
      </c>
      <c r="M151" s="10">
        <v>2010</v>
      </c>
      <c r="N151" s="33">
        <f t="shared" si="92"/>
        <v>0.5</v>
      </c>
      <c r="O151" s="33">
        <f t="shared" si="93"/>
        <v>0.5</v>
      </c>
      <c r="P151" s="33">
        <f t="shared" si="94"/>
        <v>0.5</v>
      </c>
      <c r="Q151" s="10" t="s">
        <v>444</v>
      </c>
      <c r="R151" s="10" t="s">
        <v>444</v>
      </c>
      <c r="S151" s="10" t="s">
        <v>444</v>
      </c>
      <c r="T151" s="33">
        <f t="shared" si="95"/>
        <v>1</v>
      </c>
      <c r="U151" s="33">
        <f t="shared" si="96"/>
        <v>1</v>
      </c>
      <c r="V151" s="33">
        <f t="shared" si="97"/>
        <v>1</v>
      </c>
      <c r="W151" s="10">
        <v>2013</v>
      </c>
      <c r="X151" s="10">
        <v>2013</v>
      </c>
      <c r="Y151" s="10">
        <v>2013</v>
      </c>
      <c r="Z151" s="33">
        <f t="shared" si="98"/>
        <v>0.5</v>
      </c>
      <c r="AA151" s="33">
        <f t="shared" si="99"/>
        <v>0.5</v>
      </c>
      <c r="AB151" s="33">
        <f t="shared" si="100"/>
        <v>0.5</v>
      </c>
      <c r="AC151" s="10" t="s">
        <v>418</v>
      </c>
      <c r="AD151" s="10" t="s">
        <v>418</v>
      </c>
      <c r="AE151" s="10" t="s">
        <v>418</v>
      </c>
      <c r="AF151" s="33">
        <f t="shared" si="101"/>
        <v>1</v>
      </c>
      <c r="AG151" s="33">
        <f t="shared" si="102"/>
        <v>1</v>
      </c>
      <c r="AH151" s="33">
        <f t="shared" si="103"/>
        <v>1</v>
      </c>
      <c r="AI151" s="10" t="s">
        <v>447</v>
      </c>
      <c r="AJ151" s="10" t="s">
        <v>460</v>
      </c>
      <c r="AK151" s="10" t="s">
        <v>460</v>
      </c>
      <c r="AL151" s="33">
        <f t="shared" si="104"/>
        <v>0</v>
      </c>
      <c r="AM151" s="33">
        <f t="shared" si="105"/>
        <v>0</v>
      </c>
      <c r="AN151" s="33">
        <f t="shared" si="106"/>
        <v>0</v>
      </c>
      <c r="AO151" s="10" t="s">
        <v>478</v>
      </c>
      <c r="AP151" s="10" t="s">
        <v>478</v>
      </c>
      <c r="AQ151" s="10" t="s">
        <v>478</v>
      </c>
      <c r="AR151" s="33">
        <f t="shared" si="107"/>
        <v>0.5</v>
      </c>
      <c r="AS151" s="33">
        <f t="shared" si="108"/>
        <v>0.5</v>
      </c>
      <c r="AT151" s="33">
        <f t="shared" si="109"/>
        <v>0.5</v>
      </c>
      <c r="AU151" s="10">
        <v>2001</v>
      </c>
      <c r="AV151" s="10">
        <v>2001</v>
      </c>
      <c r="AW151" s="10">
        <v>2001</v>
      </c>
      <c r="AX151" s="33">
        <f t="shared" si="110"/>
        <v>0.5</v>
      </c>
      <c r="AY151" s="33">
        <f t="shared" si="111"/>
        <v>0.5</v>
      </c>
      <c r="AZ151" s="33">
        <f t="shared" si="112"/>
        <v>0.5</v>
      </c>
      <c r="BA151" s="10">
        <v>0</v>
      </c>
      <c r="BB151" s="10" t="s">
        <v>429</v>
      </c>
      <c r="BC151" s="10" t="s">
        <v>429</v>
      </c>
      <c r="BD151" s="33">
        <f t="shared" si="113"/>
        <v>0</v>
      </c>
      <c r="BE151" s="33">
        <f t="shared" si="114"/>
        <v>0</v>
      </c>
      <c r="BF151" s="33">
        <f t="shared" si="115"/>
        <v>0</v>
      </c>
      <c r="BG151" s="10" t="str">
        <f>+VLOOKUP(B151,'[17]2016 data'!$B:$D,3,)</f>
        <v>SDDS</v>
      </c>
      <c r="BH151" s="10" t="str">
        <f>+VLOOKUP(B151,'[18]2017 data'!$B:$D,3,)</f>
        <v>SDDS</v>
      </c>
      <c r="BI151" s="10" t="str">
        <f>+VLOOKUP(B151,'[19]2018 data'!$B:$D,3,)</f>
        <v>SDDS</v>
      </c>
      <c r="BJ151" s="33">
        <f t="shared" si="124"/>
        <v>1</v>
      </c>
      <c r="BK151" s="33">
        <f t="shared" si="122"/>
        <v>1</v>
      </c>
      <c r="BL151" s="33">
        <f t="shared" si="123"/>
        <v>1</v>
      </c>
      <c r="BM151" s="10" t="str">
        <f>+VLOOKUP(B151,'[20]2016 data'!$B:$D,3,)</f>
        <v>Yes</v>
      </c>
      <c r="BN151" s="10" t="str">
        <f>+VLOOKUP(B151,'[21]2017 data'!$B:$D,3,)</f>
        <v>Yes</v>
      </c>
      <c r="BO151" s="10" t="str">
        <f>+VLOOKUP(B151,'[22]2018 data'!$B:$D,3,)</f>
        <v>Yes</v>
      </c>
      <c r="BP151" s="33">
        <f t="shared" si="116"/>
        <v>1</v>
      </c>
      <c r="BQ151" s="33">
        <f t="shared" si="117"/>
        <v>1</v>
      </c>
      <c r="BR151" s="33">
        <f t="shared" si="118"/>
        <v>1</v>
      </c>
      <c r="BS151" s="10">
        <f>+VLOOKUP(B151,'[23]2016 data'!$B:$D,3,)</f>
        <v>0</v>
      </c>
      <c r="BT151" s="10">
        <f>+VLOOKUP(B151,'[24]2017 data'!$B:$D,3,)</f>
        <v>0</v>
      </c>
      <c r="BU151" s="10">
        <f>+VLOOKUP(B151,'[25]2018 data'!$B:$D,3,)</f>
        <v>0</v>
      </c>
      <c r="BV151" s="33">
        <f t="shared" si="119"/>
        <v>0</v>
      </c>
      <c r="BW151" s="33">
        <f t="shared" si="120"/>
        <v>0</v>
      </c>
      <c r="BX151" s="33">
        <f t="shared" si="121"/>
        <v>0</v>
      </c>
    </row>
    <row r="152" spans="1:76" s="32" customFormat="1" x14ac:dyDescent="0.25">
      <c r="A152" s="6">
        <f t="shared" si="88"/>
        <v>149</v>
      </c>
      <c r="B152" s="9" t="s">
        <v>85</v>
      </c>
      <c r="C152" s="4" t="s">
        <v>84</v>
      </c>
      <c r="D152" s="4" t="str">
        <f>+VLOOKUP(C152,'[1]OECD &amp; EU Countries'!$B:$F,5,)</f>
        <v>OECD/EU</v>
      </c>
      <c r="E152" s="10" t="s">
        <v>427</v>
      </c>
      <c r="F152" s="10" t="s">
        <v>486</v>
      </c>
      <c r="G152" s="10" t="s">
        <v>486</v>
      </c>
      <c r="H152" s="33">
        <f t="shared" si="89"/>
        <v>1</v>
      </c>
      <c r="I152" s="33">
        <f t="shared" si="90"/>
        <v>1</v>
      </c>
      <c r="J152" s="33">
        <f t="shared" si="91"/>
        <v>1</v>
      </c>
      <c r="K152" s="10">
        <v>2008</v>
      </c>
      <c r="L152" s="10">
        <v>2008</v>
      </c>
      <c r="M152" s="10" t="s">
        <v>491</v>
      </c>
      <c r="N152" s="33">
        <f t="shared" si="92"/>
        <v>0.5</v>
      </c>
      <c r="O152" s="33">
        <f t="shared" si="93"/>
        <v>0.5</v>
      </c>
      <c r="P152" s="33">
        <f t="shared" si="94"/>
        <v>1</v>
      </c>
      <c r="Q152" s="10" t="s">
        <v>444</v>
      </c>
      <c r="R152" s="10" t="s">
        <v>494</v>
      </c>
      <c r="S152" s="10" t="s">
        <v>494</v>
      </c>
      <c r="T152" s="33">
        <f t="shared" si="95"/>
        <v>1</v>
      </c>
      <c r="U152" s="33">
        <f t="shared" si="96"/>
        <v>1</v>
      </c>
      <c r="V152" s="33">
        <f t="shared" si="97"/>
        <v>1</v>
      </c>
      <c r="W152" s="10" t="s">
        <v>499</v>
      </c>
      <c r="X152" s="10" t="s">
        <v>499</v>
      </c>
      <c r="Y152" s="10" t="s">
        <v>499</v>
      </c>
      <c r="Z152" s="33">
        <f t="shared" si="98"/>
        <v>1</v>
      </c>
      <c r="AA152" s="33">
        <f t="shared" si="99"/>
        <v>1</v>
      </c>
      <c r="AB152" s="33">
        <f t="shared" si="100"/>
        <v>1</v>
      </c>
      <c r="AC152" s="10" t="s">
        <v>418</v>
      </c>
      <c r="AD152" s="10" t="s">
        <v>418</v>
      </c>
      <c r="AE152" s="10" t="s">
        <v>418</v>
      </c>
      <c r="AF152" s="33">
        <f t="shared" si="101"/>
        <v>1</v>
      </c>
      <c r="AG152" s="33">
        <f t="shared" si="102"/>
        <v>1</v>
      </c>
      <c r="AH152" s="33">
        <f t="shared" si="103"/>
        <v>1</v>
      </c>
      <c r="AI152" s="10" t="s">
        <v>447</v>
      </c>
      <c r="AJ152" s="10" t="s">
        <v>436</v>
      </c>
      <c r="AK152" s="10" t="s">
        <v>436</v>
      </c>
      <c r="AL152" s="33">
        <f t="shared" si="104"/>
        <v>0</v>
      </c>
      <c r="AM152" s="33">
        <f t="shared" si="105"/>
        <v>1</v>
      </c>
      <c r="AN152" s="33">
        <f t="shared" si="106"/>
        <v>1</v>
      </c>
      <c r="AO152" s="10" t="s">
        <v>425</v>
      </c>
      <c r="AP152" s="10" t="s">
        <v>425</v>
      </c>
      <c r="AQ152" s="10" t="s">
        <v>425</v>
      </c>
      <c r="AR152" s="33">
        <f t="shared" si="107"/>
        <v>1</v>
      </c>
      <c r="AS152" s="33">
        <f t="shared" si="108"/>
        <v>1</v>
      </c>
      <c r="AT152" s="33">
        <f t="shared" si="109"/>
        <v>1</v>
      </c>
      <c r="AU152" s="10">
        <v>2001</v>
      </c>
      <c r="AV152" s="10" t="s">
        <v>427</v>
      </c>
      <c r="AW152" s="10" t="s">
        <v>427</v>
      </c>
      <c r="AX152" s="33">
        <f t="shared" si="110"/>
        <v>0.5</v>
      </c>
      <c r="AY152" s="33">
        <f t="shared" si="111"/>
        <v>1</v>
      </c>
      <c r="AZ152" s="33">
        <f t="shared" si="112"/>
        <v>1</v>
      </c>
      <c r="BA152" s="10" t="s">
        <v>431</v>
      </c>
      <c r="BB152" s="10" t="s">
        <v>431</v>
      </c>
      <c r="BC152" s="10" t="s">
        <v>431</v>
      </c>
      <c r="BD152" s="33">
        <f t="shared" si="113"/>
        <v>1</v>
      </c>
      <c r="BE152" s="33">
        <f t="shared" si="114"/>
        <v>1</v>
      </c>
      <c r="BF152" s="33">
        <f t="shared" si="115"/>
        <v>1</v>
      </c>
      <c r="BG152" s="10" t="str">
        <f>+VLOOKUP(B152,'[17]2016 data'!$B:$D,3,)</f>
        <v>SDDS</v>
      </c>
      <c r="BH152" s="10" t="str">
        <f>+VLOOKUP(B152,'[18]2017 data'!$B:$D,3,)</f>
        <v>SDDS</v>
      </c>
      <c r="BI152" s="10" t="str">
        <f>+VLOOKUP(B152,'[19]2018 data'!$B:$D,3,)</f>
        <v>SDDS</v>
      </c>
      <c r="BJ152" s="33">
        <f t="shared" si="124"/>
        <v>1</v>
      </c>
      <c r="BK152" s="33">
        <f t="shared" si="122"/>
        <v>1</v>
      </c>
      <c r="BL152" s="33">
        <f t="shared" si="123"/>
        <v>1</v>
      </c>
      <c r="BM152" s="10" t="str">
        <f>+VLOOKUP(B152,'[20]2016 data'!$B:$D,3,)</f>
        <v>Yes</v>
      </c>
      <c r="BN152" s="10" t="str">
        <f>+VLOOKUP(B152,'[21]2017 data'!$B:$D,3,)</f>
        <v>Yes</v>
      </c>
      <c r="BO152" s="10" t="str">
        <f>+VLOOKUP(B152,'[22]2018 data'!$B:$D,3,)</f>
        <v>Yes</v>
      </c>
      <c r="BP152" s="33">
        <f t="shared" si="116"/>
        <v>1</v>
      </c>
      <c r="BQ152" s="33">
        <f t="shared" si="117"/>
        <v>1</v>
      </c>
      <c r="BR152" s="33">
        <f t="shared" si="118"/>
        <v>1</v>
      </c>
      <c r="BS152" s="10">
        <f>+VLOOKUP(B152,'[23]2016 data'!$B:$D,3,)</f>
        <v>0</v>
      </c>
      <c r="BT152" s="10">
        <f>+VLOOKUP(B152,'[24]2017 data'!$B:$D,3,)</f>
        <v>0</v>
      </c>
      <c r="BU152" s="10">
        <f>+VLOOKUP(B152,'[25]2018 data'!$B:$D,3,)</f>
        <v>0</v>
      </c>
      <c r="BV152" s="33">
        <f t="shared" si="119"/>
        <v>0</v>
      </c>
      <c r="BW152" s="33">
        <f t="shared" si="120"/>
        <v>0</v>
      </c>
      <c r="BX152" s="33">
        <f t="shared" si="121"/>
        <v>0</v>
      </c>
    </row>
    <row r="153" spans="1:76" s="32" customFormat="1" x14ac:dyDescent="0.25">
      <c r="A153" s="6">
        <f t="shared" si="88"/>
        <v>150</v>
      </c>
      <c r="B153" s="7" t="s">
        <v>83</v>
      </c>
      <c r="C153" s="4" t="s">
        <v>82</v>
      </c>
      <c r="D153" s="4" t="str">
        <f>+VLOOKUP(C153,'[1]OECD &amp; EU Countries'!$B:$F,5,)</f>
        <v>OECD/EU</v>
      </c>
      <c r="E153" s="10" t="s">
        <v>427</v>
      </c>
      <c r="F153" s="10" t="s">
        <v>486</v>
      </c>
      <c r="G153" s="10" t="s">
        <v>486</v>
      </c>
      <c r="H153" s="33">
        <f t="shared" si="89"/>
        <v>1</v>
      </c>
      <c r="I153" s="33">
        <f t="shared" si="90"/>
        <v>1</v>
      </c>
      <c r="J153" s="33">
        <f t="shared" si="91"/>
        <v>1</v>
      </c>
      <c r="K153" s="10">
        <v>2008</v>
      </c>
      <c r="L153" s="10">
        <v>2008</v>
      </c>
      <c r="M153" s="10" t="s">
        <v>491</v>
      </c>
      <c r="N153" s="33">
        <f t="shared" si="92"/>
        <v>0.5</v>
      </c>
      <c r="O153" s="33">
        <f t="shared" si="93"/>
        <v>0.5</v>
      </c>
      <c r="P153" s="33">
        <f t="shared" si="94"/>
        <v>1</v>
      </c>
      <c r="Q153" s="10" t="s">
        <v>444</v>
      </c>
      <c r="R153" s="10" t="s">
        <v>442</v>
      </c>
      <c r="S153" s="10" t="s">
        <v>442</v>
      </c>
      <c r="T153" s="33">
        <f t="shared" si="95"/>
        <v>1</v>
      </c>
      <c r="U153" s="33">
        <f t="shared" si="96"/>
        <v>1</v>
      </c>
      <c r="V153" s="33">
        <f t="shared" si="97"/>
        <v>1</v>
      </c>
      <c r="W153" s="10" t="s">
        <v>499</v>
      </c>
      <c r="X153" s="10" t="s">
        <v>499</v>
      </c>
      <c r="Y153" s="10" t="s">
        <v>499</v>
      </c>
      <c r="Z153" s="33">
        <f t="shared" si="98"/>
        <v>1</v>
      </c>
      <c r="AA153" s="33">
        <f t="shared" si="99"/>
        <v>1</v>
      </c>
      <c r="AB153" s="33">
        <f t="shared" si="100"/>
        <v>1</v>
      </c>
      <c r="AC153" s="10" t="s">
        <v>418</v>
      </c>
      <c r="AD153" s="10" t="s">
        <v>418</v>
      </c>
      <c r="AE153" s="10" t="s">
        <v>418</v>
      </c>
      <c r="AF153" s="33">
        <f t="shared" si="101"/>
        <v>1</v>
      </c>
      <c r="AG153" s="33">
        <f t="shared" si="102"/>
        <v>1</v>
      </c>
      <c r="AH153" s="33">
        <f t="shared" si="103"/>
        <v>1</v>
      </c>
      <c r="AI153" s="10" t="s">
        <v>447</v>
      </c>
      <c r="AJ153" s="10" t="s">
        <v>460</v>
      </c>
      <c r="AK153" s="10" t="s">
        <v>460</v>
      </c>
      <c r="AL153" s="33">
        <f t="shared" si="104"/>
        <v>0</v>
      </c>
      <c r="AM153" s="33">
        <f t="shared" si="105"/>
        <v>0</v>
      </c>
      <c r="AN153" s="33">
        <f t="shared" si="106"/>
        <v>0</v>
      </c>
      <c r="AO153" s="10" t="s">
        <v>425</v>
      </c>
      <c r="AP153" s="10" t="s">
        <v>425</v>
      </c>
      <c r="AQ153" s="10" t="s">
        <v>425</v>
      </c>
      <c r="AR153" s="33">
        <f t="shared" si="107"/>
        <v>1</v>
      </c>
      <c r="AS153" s="33">
        <f t="shared" si="108"/>
        <v>1</v>
      </c>
      <c r="AT153" s="33">
        <f t="shared" si="109"/>
        <v>1</v>
      </c>
      <c r="AU153" s="10" t="s">
        <v>427</v>
      </c>
      <c r="AV153" s="10" t="s">
        <v>479</v>
      </c>
      <c r="AW153" s="10" t="s">
        <v>479</v>
      </c>
      <c r="AX153" s="33">
        <f t="shared" si="110"/>
        <v>1</v>
      </c>
      <c r="AY153" s="33">
        <f t="shared" si="111"/>
        <v>0</v>
      </c>
      <c r="AZ153" s="33">
        <f t="shared" si="112"/>
        <v>0</v>
      </c>
      <c r="BA153" s="10" t="s">
        <v>431</v>
      </c>
      <c r="BB153" s="10" t="s">
        <v>431</v>
      </c>
      <c r="BC153" s="10" t="s">
        <v>431</v>
      </c>
      <c r="BD153" s="33">
        <f t="shared" si="113"/>
        <v>1</v>
      </c>
      <c r="BE153" s="33">
        <f t="shared" si="114"/>
        <v>1</v>
      </c>
      <c r="BF153" s="33">
        <f t="shared" si="115"/>
        <v>1</v>
      </c>
      <c r="BG153" s="10" t="str">
        <f>+VLOOKUP(B153,'[17]2016 data'!$B:$D,3,)</f>
        <v>SDDS</v>
      </c>
      <c r="BH153" s="10" t="str">
        <f>+VLOOKUP(B153,'[18]2017 data'!$B:$D,3,)</f>
        <v>SDDS</v>
      </c>
      <c r="BI153" s="10" t="str">
        <f>+VLOOKUP(B153,'[19]2018 data'!$B:$D,3,)</f>
        <v>SDDS</v>
      </c>
      <c r="BJ153" s="33">
        <f t="shared" si="124"/>
        <v>1</v>
      </c>
      <c r="BK153" s="33">
        <f t="shared" si="122"/>
        <v>1</v>
      </c>
      <c r="BL153" s="33">
        <f t="shared" si="123"/>
        <v>1</v>
      </c>
      <c r="BM153" s="10" t="str">
        <f>+VLOOKUP(B153,'[20]2016 data'!$B:$D,3,)</f>
        <v>Yes</v>
      </c>
      <c r="BN153" s="10" t="str">
        <f>+VLOOKUP(B153,'[21]2017 data'!$B:$D,3,)</f>
        <v>Yes</v>
      </c>
      <c r="BO153" s="10" t="str">
        <f>+VLOOKUP(B153,'[22]2018 data'!$B:$D,3,)</f>
        <v>Yes</v>
      </c>
      <c r="BP153" s="33">
        <f t="shared" si="116"/>
        <v>1</v>
      </c>
      <c r="BQ153" s="33">
        <f t="shared" si="117"/>
        <v>1</v>
      </c>
      <c r="BR153" s="33">
        <f t="shared" si="118"/>
        <v>1</v>
      </c>
      <c r="BS153" s="10" t="str">
        <f>+VLOOKUP(B153,'[23]2016 data'!$B:$D,3,)</f>
        <v>yes</v>
      </c>
      <c r="BT153" s="10" t="str">
        <f>+VLOOKUP(B153,'[24]2017 data'!$B:$D,3,)</f>
        <v>yes</v>
      </c>
      <c r="BU153" s="10" t="str">
        <f>+VLOOKUP(B153,'[25]2018 data'!$B:$D,3,)</f>
        <v>yes</v>
      </c>
      <c r="BV153" s="33">
        <f t="shared" si="119"/>
        <v>1</v>
      </c>
      <c r="BW153" s="33">
        <f t="shared" si="120"/>
        <v>1</v>
      </c>
      <c r="BX153" s="33">
        <f t="shared" si="121"/>
        <v>1</v>
      </c>
    </row>
    <row r="154" spans="1:76" s="32" customFormat="1" x14ac:dyDescent="0.25">
      <c r="A154" s="6">
        <f t="shared" si="88"/>
        <v>151</v>
      </c>
      <c r="B154" s="9" t="s">
        <v>81</v>
      </c>
      <c r="C154" s="4" t="s">
        <v>80</v>
      </c>
      <c r="D154" s="4" t="str">
        <f>+VLOOKUP(C154,'[1]OECD &amp; EU Countries'!$B:$F,5,)</f>
        <v>NA</v>
      </c>
      <c r="E154" s="10" t="s">
        <v>488</v>
      </c>
      <c r="F154" s="10" t="s">
        <v>437</v>
      </c>
      <c r="G154" s="10" t="s">
        <v>437</v>
      </c>
      <c r="H154" s="33">
        <f t="shared" si="89"/>
        <v>0.5</v>
      </c>
      <c r="I154" s="33">
        <f t="shared" si="90"/>
        <v>0.5</v>
      </c>
      <c r="J154" s="33">
        <f t="shared" si="91"/>
        <v>0.5</v>
      </c>
      <c r="K154" s="10">
        <v>1993</v>
      </c>
      <c r="L154" s="10">
        <v>1993</v>
      </c>
      <c r="M154" s="10">
        <v>2004</v>
      </c>
      <c r="N154" s="33">
        <f t="shared" si="92"/>
        <v>0</v>
      </c>
      <c r="O154" s="33">
        <f t="shared" si="93"/>
        <v>0</v>
      </c>
      <c r="P154" s="33">
        <f t="shared" si="94"/>
        <v>0</v>
      </c>
      <c r="Q154" s="10" t="s">
        <v>446</v>
      </c>
      <c r="R154" s="10" t="s">
        <v>446</v>
      </c>
      <c r="S154" s="10" t="s">
        <v>446</v>
      </c>
      <c r="T154" s="33">
        <f t="shared" si="95"/>
        <v>0.5</v>
      </c>
      <c r="U154" s="33">
        <f t="shared" si="96"/>
        <v>0.5</v>
      </c>
      <c r="V154" s="33">
        <f t="shared" si="97"/>
        <v>0.5</v>
      </c>
      <c r="W154" s="10">
        <v>2006</v>
      </c>
      <c r="X154" s="10">
        <v>2006</v>
      </c>
      <c r="Y154" s="10">
        <v>2006</v>
      </c>
      <c r="Z154" s="33">
        <f t="shared" si="98"/>
        <v>0.5</v>
      </c>
      <c r="AA154" s="33">
        <f t="shared" si="99"/>
        <v>0</v>
      </c>
      <c r="AB154" s="33">
        <f t="shared" si="100"/>
        <v>0</v>
      </c>
      <c r="AC154" s="10" t="s">
        <v>418</v>
      </c>
      <c r="AD154" s="10" t="s">
        <v>448</v>
      </c>
      <c r="AE154" s="10" t="s">
        <v>448</v>
      </c>
      <c r="AF154" s="33">
        <f t="shared" si="101"/>
        <v>1</v>
      </c>
      <c r="AG154" s="33">
        <f t="shared" si="102"/>
        <v>0</v>
      </c>
      <c r="AH154" s="33">
        <f t="shared" si="103"/>
        <v>0</v>
      </c>
      <c r="AI154" s="10" t="s">
        <v>447</v>
      </c>
      <c r="AJ154" s="10" t="s">
        <v>448</v>
      </c>
      <c r="AK154" s="10" t="s">
        <v>448</v>
      </c>
      <c r="AL154" s="33">
        <f t="shared" si="104"/>
        <v>0</v>
      </c>
      <c r="AM154" s="33">
        <f t="shared" si="105"/>
        <v>0</v>
      </c>
      <c r="AN154" s="33">
        <f t="shared" si="106"/>
        <v>0</v>
      </c>
      <c r="AO154" s="10" t="s">
        <v>448</v>
      </c>
      <c r="AP154" s="10" t="s">
        <v>448</v>
      </c>
      <c r="AQ154" s="10" t="s">
        <v>448</v>
      </c>
      <c r="AR154" s="33">
        <f t="shared" si="107"/>
        <v>0</v>
      </c>
      <c r="AS154" s="33">
        <f t="shared" si="108"/>
        <v>0</v>
      </c>
      <c r="AT154" s="33">
        <f t="shared" si="109"/>
        <v>0</v>
      </c>
      <c r="AU154" s="10">
        <v>1986</v>
      </c>
      <c r="AV154" s="10">
        <v>2014</v>
      </c>
      <c r="AW154" s="10">
        <v>2014</v>
      </c>
      <c r="AX154" s="33">
        <f t="shared" si="110"/>
        <v>0</v>
      </c>
      <c r="AY154" s="33">
        <f t="shared" si="111"/>
        <v>1</v>
      </c>
      <c r="AZ154" s="33">
        <f t="shared" si="112"/>
        <v>1</v>
      </c>
      <c r="BA154" s="10" t="s">
        <v>431</v>
      </c>
      <c r="BB154" s="10" t="s">
        <v>431</v>
      </c>
      <c r="BC154" s="10" t="s">
        <v>431</v>
      </c>
      <c r="BD154" s="33">
        <f t="shared" si="113"/>
        <v>1</v>
      </c>
      <c r="BE154" s="33">
        <f t="shared" si="114"/>
        <v>1</v>
      </c>
      <c r="BF154" s="33">
        <f t="shared" si="115"/>
        <v>1</v>
      </c>
      <c r="BG154" s="10" t="str">
        <f>+VLOOKUP(B154,'[17]2016 data'!$B:$D,3,)</f>
        <v>e-GDDS</v>
      </c>
      <c r="BH154" s="10" t="str">
        <f>+VLOOKUP(B154,'[18]2017 data'!$B:$D,3,)</f>
        <v>e-GDDS</v>
      </c>
      <c r="BI154" s="10" t="str">
        <f>+VLOOKUP(B154,'[19]2018 data'!$B:$D,3,)</f>
        <v>e-GDDS</v>
      </c>
      <c r="BJ154" s="33">
        <f t="shared" si="124"/>
        <v>0.5</v>
      </c>
      <c r="BK154" s="33">
        <f t="shared" si="122"/>
        <v>0.5</v>
      </c>
      <c r="BL154" s="33">
        <f t="shared" si="123"/>
        <v>0.5</v>
      </c>
      <c r="BM154" s="10">
        <f>+VLOOKUP(B154,'[20]2016 data'!$B:$D,3,)</f>
        <v>0</v>
      </c>
      <c r="BN154" s="10">
        <f>+VLOOKUP(B154,'[21]2017 data'!$B:$D,3,)</f>
        <v>0</v>
      </c>
      <c r="BO154" s="10">
        <f>+VLOOKUP(B154,'[22]2018 data'!$B:$D,3,)</f>
        <v>0</v>
      </c>
      <c r="BP154" s="33">
        <f t="shared" si="116"/>
        <v>0</v>
      </c>
      <c r="BQ154" s="33">
        <f t="shared" si="117"/>
        <v>0</v>
      </c>
      <c r="BR154" s="33">
        <f t="shared" si="118"/>
        <v>0</v>
      </c>
      <c r="BS154" s="10">
        <f>+VLOOKUP(B154,'[23]2016 data'!$B:$D,3,)</f>
        <v>0</v>
      </c>
      <c r="BT154" s="10">
        <f>+VLOOKUP(B154,'[24]2017 data'!$B:$D,3,)</f>
        <v>0</v>
      </c>
      <c r="BU154" s="10">
        <f>+VLOOKUP(B154,'[25]2018 data'!$B:$D,3,)</f>
        <v>0</v>
      </c>
      <c r="BV154" s="33">
        <f t="shared" si="119"/>
        <v>0</v>
      </c>
      <c r="BW154" s="33">
        <f t="shared" si="120"/>
        <v>0</v>
      </c>
      <c r="BX154" s="33">
        <f t="shared" si="121"/>
        <v>0</v>
      </c>
    </row>
    <row r="155" spans="1:76" s="32" customFormat="1" x14ac:dyDescent="0.25">
      <c r="A155" s="6">
        <f t="shared" si="88"/>
        <v>152</v>
      </c>
      <c r="B155" s="11" t="s">
        <v>79</v>
      </c>
      <c r="C155" s="4" t="s">
        <v>78</v>
      </c>
      <c r="D155" s="4" t="str">
        <f>+VLOOKUP(C155,'[1]OECD &amp; EU Countries'!$B:$F,5,)</f>
        <v>NA</v>
      </c>
      <c r="E155" s="10" t="s">
        <v>489</v>
      </c>
      <c r="F155" s="10" t="s">
        <v>438</v>
      </c>
      <c r="G155" s="10" t="s">
        <v>438</v>
      </c>
      <c r="H155" s="33">
        <f t="shared" si="89"/>
        <v>0</v>
      </c>
      <c r="I155" s="33">
        <f t="shared" si="90"/>
        <v>0</v>
      </c>
      <c r="J155" s="33">
        <f t="shared" si="91"/>
        <v>0</v>
      </c>
      <c r="K155" s="10">
        <v>1968</v>
      </c>
      <c r="L155" s="10">
        <v>1968</v>
      </c>
      <c r="M155" s="10">
        <v>1985</v>
      </c>
      <c r="N155" s="33">
        <f t="shared" si="92"/>
        <v>0</v>
      </c>
      <c r="O155" s="33">
        <f t="shared" si="93"/>
        <v>0</v>
      </c>
      <c r="P155" s="33">
        <f t="shared" si="94"/>
        <v>0</v>
      </c>
      <c r="Q155" s="10" t="s">
        <v>447</v>
      </c>
      <c r="R155" s="10" t="s">
        <v>448</v>
      </c>
      <c r="S155" s="10" t="s">
        <v>448</v>
      </c>
      <c r="T155" s="33">
        <f t="shared" si="95"/>
        <v>0</v>
      </c>
      <c r="U155" s="33">
        <f t="shared" si="96"/>
        <v>0</v>
      </c>
      <c r="V155" s="33">
        <f t="shared" si="97"/>
        <v>0</v>
      </c>
      <c r="W155" s="10">
        <v>0</v>
      </c>
      <c r="X155" s="10">
        <v>0</v>
      </c>
      <c r="Y155" s="10">
        <v>0</v>
      </c>
      <c r="Z155" s="33">
        <f t="shared" si="98"/>
        <v>0</v>
      </c>
      <c r="AA155" s="33">
        <f t="shared" si="99"/>
        <v>0</v>
      </c>
      <c r="AB155" s="33">
        <f t="shared" si="100"/>
        <v>0</v>
      </c>
      <c r="AC155" s="10" t="s">
        <v>447</v>
      </c>
      <c r="AD155" s="10">
        <v>0</v>
      </c>
      <c r="AE155" s="10">
        <v>0</v>
      </c>
      <c r="AF155" s="33">
        <f t="shared" si="101"/>
        <v>0</v>
      </c>
      <c r="AG155" s="33">
        <f t="shared" si="102"/>
        <v>0</v>
      </c>
      <c r="AH155" s="33">
        <f t="shared" si="103"/>
        <v>0</v>
      </c>
      <c r="AI155" s="10" t="s">
        <v>447</v>
      </c>
      <c r="AJ155" s="10" t="s">
        <v>447</v>
      </c>
      <c r="AK155" s="10" t="s">
        <v>447</v>
      </c>
      <c r="AL155" s="33">
        <f t="shared" si="104"/>
        <v>0</v>
      </c>
      <c r="AM155" s="33">
        <f t="shared" si="105"/>
        <v>0</v>
      </c>
      <c r="AN155" s="33">
        <f t="shared" si="106"/>
        <v>0</v>
      </c>
      <c r="AO155" s="10">
        <v>0</v>
      </c>
      <c r="AP155" s="10">
        <v>0</v>
      </c>
      <c r="AQ155" s="10">
        <v>0</v>
      </c>
      <c r="AR155" s="33">
        <f t="shared" si="107"/>
        <v>0</v>
      </c>
      <c r="AS155" s="33">
        <f t="shared" si="108"/>
        <v>0</v>
      </c>
      <c r="AT155" s="33">
        <f t="shared" si="109"/>
        <v>0</v>
      </c>
      <c r="AU155" s="10">
        <v>0</v>
      </c>
      <c r="AV155" s="10" t="s">
        <v>448</v>
      </c>
      <c r="AW155" s="10" t="s">
        <v>448</v>
      </c>
      <c r="AX155" s="33">
        <f t="shared" si="110"/>
        <v>0</v>
      </c>
      <c r="AY155" s="33">
        <f t="shared" si="111"/>
        <v>0</v>
      </c>
      <c r="AZ155" s="33">
        <f t="shared" si="112"/>
        <v>0</v>
      </c>
      <c r="BA155" s="10">
        <v>0</v>
      </c>
      <c r="BB155" s="10" t="s">
        <v>448</v>
      </c>
      <c r="BC155" s="10" t="s">
        <v>448</v>
      </c>
      <c r="BD155" s="33">
        <f t="shared" si="113"/>
        <v>0</v>
      </c>
      <c r="BE155" s="33">
        <f t="shared" si="114"/>
        <v>0</v>
      </c>
      <c r="BF155" s="33">
        <f t="shared" si="115"/>
        <v>0</v>
      </c>
      <c r="BG155" s="10">
        <f>+VLOOKUP(B155,'[17]2016 data'!$B:$D,3,)</f>
        <v>0</v>
      </c>
      <c r="BH155" s="10">
        <f>+VLOOKUP(B155,'[18]2017 data'!$B:$D,3,)</f>
        <v>0</v>
      </c>
      <c r="BI155" s="10">
        <f>+VLOOKUP(B155,'[19]2018 data'!$B:$D,3,)</f>
        <v>0</v>
      </c>
      <c r="BJ155" s="33">
        <f t="shared" si="124"/>
        <v>0</v>
      </c>
      <c r="BK155" s="33">
        <f t="shared" si="122"/>
        <v>0</v>
      </c>
      <c r="BL155" s="33">
        <f t="shared" si="123"/>
        <v>0</v>
      </c>
      <c r="BM155" s="10">
        <f>+VLOOKUP(B155,'[20]2016 data'!$B:$D,3,)</f>
        <v>0</v>
      </c>
      <c r="BN155" s="10">
        <f>+VLOOKUP(B155,'[21]2017 data'!$B:$D,3,)</f>
        <v>0</v>
      </c>
      <c r="BO155" s="10">
        <f>+VLOOKUP(B155,'[22]2018 data'!$B:$D,3,)</f>
        <v>0</v>
      </c>
      <c r="BP155" s="33">
        <f t="shared" si="116"/>
        <v>0</v>
      </c>
      <c r="BQ155" s="33">
        <f t="shared" si="117"/>
        <v>0</v>
      </c>
      <c r="BR155" s="33">
        <f t="shared" si="118"/>
        <v>0</v>
      </c>
      <c r="BS155" s="10">
        <f>+VLOOKUP(B155,'[23]2016 data'!$B:$D,3,)</f>
        <v>0</v>
      </c>
      <c r="BT155" s="10">
        <f>+VLOOKUP(B155,'[24]2017 data'!$B:$D,3,)</f>
        <v>0</v>
      </c>
      <c r="BU155" s="10">
        <f>+VLOOKUP(B155,'[25]2018 data'!$B:$D,3,)</f>
        <v>0</v>
      </c>
      <c r="BV155" s="33">
        <f t="shared" si="119"/>
        <v>0</v>
      </c>
      <c r="BW155" s="33">
        <f t="shared" si="120"/>
        <v>0</v>
      </c>
      <c r="BX155" s="33">
        <f t="shared" si="121"/>
        <v>0</v>
      </c>
    </row>
    <row r="156" spans="1:76" s="32" customFormat="1" x14ac:dyDescent="0.25">
      <c r="A156" s="6">
        <f t="shared" si="88"/>
        <v>153</v>
      </c>
      <c r="B156" s="9" t="s">
        <v>77</v>
      </c>
      <c r="C156" s="4" t="s">
        <v>76</v>
      </c>
      <c r="D156" s="4" t="str">
        <f>+VLOOKUP(C156,'[1]OECD &amp; EU Countries'!$B:$F,5,)</f>
        <v>NA</v>
      </c>
      <c r="E156" s="10" t="s">
        <v>488</v>
      </c>
      <c r="F156" s="10" t="s">
        <v>486</v>
      </c>
      <c r="G156" s="10" t="s">
        <v>486</v>
      </c>
      <c r="H156" s="33">
        <f t="shared" si="89"/>
        <v>0.5</v>
      </c>
      <c r="I156" s="33">
        <f t="shared" si="90"/>
        <v>1</v>
      </c>
      <c r="J156" s="33">
        <f t="shared" si="91"/>
        <v>1</v>
      </c>
      <c r="K156" s="10">
        <v>2008</v>
      </c>
      <c r="L156" s="10">
        <v>2008</v>
      </c>
      <c r="M156" s="10">
        <v>2010</v>
      </c>
      <c r="N156" s="33">
        <f t="shared" si="92"/>
        <v>0.5</v>
      </c>
      <c r="O156" s="33">
        <f t="shared" si="93"/>
        <v>0.5</v>
      </c>
      <c r="P156" s="33">
        <f t="shared" si="94"/>
        <v>0.5</v>
      </c>
      <c r="Q156" s="10" t="s">
        <v>446</v>
      </c>
      <c r="R156" s="10" t="s">
        <v>446</v>
      </c>
      <c r="S156" s="10" t="s">
        <v>446</v>
      </c>
      <c r="T156" s="33">
        <f t="shared" si="95"/>
        <v>0.5</v>
      </c>
      <c r="U156" s="33">
        <f t="shared" si="96"/>
        <v>0.5</v>
      </c>
      <c r="V156" s="33">
        <f t="shared" si="97"/>
        <v>0.5</v>
      </c>
      <c r="W156" s="10">
        <v>2011</v>
      </c>
      <c r="X156" s="10">
        <v>2011</v>
      </c>
      <c r="Y156" s="10">
        <v>2011</v>
      </c>
      <c r="Z156" s="33">
        <f t="shared" si="98"/>
        <v>0.5</v>
      </c>
      <c r="AA156" s="33">
        <f t="shared" si="99"/>
        <v>0.5</v>
      </c>
      <c r="AB156" s="33">
        <f t="shared" si="100"/>
        <v>0.5</v>
      </c>
      <c r="AC156" s="10" t="s">
        <v>418</v>
      </c>
      <c r="AD156" s="10" t="s">
        <v>418</v>
      </c>
      <c r="AE156" s="10" t="s">
        <v>418</v>
      </c>
      <c r="AF156" s="33">
        <f t="shared" si="101"/>
        <v>1</v>
      </c>
      <c r="AG156" s="33">
        <f t="shared" si="102"/>
        <v>1</v>
      </c>
      <c r="AH156" s="33">
        <f t="shared" si="103"/>
        <v>1</v>
      </c>
      <c r="AI156" s="10" t="s">
        <v>447</v>
      </c>
      <c r="AJ156" s="10" t="s">
        <v>473</v>
      </c>
      <c r="AK156" s="10" t="s">
        <v>473</v>
      </c>
      <c r="AL156" s="33">
        <f t="shared" si="104"/>
        <v>0</v>
      </c>
      <c r="AM156" s="33">
        <f t="shared" si="105"/>
        <v>0</v>
      </c>
      <c r="AN156" s="33">
        <f t="shared" si="106"/>
        <v>0</v>
      </c>
      <c r="AO156" s="10" t="s">
        <v>478</v>
      </c>
      <c r="AP156" s="10" t="s">
        <v>478</v>
      </c>
      <c r="AQ156" s="10" t="s">
        <v>478</v>
      </c>
      <c r="AR156" s="33">
        <f t="shared" si="107"/>
        <v>0.5</v>
      </c>
      <c r="AS156" s="33">
        <f t="shared" si="108"/>
        <v>0.5</v>
      </c>
      <c r="AT156" s="33">
        <f t="shared" si="109"/>
        <v>0.5</v>
      </c>
      <c r="AU156" s="10">
        <v>2001</v>
      </c>
      <c r="AV156" s="10">
        <v>2001</v>
      </c>
      <c r="AW156" s="10">
        <v>2001</v>
      </c>
      <c r="AX156" s="33">
        <f t="shared" si="110"/>
        <v>0.5</v>
      </c>
      <c r="AY156" s="33">
        <f t="shared" si="111"/>
        <v>0.5</v>
      </c>
      <c r="AZ156" s="33">
        <f t="shared" si="112"/>
        <v>0.5</v>
      </c>
      <c r="BA156" s="10" t="s">
        <v>431</v>
      </c>
      <c r="BB156" s="10" t="s">
        <v>431</v>
      </c>
      <c r="BC156" s="10" t="s">
        <v>431</v>
      </c>
      <c r="BD156" s="33">
        <f t="shared" si="113"/>
        <v>1</v>
      </c>
      <c r="BE156" s="33">
        <f t="shared" si="114"/>
        <v>1</v>
      </c>
      <c r="BF156" s="33">
        <f t="shared" si="115"/>
        <v>1</v>
      </c>
      <c r="BG156" s="10" t="str">
        <f>+VLOOKUP(B156,'[17]2016 data'!$B:$D,3,)</f>
        <v>SDDS</v>
      </c>
      <c r="BH156" s="10" t="str">
        <f>+VLOOKUP(B156,'[18]2017 data'!$B:$D,3,)</f>
        <v>SDDS</v>
      </c>
      <c r="BI156" s="10" t="str">
        <f>+VLOOKUP(B156,'[19]2018 data'!$B:$D,3,)</f>
        <v>SDDS</v>
      </c>
      <c r="BJ156" s="33">
        <f t="shared" si="124"/>
        <v>1</v>
      </c>
      <c r="BK156" s="33">
        <f t="shared" si="122"/>
        <v>1</v>
      </c>
      <c r="BL156" s="33">
        <f t="shared" si="123"/>
        <v>1</v>
      </c>
      <c r="BM156" s="10">
        <f>+VLOOKUP(B156,'[20]2016 data'!$B:$D,3,)</f>
        <v>0</v>
      </c>
      <c r="BN156" s="10">
        <f>+VLOOKUP(B156,'[21]2017 data'!$B:$D,3,)</f>
        <v>0</v>
      </c>
      <c r="BO156" s="10">
        <f>+VLOOKUP(B156,'[22]2018 data'!$B:$D,3,)</f>
        <v>0</v>
      </c>
      <c r="BP156" s="33">
        <f t="shared" si="116"/>
        <v>0</v>
      </c>
      <c r="BQ156" s="33">
        <f t="shared" si="117"/>
        <v>0</v>
      </c>
      <c r="BR156" s="33">
        <f t="shared" si="118"/>
        <v>0</v>
      </c>
      <c r="BS156" s="10" t="str">
        <f>+VLOOKUP(B156,'[23]2016 data'!$B:$D,3,)</f>
        <v>yes</v>
      </c>
      <c r="BT156" s="10" t="str">
        <f>+VLOOKUP(B156,'[24]2017 data'!$B:$D,3,)</f>
        <v>yes</v>
      </c>
      <c r="BU156" s="10" t="str">
        <f>+VLOOKUP(B156,'[25]2018 data'!$B:$D,3,)</f>
        <v>yes</v>
      </c>
      <c r="BV156" s="33">
        <f t="shared" si="119"/>
        <v>1</v>
      </c>
      <c r="BW156" s="33">
        <f t="shared" si="120"/>
        <v>1</v>
      </c>
      <c r="BX156" s="33">
        <f t="shared" si="121"/>
        <v>1</v>
      </c>
    </row>
    <row r="157" spans="1:76" s="32" customFormat="1" x14ac:dyDescent="0.25">
      <c r="A157" s="6">
        <f t="shared" si="88"/>
        <v>154</v>
      </c>
      <c r="B157" s="9" t="s">
        <v>75</v>
      </c>
      <c r="C157" s="4" t="s">
        <v>74</v>
      </c>
      <c r="D157" s="4" t="str">
        <f>+VLOOKUP(C157,'[1]OECD &amp; EU Countries'!$B:$F,5,)</f>
        <v>NA</v>
      </c>
      <c r="E157" s="10" t="s">
        <v>488</v>
      </c>
      <c r="F157" s="10" t="s">
        <v>486</v>
      </c>
      <c r="G157" s="10" t="s">
        <v>486</v>
      </c>
      <c r="H157" s="33">
        <f t="shared" si="89"/>
        <v>0.5</v>
      </c>
      <c r="I157" s="33">
        <f t="shared" si="90"/>
        <v>1</v>
      </c>
      <c r="J157" s="33">
        <f t="shared" si="91"/>
        <v>1</v>
      </c>
      <c r="K157" s="10">
        <v>1993</v>
      </c>
      <c r="L157" s="10">
        <v>2008</v>
      </c>
      <c r="M157" s="10" t="s">
        <v>448</v>
      </c>
      <c r="N157" s="33">
        <f t="shared" si="92"/>
        <v>0</v>
      </c>
      <c r="O157" s="33">
        <f t="shared" si="93"/>
        <v>0.5</v>
      </c>
      <c r="P157" s="33">
        <f t="shared" si="94"/>
        <v>0</v>
      </c>
      <c r="Q157" s="10" t="s">
        <v>448</v>
      </c>
      <c r="R157" s="10" t="s">
        <v>448</v>
      </c>
      <c r="S157" s="10" t="s">
        <v>448</v>
      </c>
      <c r="T157" s="33">
        <f t="shared" si="95"/>
        <v>0</v>
      </c>
      <c r="U157" s="33">
        <f t="shared" si="96"/>
        <v>0</v>
      </c>
      <c r="V157" s="33">
        <f t="shared" si="97"/>
        <v>0</v>
      </c>
      <c r="W157" s="10">
        <v>2009</v>
      </c>
      <c r="X157" s="10">
        <v>2009</v>
      </c>
      <c r="Y157" s="10">
        <v>2009</v>
      </c>
      <c r="Z157" s="33">
        <f t="shared" si="98"/>
        <v>0.5</v>
      </c>
      <c r="AA157" s="33">
        <f t="shared" si="99"/>
        <v>0.5</v>
      </c>
      <c r="AB157" s="33">
        <f t="shared" si="100"/>
        <v>0.5</v>
      </c>
      <c r="AC157" s="10" t="s">
        <v>447</v>
      </c>
      <c r="AD157" s="10">
        <v>0</v>
      </c>
      <c r="AE157" s="10">
        <v>0</v>
      </c>
      <c r="AF157" s="33">
        <f t="shared" si="101"/>
        <v>0</v>
      </c>
      <c r="AG157" s="33">
        <f t="shared" si="102"/>
        <v>0</v>
      </c>
      <c r="AH157" s="33">
        <f t="shared" si="103"/>
        <v>0</v>
      </c>
      <c r="AI157" s="10" t="s">
        <v>447</v>
      </c>
      <c r="AJ157" s="10" t="s">
        <v>447</v>
      </c>
      <c r="AK157" s="10" t="s">
        <v>447</v>
      </c>
      <c r="AL157" s="33">
        <f t="shared" si="104"/>
        <v>0</v>
      </c>
      <c r="AM157" s="33">
        <f t="shared" si="105"/>
        <v>0</v>
      </c>
      <c r="AN157" s="33">
        <f t="shared" si="106"/>
        <v>0</v>
      </c>
      <c r="AO157" s="10">
        <v>0</v>
      </c>
      <c r="AP157" s="10">
        <v>0</v>
      </c>
      <c r="AQ157" s="10">
        <v>0</v>
      </c>
      <c r="AR157" s="33">
        <f t="shared" si="107"/>
        <v>0</v>
      </c>
      <c r="AS157" s="33">
        <f t="shared" si="108"/>
        <v>0</v>
      </c>
      <c r="AT157" s="33">
        <f t="shared" si="109"/>
        <v>0</v>
      </c>
      <c r="AU157" s="10" t="s">
        <v>480</v>
      </c>
      <c r="AV157" s="10" t="s">
        <v>448</v>
      </c>
      <c r="AW157" s="10" t="s">
        <v>448</v>
      </c>
      <c r="AX157" s="33">
        <f t="shared" si="110"/>
        <v>0</v>
      </c>
      <c r="AY157" s="33">
        <f t="shared" si="111"/>
        <v>0</v>
      </c>
      <c r="AZ157" s="33">
        <f t="shared" si="112"/>
        <v>0</v>
      </c>
      <c r="BA157" s="10" t="s">
        <v>431</v>
      </c>
      <c r="BB157" s="10" t="s">
        <v>431</v>
      </c>
      <c r="BC157" s="10" t="s">
        <v>431</v>
      </c>
      <c r="BD157" s="33">
        <f t="shared" si="113"/>
        <v>1</v>
      </c>
      <c r="BE157" s="33">
        <f t="shared" si="114"/>
        <v>1</v>
      </c>
      <c r="BF157" s="33">
        <f t="shared" si="115"/>
        <v>1</v>
      </c>
      <c r="BG157" s="10">
        <f>+VLOOKUP(B157,'[17]2016 data'!$B:$D,3,)</f>
        <v>0</v>
      </c>
      <c r="BH157" s="10">
        <f>+VLOOKUP(B157,'[18]2017 data'!$B:$D,3,)</f>
        <v>0</v>
      </c>
      <c r="BI157" s="10">
        <f>+VLOOKUP(B157,'[19]2018 data'!$B:$D,3,)</f>
        <v>0</v>
      </c>
      <c r="BJ157" s="33">
        <f t="shared" si="124"/>
        <v>0</v>
      </c>
      <c r="BK157" s="33">
        <f t="shared" si="122"/>
        <v>0</v>
      </c>
      <c r="BL157" s="33">
        <f t="shared" si="123"/>
        <v>0</v>
      </c>
      <c r="BM157" s="10">
        <f>+VLOOKUP(B157,'[20]2016 data'!$B:$D,3,)</f>
        <v>0</v>
      </c>
      <c r="BN157" s="10">
        <f>+VLOOKUP(B157,'[21]2017 data'!$B:$D,3,)</f>
        <v>0</v>
      </c>
      <c r="BO157" s="10">
        <f>+VLOOKUP(B157,'[22]2018 data'!$B:$D,3,)</f>
        <v>0</v>
      </c>
      <c r="BP157" s="33">
        <f t="shared" si="116"/>
        <v>0</v>
      </c>
      <c r="BQ157" s="33">
        <f t="shared" si="117"/>
        <v>0</v>
      </c>
      <c r="BR157" s="33">
        <f t="shared" si="118"/>
        <v>0</v>
      </c>
      <c r="BS157" s="10">
        <f>+VLOOKUP(B157,'[23]2016 data'!$B:$D,3,)</f>
        <v>0</v>
      </c>
      <c r="BT157" s="10">
        <f>+VLOOKUP(B157,'[24]2017 data'!$B:$D,3,)</f>
        <v>0</v>
      </c>
      <c r="BU157" s="10">
        <f>+VLOOKUP(B157,'[25]2018 data'!$B:$D,3,)</f>
        <v>0</v>
      </c>
      <c r="BV157" s="33">
        <f t="shared" si="119"/>
        <v>0</v>
      </c>
      <c r="BW157" s="33">
        <f t="shared" si="120"/>
        <v>0</v>
      </c>
      <c r="BX157" s="33">
        <f t="shared" si="121"/>
        <v>0</v>
      </c>
    </row>
    <row r="158" spans="1:76" s="32" customFormat="1" x14ac:dyDescent="0.25">
      <c r="A158" s="6">
        <f t="shared" si="88"/>
        <v>155</v>
      </c>
      <c r="B158" s="8" t="s">
        <v>73</v>
      </c>
      <c r="C158" s="4" t="s">
        <v>72</v>
      </c>
      <c r="D158" s="4" t="str">
        <f>+VLOOKUP(C158,'[1]OECD &amp; EU Countries'!$B:$F,5,)</f>
        <v>OECD/EU</v>
      </c>
      <c r="E158" s="10" t="s">
        <v>427</v>
      </c>
      <c r="F158" s="10" t="s">
        <v>486</v>
      </c>
      <c r="G158" s="10" t="s">
        <v>486</v>
      </c>
      <c r="H158" s="33">
        <f t="shared" si="89"/>
        <v>1</v>
      </c>
      <c r="I158" s="33">
        <f t="shared" si="90"/>
        <v>1</v>
      </c>
      <c r="J158" s="33">
        <f t="shared" si="91"/>
        <v>1</v>
      </c>
      <c r="K158" s="10">
        <v>2008</v>
      </c>
      <c r="L158" s="10">
        <v>2008</v>
      </c>
      <c r="M158" s="10" t="s">
        <v>491</v>
      </c>
      <c r="N158" s="33">
        <f t="shared" si="92"/>
        <v>0.5</v>
      </c>
      <c r="O158" s="33">
        <f t="shared" si="93"/>
        <v>0.5</v>
      </c>
      <c r="P158" s="33">
        <f t="shared" si="94"/>
        <v>1</v>
      </c>
      <c r="Q158" s="10" t="s">
        <v>444</v>
      </c>
      <c r="R158" s="10" t="s">
        <v>442</v>
      </c>
      <c r="S158" s="10" t="s">
        <v>442</v>
      </c>
      <c r="T158" s="33">
        <f t="shared" si="95"/>
        <v>1</v>
      </c>
      <c r="U158" s="33">
        <f t="shared" si="96"/>
        <v>1</v>
      </c>
      <c r="V158" s="33">
        <f t="shared" si="97"/>
        <v>1</v>
      </c>
      <c r="W158" s="51">
        <v>2014</v>
      </c>
      <c r="X158" s="51">
        <v>2014</v>
      </c>
      <c r="Y158" s="51">
        <v>2014</v>
      </c>
      <c r="Z158" s="33">
        <f t="shared" si="98"/>
        <v>0.5</v>
      </c>
      <c r="AA158" s="33">
        <f t="shared" si="99"/>
        <v>0.5</v>
      </c>
      <c r="AB158" s="33">
        <f t="shared" si="100"/>
        <v>0.5</v>
      </c>
      <c r="AC158" s="10" t="s">
        <v>418</v>
      </c>
      <c r="AD158" s="10" t="s">
        <v>418</v>
      </c>
      <c r="AE158" s="10" t="s">
        <v>418</v>
      </c>
      <c r="AF158" s="33">
        <f t="shared" si="101"/>
        <v>1</v>
      </c>
      <c r="AG158" s="33">
        <f t="shared" si="102"/>
        <v>1</v>
      </c>
      <c r="AH158" s="33">
        <f t="shared" si="103"/>
        <v>1</v>
      </c>
      <c r="AI158" s="10" t="s">
        <v>474</v>
      </c>
      <c r="AJ158" s="10" t="s">
        <v>460</v>
      </c>
      <c r="AK158" s="10" t="s">
        <v>460</v>
      </c>
      <c r="AL158" s="33">
        <f t="shared" si="104"/>
        <v>0</v>
      </c>
      <c r="AM158" s="33">
        <f t="shared" si="105"/>
        <v>0</v>
      </c>
      <c r="AN158" s="33">
        <f t="shared" si="106"/>
        <v>0</v>
      </c>
      <c r="AO158" s="10" t="s">
        <v>425</v>
      </c>
      <c r="AP158" s="10" t="s">
        <v>425</v>
      </c>
      <c r="AQ158" s="10" t="s">
        <v>425</v>
      </c>
      <c r="AR158" s="33">
        <f t="shared" si="107"/>
        <v>1</v>
      </c>
      <c r="AS158" s="33">
        <f t="shared" si="108"/>
        <v>1</v>
      </c>
      <c r="AT158" s="33">
        <f t="shared" si="109"/>
        <v>1</v>
      </c>
      <c r="AU158" s="10" t="s">
        <v>427</v>
      </c>
      <c r="AV158" s="10" t="s">
        <v>429</v>
      </c>
      <c r="AW158" s="10" t="s">
        <v>429</v>
      </c>
      <c r="AX158" s="33">
        <f t="shared" si="110"/>
        <v>1</v>
      </c>
      <c r="AY158" s="33">
        <f t="shared" si="111"/>
        <v>0</v>
      </c>
      <c r="AZ158" s="33">
        <f t="shared" si="112"/>
        <v>0</v>
      </c>
      <c r="BA158" s="10" t="s">
        <v>431</v>
      </c>
      <c r="BB158" s="10" t="s">
        <v>431</v>
      </c>
      <c r="BC158" s="10" t="s">
        <v>431</v>
      </c>
      <c r="BD158" s="33">
        <f t="shared" si="113"/>
        <v>1</v>
      </c>
      <c r="BE158" s="33">
        <f t="shared" si="114"/>
        <v>1</v>
      </c>
      <c r="BF158" s="33">
        <f t="shared" si="115"/>
        <v>1</v>
      </c>
      <c r="BG158" s="10" t="str">
        <f>+VLOOKUP(B158,'[17]2016 data'!$B:$D,3,)</f>
        <v>SDDS Plus</v>
      </c>
      <c r="BH158" s="10" t="str">
        <f>+VLOOKUP(B158,'[18]2017 data'!$B:$D,3,)</f>
        <v>SSDS Plus</v>
      </c>
      <c r="BI158" s="10" t="str">
        <f>+VLOOKUP(B158,'[19]2018 data'!$B:$D,3,)</f>
        <v>SSDS Plus</v>
      </c>
      <c r="BJ158" s="33">
        <f t="shared" si="124"/>
        <v>1</v>
      </c>
      <c r="BK158" s="33">
        <f t="shared" si="122"/>
        <v>0</v>
      </c>
      <c r="BL158" s="33">
        <f t="shared" si="123"/>
        <v>0</v>
      </c>
      <c r="BM158" s="10" t="str">
        <f>+VLOOKUP(B158,'[20]2016 data'!$B:$D,3,)</f>
        <v>Yes</v>
      </c>
      <c r="BN158" s="10" t="str">
        <f>+VLOOKUP(B158,'[21]2017 data'!$B:$D,3,)</f>
        <v>Yes</v>
      </c>
      <c r="BO158" s="10" t="str">
        <f>+VLOOKUP(B158,'[22]2018 data'!$B:$D,3,)</f>
        <v>Yes</v>
      </c>
      <c r="BP158" s="33">
        <f t="shared" si="116"/>
        <v>1</v>
      </c>
      <c r="BQ158" s="33">
        <f t="shared" si="117"/>
        <v>1</v>
      </c>
      <c r="BR158" s="33">
        <f t="shared" si="118"/>
        <v>1</v>
      </c>
      <c r="BS158" s="10" t="str">
        <f>+VLOOKUP(B158,'[23]2016 data'!$B:$D,3,)</f>
        <v>yes</v>
      </c>
      <c r="BT158" s="10">
        <f>+VLOOKUP(B158,'[24]2017 data'!$B:$D,3,)</f>
        <v>0</v>
      </c>
      <c r="BU158" s="10">
        <f>+VLOOKUP(B158,'[25]2018 data'!$B:$D,3,)</f>
        <v>0</v>
      </c>
      <c r="BV158" s="33">
        <f t="shared" si="119"/>
        <v>1</v>
      </c>
      <c r="BW158" s="33">
        <f t="shared" si="120"/>
        <v>0</v>
      </c>
      <c r="BX158" s="33">
        <f t="shared" si="121"/>
        <v>0</v>
      </c>
    </row>
    <row r="159" spans="1:76" s="32" customFormat="1" x14ac:dyDescent="0.25">
      <c r="A159" s="6">
        <f t="shared" si="88"/>
        <v>156</v>
      </c>
      <c r="B159" s="9" t="s">
        <v>71</v>
      </c>
      <c r="C159" s="4" t="s">
        <v>70</v>
      </c>
      <c r="D159" s="4" t="str">
        <f>+VLOOKUP(C159,'[1]OECD &amp; EU Countries'!$B:$F,5,)</f>
        <v>NA</v>
      </c>
      <c r="E159" s="10" t="s">
        <v>488</v>
      </c>
      <c r="F159" s="10" t="s">
        <v>486</v>
      </c>
      <c r="G159" s="10" t="s">
        <v>486</v>
      </c>
      <c r="H159" s="33">
        <f t="shared" si="89"/>
        <v>0.5</v>
      </c>
      <c r="I159" s="33">
        <f t="shared" si="90"/>
        <v>1</v>
      </c>
      <c r="J159" s="33">
        <f t="shared" si="91"/>
        <v>1</v>
      </c>
      <c r="K159" s="10">
        <v>1993</v>
      </c>
      <c r="L159" s="10">
        <v>2008</v>
      </c>
      <c r="M159" s="10">
        <v>2010</v>
      </c>
      <c r="N159" s="33">
        <f t="shared" si="92"/>
        <v>0</v>
      </c>
      <c r="O159" s="33">
        <f t="shared" si="93"/>
        <v>0.5</v>
      </c>
      <c r="P159" s="33">
        <f t="shared" si="94"/>
        <v>0.5</v>
      </c>
      <c r="Q159" s="10" t="s">
        <v>444</v>
      </c>
      <c r="R159" s="10" t="s">
        <v>444</v>
      </c>
      <c r="S159" s="10" t="s">
        <v>444</v>
      </c>
      <c r="T159" s="33">
        <f t="shared" si="95"/>
        <v>1</v>
      </c>
      <c r="U159" s="33">
        <f t="shared" si="96"/>
        <v>1</v>
      </c>
      <c r="V159" s="33">
        <f t="shared" si="97"/>
        <v>1</v>
      </c>
      <c r="W159" s="10">
        <v>2007</v>
      </c>
      <c r="X159" s="10">
        <v>2007</v>
      </c>
      <c r="Y159" s="10">
        <v>2007</v>
      </c>
      <c r="Z159" s="33">
        <f t="shared" si="98"/>
        <v>0.5</v>
      </c>
      <c r="AA159" s="33">
        <f t="shared" si="99"/>
        <v>0.5</v>
      </c>
      <c r="AB159" s="33">
        <f t="shared" si="100"/>
        <v>0</v>
      </c>
      <c r="AC159" s="10" t="s">
        <v>418</v>
      </c>
      <c r="AD159" s="10" t="s">
        <v>418</v>
      </c>
      <c r="AE159" s="10" t="s">
        <v>418</v>
      </c>
      <c r="AF159" s="33">
        <f t="shared" si="101"/>
        <v>1</v>
      </c>
      <c r="AG159" s="33">
        <f t="shared" si="102"/>
        <v>1</v>
      </c>
      <c r="AH159" s="33">
        <f t="shared" si="103"/>
        <v>1</v>
      </c>
      <c r="AI159" s="10" t="s">
        <v>447</v>
      </c>
      <c r="AJ159" s="10" t="s">
        <v>460</v>
      </c>
      <c r="AK159" s="10" t="s">
        <v>460</v>
      </c>
      <c r="AL159" s="33">
        <f t="shared" si="104"/>
        <v>0</v>
      </c>
      <c r="AM159" s="33">
        <f t="shared" si="105"/>
        <v>0</v>
      </c>
      <c r="AN159" s="33">
        <f t="shared" si="106"/>
        <v>0</v>
      </c>
      <c r="AO159" s="10" t="s">
        <v>448</v>
      </c>
      <c r="AP159" s="10" t="s">
        <v>448</v>
      </c>
      <c r="AQ159" s="10" t="s">
        <v>448</v>
      </c>
      <c r="AR159" s="33">
        <f t="shared" si="107"/>
        <v>0</v>
      </c>
      <c r="AS159" s="33">
        <f t="shared" si="108"/>
        <v>0</v>
      </c>
      <c r="AT159" s="33">
        <f t="shared" si="109"/>
        <v>0</v>
      </c>
      <c r="AU159" s="10">
        <v>2001</v>
      </c>
      <c r="AV159" s="10" t="s">
        <v>429</v>
      </c>
      <c r="AW159" s="10" t="s">
        <v>429</v>
      </c>
      <c r="AX159" s="33">
        <f t="shared" si="110"/>
        <v>0.5</v>
      </c>
      <c r="AY159" s="33">
        <f t="shared" si="111"/>
        <v>0</v>
      </c>
      <c r="AZ159" s="33">
        <f t="shared" si="112"/>
        <v>0</v>
      </c>
      <c r="BA159" s="10">
        <v>0</v>
      </c>
      <c r="BB159" s="10" t="s">
        <v>431</v>
      </c>
      <c r="BC159" s="10" t="s">
        <v>431</v>
      </c>
      <c r="BD159" s="33">
        <f t="shared" si="113"/>
        <v>0</v>
      </c>
      <c r="BE159" s="33">
        <f t="shared" si="114"/>
        <v>1</v>
      </c>
      <c r="BF159" s="33">
        <f t="shared" si="115"/>
        <v>1</v>
      </c>
      <c r="BG159" s="10" t="str">
        <f>+VLOOKUP(B159,'[17]2016 data'!$B:$D,3,)</f>
        <v>SDDS</v>
      </c>
      <c r="BH159" s="10" t="str">
        <f>+VLOOKUP(B159,'[18]2017 data'!$B:$D,3,)</f>
        <v>SDDS</v>
      </c>
      <c r="BI159" s="10" t="str">
        <f>+VLOOKUP(B159,'[19]2018 data'!$B:$D,3,)</f>
        <v>SDDS</v>
      </c>
      <c r="BJ159" s="33">
        <f t="shared" si="124"/>
        <v>1</v>
      </c>
      <c r="BK159" s="33">
        <f t="shared" si="122"/>
        <v>1</v>
      </c>
      <c r="BL159" s="33">
        <f t="shared" si="123"/>
        <v>1</v>
      </c>
      <c r="BM159" s="10" t="str">
        <f>+VLOOKUP(B159,'[20]2016 data'!$B:$D,3,)</f>
        <v>Yes</v>
      </c>
      <c r="BN159" s="10" t="str">
        <f>+VLOOKUP(B159,'[21]2017 data'!$B:$D,3,)</f>
        <v>Yes</v>
      </c>
      <c r="BO159" s="10" t="str">
        <f>+VLOOKUP(B159,'[22]2018 data'!$B:$D,3,)</f>
        <v>Yes</v>
      </c>
      <c r="BP159" s="33">
        <f t="shared" si="116"/>
        <v>1</v>
      </c>
      <c r="BQ159" s="33">
        <f t="shared" si="117"/>
        <v>1</v>
      </c>
      <c r="BR159" s="33">
        <f t="shared" si="118"/>
        <v>1</v>
      </c>
      <c r="BS159" s="10">
        <f>+VLOOKUP(B159,'[23]2016 data'!$B:$D,3,)</f>
        <v>0</v>
      </c>
      <c r="BT159" s="10">
        <f>+VLOOKUP(B159,'[24]2017 data'!$B:$D,3,)</f>
        <v>0</v>
      </c>
      <c r="BU159" s="10">
        <f>+VLOOKUP(B159,'[25]2018 data'!$B:$D,3,)</f>
        <v>0</v>
      </c>
      <c r="BV159" s="33">
        <f t="shared" si="119"/>
        <v>0</v>
      </c>
      <c r="BW159" s="33">
        <f t="shared" si="120"/>
        <v>0</v>
      </c>
      <c r="BX159" s="33">
        <f t="shared" si="121"/>
        <v>0</v>
      </c>
    </row>
    <row r="160" spans="1:76" s="32" customFormat="1" x14ac:dyDescent="0.25">
      <c r="A160" s="6">
        <f t="shared" si="88"/>
        <v>157</v>
      </c>
      <c r="B160" s="9" t="s">
        <v>69</v>
      </c>
      <c r="C160" s="4" t="s">
        <v>68</v>
      </c>
      <c r="D160" s="4" t="str">
        <f>+VLOOKUP(C160,'[1]OECD &amp; EU Countries'!$B:$F,5,)</f>
        <v>NA</v>
      </c>
      <c r="E160" s="10" t="s">
        <v>488</v>
      </c>
      <c r="F160" s="10" t="s">
        <v>486</v>
      </c>
      <c r="G160" s="10" t="s">
        <v>486</v>
      </c>
      <c r="H160" s="33">
        <f t="shared" si="89"/>
        <v>0.5</v>
      </c>
      <c r="I160" s="33">
        <f t="shared" si="90"/>
        <v>1</v>
      </c>
      <c r="J160" s="33">
        <f t="shared" si="91"/>
        <v>1</v>
      </c>
      <c r="K160" s="10">
        <v>1993</v>
      </c>
      <c r="L160" s="10">
        <v>1993</v>
      </c>
      <c r="M160" s="10">
        <v>2006</v>
      </c>
      <c r="N160" s="33">
        <f t="shared" si="92"/>
        <v>0</v>
      </c>
      <c r="O160" s="33">
        <f t="shared" si="93"/>
        <v>0</v>
      </c>
      <c r="P160" s="33">
        <f t="shared" si="94"/>
        <v>0</v>
      </c>
      <c r="Q160" s="10" t="s">
        <v>446</v>
      </c>
      <c r="R160" s="10" t="s">
        <v>446</v>
      </c>
      <c r="S160" s="10" t="s">
        <v>446</v>
      </c>
      <c r="T160" s="33">
        <f t="shared" si="95"/>
        <v>0.5</v>
      </c>
      <c r="U160" s="33">
        <f t="shared" si="96"/>
        <v>0.5</v>
      </c>
      <c r="V160" s="33">
        <f t="shared" si="97"/>
        <v>0.5</v>
      </c>
      <c r="W160" s="10">
        <v>1998</v>
      </c>
      <c r="X160" s="10">
        <v>1998</v>
      </c>
      <c r="Y160" s="10">
        <v>1998</v>
      </c>
      <c r="Z160" s="33">
        <f t="shared" si="98"/>
        <v>0</v>
      </c>
      <c r="AA160" s="33">
        <f t="shared" si="99"/>
        <v>0</v>
      </c>
      <c r="AB160" s="33">
        <f t="shared" si="100"/>
        <v>0</v>
      </c>
      <c r="AC160" s="10">
        <v>0</v>
      </c>
      <c r="AD160" s="10">
        <v>0</v>
      </c>
      <c r="AE160" s="10">
        <v>0</v>
      </c>
      <c r="AF160" s="33">
        <f t="shared" si="101"/>
        <v>0</v>
      </c>
      <c r="AG160" s="33">
        <f t="shared" si="102"/>
        <v>0</v>
      </c>
      <c r="AH160" s="33">
        <f t="shared" si="103"/>
        <v>0</v>
      </c>
      <c r="AI160" s="10">
        <v>0</v>
      </c>
      <c r="AJ160" s="10" t="s">
        <v>450</v>
      </c>
      <c r="AK160" s="10" t="s">
        <v>450</v>
      </c>
      <c r="AL160" s="33">
        <f t="shared" si="104"/>
        <v>0</v>
      </c>
      <c r="AM160" s="33">
        <f t="shared" si="105"/>
        <v>0</v>
      </c>
      <c r="AN160" s="33">
        <f t="shared" si="106"/>
        <v>0</v>
      </c>
      <c r="AO160" s="10">
        <v>0</v>
      </c>
      <c r="AP160" s="10">
        <v>0</v>
      </c>
      <c r="AQ160" s="10">
        <v>0</v>
      </c>
      <c r="AR160" s="33">
        <f t="shared" si="107"/>
        <v>0</v>
      </c>
      <c r="AS160" s="33">
        <f t="shared" si="108"/>
        <v>0</v>
      </c>
      <c r="AT160" s="33">
        <f t="shared" si="109"/>
        <v>0</v>
      </c>
      <c r="AU160" s="10">
        <v>1986</v>
      </c>
      <c r="AV160" s="10" t="s">
        <v>429</v>
      </c>
      <c r="AW160" s="10" t="s">
        <v>429</v>
      </c>
      <c r="AX160" s="33">
        <f t="shared" si="110"/>
        <v>0</v>
      </c>
      <c r="AY160" s="33">
        <f t="shared" si="111"/>
        <v>0</v>
      </c>
      <c r="AZ160" s="33">
        <f t="shared" si="112"/>
        <v>0</v>
      </c>
      <c r="BA160" s="10" t="s">
        <v>431</v>
      </c>
      <c r="BB160" s="10" t="s">
        <v>431</v>
      </c>
      <c r="BC160" s="10" t="s">
        <v>431</v>
      </c>
      <c r="BD160" s="33">
        <f t="shared" si="113"/>
        <v>1</v>
      </c>
      <c r="BE160" s="33">
        <f t="shared" si="114"/>
        <v>1</v>
      </c>
      <c r="BF160" s="33">
        <f t="shared" si="115"/>
        <v>1</v>
      </c>
      <c r="BG160" s="10" t="str">
        <f>+VLOOKUP(B160,'[17]2016 data'!$B:$D,3,)</f>
        <v>e-GDDS</v>
      </c>
      <c r="BH160" s="10" t="str">
        <f>+VLOOKUP(B160,'[18]2017 data'!$B:$D,3,)</f>
        <v>e-GDDS</v>
      </c>
      <c r="BI160" s="10" t="str">
        <f>+VLOOKUP(B160,'[19]2018 data'!$B:$D,3,)</f>
        <v>e-GDDS</v>
      </c>
      <c r="BJ160" s="33">
        <f t="shared" si="124"/>
        <v>0.5</v>
      </c>
      <c r="BK160" s="33">
        <f t="shared" si="122"/>
        <v>0.5</v>
      </c>
      <c r="BL160" s="33">
        <f t="shared" si="123"/>
        <v>0.5</v>
      </c>
      <c r="BM160" s="10" t="str">
        <f>+VLOOKUP(B160,'[20]2016 data'!$B:$D,3,)</f>
        <v>Yes</v>
      </c>
      <c r="BN160" s="10" t="str">
        <f>+VLOOKUP(B160,'[21]2017 data'!$B:$D,3,)</f>
        <v>Yes</v>
      </c>
      <c r="BO160" s="10" t="str">
        <f>+VLOOKUP(B160,'[22]2018 data'!$B:$D,3,)</f>
        <v>Yes</v>
      </c>
      <c r="BP160" s="33">
        <f t="shared" si="116"/>
        <v>1</v>
      </c>
      <c r="BQ160" s="33">
        <f t="shared" si="117"/>
        <v>1</v>
      </c>
      <c r="BR160" s="33">
        <f t="shared" si="118"/>
        <v>1</v>
      </c>
      <c r="BS160" s="10">
        <f>+VLOOKUP(B160,'[23]2016 data'!$B:$D,3,)</f>
        <v>0</v>
      </c>
      <c r="BT160" s="10">
        <f>+VLOOKUP(B160,'[24]2017 data'!$B:$D,3,)</f>
        <v>0</v>
      </c>
      <c r="BU160" s="10">
        <f>+VLOOKUP(B160,'[25]2018 data'!$B:$D,3,)</f>
        <v>0</v>
      </c>
      <c r="BV160" s="33">
        <f t="shared" si="119"/>
        <v>0</v>
      </c>
      <c r="BW160" s="33">
        <f t="shared" si="120"/>
        <v>0</v>
      </c>
      <c r="BX160" s="33">
        <f t="shared" si="121"/>
        <v>0</v>
      </c>
    </row>
    <row r="161" spans="1:76" s="32" customFormat="1" x14ac:dyDescent="0.25">
      <c r="A161" s="6">
        <f t="shared" si="88"/>
        <v>158</v>
      </c>
      <c r="B161" s="7" t="s">
        <v>67</v>
      </c>
      <c r="C161" s="4" t="s">
        <v>66</v>
      </c>
      <c r="D161" s="4" t="str">
        <f>+VLOOKUP(C161,'[1]OECD &amp; EU Countries'!$B:$F,5,)</f>
        <v>NA</v>
      </c>
      <c r="E161" s="10" t="s">
        <v>488</v>
      </c>
      <c r="F161" s="10" t="s">
        <v>486</v>
      </c>
      <c r="G161" s="10" t="s">
        <v>486</v>
      </c>
      <c r="H161" s="33">
        <f t="shared" si="89"/>
        <v>0.5</v>
      </c>
      <c r="I161" s="33">
        <f t="shared" si="90"/>
        <v>1</v>
      </c>
      <c r="J161" s="33">
        <f t="shared" si="91"/>
        <v>1</v>
      </c>
      <c r="K161" s="10">
        <v>1968</v>
      </c>
      <c r="L161" s="10">
        <v>1993</v>
      </c>
      <c r="M161" s="10">
        <v>2006</v>
      </c>
      <c r="N161" s="33">
        <f t="shared" si="92"/>
        <v>0</v>
      </c>
      <c r="O161" s="33">
        <f t="shared" si="93"/>
        <v>0</v>
      </c>
      <c r="P161" s="33">
        <f t="shared" si="94"/>
        <v>0</v>
      </c>
      <c r="Q161" s="10" t="s">
        <v>446</v>
      </c>
      <c r="R161" s="10" t="s">
        <v>446</v>
      </c>
      <c r="S161" s="10" t="s">
        <v>446</v>
      </c>
      <c r="T161" s="33">
        <f t="shared" si="95"/>
        <v>0.5</v>
      </c>
      <c r="U161" s="33">
        <f t="shared" si="96"/>
        <v>0.5</v>
      </c>
      <c r="V161" s="33">
        <f t="shared" si="97"/>
        <v>0.5</v>
      </c>
      <c r="W161" s="10">
        <v>2008</v>
      </c>
      <c r="X161" s="10">
        <v>2008</v>
      </c>
      <c r="Y161" s="10">
        <v>2008</v>
      </c>
      <c r="Z161" s="33">
        <f t="shared" si="98"/>
        <v>0.5</v>
      </c>
      <c r="AA161" s="33">
        <f t="shared" si="99"/>
        <v>0.5</v>
      </c>
      <c r="AB161" s="33">
        <f t="shared" si="100"/>
        <v>0.5</v>
      </c>
      <c r="AC161" s="10" t="s">
        <v>447</v>
      </c>
      <c r="AD161" s="10" t="s">
        <v>448</v>
      </c>
      <c r="AE161" s="10" t="s">
        <v>448</v>
      </c>
      <c r="AF161" s="33">
        <f t="shared" si="101"/>
        <v>0</v>
      </c>
      <c r="AG161" s="33">
        <f t="shared" si="102"/>
        <v>0</v>
      </c>
      <c r="AH161" s="33">
        <f t="shared" si="103"/>
        <v>0</v>
      </c>
      <c r="AI161" s="10" t="s">
        <v>447</v>
      </c>
      <c r="AJ161" s="10" t="s">
        <v>450</v>
      </c>
      <c r="AK161" s="10" t="s">
        <v>450</v>
      </c>
      <c r="AL161" s="33">
        <f t="shared" si="104"/>
        <v>0</v>
      </c>
      <c r="AM161" s="33">
        <f t="shared" si="105"/>
        <v>0</v>
      </c>
      <c r="AN161" s="33">
        <f t="shared" si="106"/>
        <v>0</v>
      </c>
      <c r="AO161" s="10" t="s">
        <v>448</v>
      </c>
      <c r="AP161" s="10" t="s">
        <v>448</v>
      </c>
      <c r="AQ161" s="10" t="s">
        <v>448</v>
      </c>
      <c r="AR161" s="33">
        <f t="shared" si="107"/>
        <v>0</v>
      </c>
      <c r="AS161" s="33">
        <f t="shared" si="108"/>
        <v>0</v>
      </c>
      <c r="AT161" s="33">
        <f t="shared" si="109"/>
        <v>0</v>
      </c>
      <c r="AU161" s="10">
        <v>1986</v>
      </c>
      <c r="AV161" s="10" t="s">
        <v>429</v>
      </c>
      <c r="AW161" s="10" t="s">
        <v>429</v>
      </c>
      <c r="AX161" s="33">
        <f t="shared" si="110"/>
        <v>0</v>
      </c>
      <c r="AY161" s="33">
        <f t="shared" si="111"/>
        <v>0</v>
      </c>
      <c r="AZ161" s="33">
        <f t="shared" si="112"/>
        <v>0</v>
      </c>
      <c r="BA161" s="10" t="s">
        <v>431</v>
      </c>
      <c r="BB161" s="10" t="s">
        <v>431</v>
      </c>
      <c r="BC161" s="10" t="s">
        <v>431</v>
      </c>
      <c r="BD161" s="33">
        <f t="shared" si="113"/>
        <v>1</v>
      </c>
      <c r="BE161" s="33">
        <f t="shared" si="114"/>
        <v>1</v>
      </c>
      <c r="BF161" s="33">
        <f t="shared" si="115"/>
        <v>1</v>
      </c>
      <c r="BG161" s="10" t="str">
        <f>+VLOOKUP(B161,'[17]2016 data'!$B:$D,3,)</f>
        <v>e-GDDS</v>
      </c>
      <c r="BH161" s="10" t="str">
        <f>+VLOOKUP(B161,'[18]2017 data'!$B:$D,3,)</f>
        <v>e-GDDS</v>
      </c>
      <c r="BI161" s="10" t="str">
        <f>+VLOOKUP(B161,'[19]2018 data'!$B:$D,3,)</f>
        <v>e-GDDS</v>
      </c>
      <c r="BJ161" s="33">
        <f t="shared" si="124"/>
        <v>0.5</v>
      </c>
      <c r="BK161" s="33">
        <f t="shared" si="122"/>
        <v>0.5</v>
      </c>
      <c r="BL161" s="33">
        <f t="shared" si="123"/>
        <v>0.5</v>
      </c>
      <c r="BM161" s="10" t="str">
        <f>+VLOOKUP(B161,'[20]2016 data'!$B:$D,3,)</f>
        <v>Yes</v>
      </c>
      <c r="BN161" s="10" t="str">
        <f>+VLOOKUP(B161,'[21]2017 data'!$B:$D,3,)</f>
        <v>Yes</v>
      </c>
      <c r="BO161" s="10" t="str">
        <f>+VLOOKUP(B161,'[22]2018 data'!$B:$D,3,)</f>
        <v>Yes</v>
      </c>
      <c r="BP161" s="33">
        <f t="shared" si="116"/>
        <v>1</v>
      </c>
      <c r="BQ161" s="33">
        <f t="shared" si="117"/>
        <v>1</v>
      </c>
      <c r="BR161" s="33">
        <f t="shared" si="118"/>
        <v>1</v>
      </c>
      <c r="BS161" s="10">
        <f>+VLOOKUP(B161,'[23]2016 data'!$B:$D,3,)</f>
        <v>0</v>
      </c>
      <c r="BT161" s="10">
        <f>+VLOOKUP(B161,'[24]2017 data'!$B:$D,3,)</f>
        <v>0</v>
      </c>
      <c r="BU161" s="10">
        <f>+VLOOKUP(B161,'[25]2018 data'!$B:$D,3,)</f>
        <v>0</v>
      </c>
      <c r="BV161" s="33">
        <f t="shared" si="119"/>
        <v>0</v>
      </c>
      <c r="BW161" s="33">
        <f t="shared" si="120"/>
        <v>0</v>
      </c>
      <c r="BX161" s="33">
        <f t="shared" si="121"/>
        <v>0</v>
      </c>
    </row>
    <row r="162" spans="1:76" s="32" customFormat="1" x14ac:dyDescent="0.25">
      <c r="A162" s="6">
        <f t="shared" si="88"/>
        <v>159</v>
      </c>
      <c r="B162" s="8" t="s">
        <v>65</v>
      </c>
      <c r="C162" s="4" t="s">
        <v>64</v>
      </c>
      <c r="D162" s="4" t="str">
        <f>+VLOOKUP(C162,'[1]OECD &amp; EU Countries'!$B:$F,5,)</f>
        <v>NA</v>
      </c>
      <c r="E162" s="10" t="s">
        <v>488</v>
      </c>
      <c r="F162" s="10" t="s">
        <v>486</v>
      </c>
      <c r="G162" s="10" t="s">
        <v>486</v>
      </c>
      <c r="H162" s="33">
        <f t="shared" si="89"/>
        <v>0.5</v>
      </c>
      <c r="I162" s="33">
        <f t="shared" si="90"/>
        <v>1</v>
      </c>
      <c r="J162" s="33">
        <f t="shared" si="91"/>
        <v>1</v>
      </c>
      <c r="K162" s="10">
        <v>1993</v>
      </c>
      <c r="L162" s="10">
        <v>1993</v>
      </c>
      <c r="M162" s="10">
        <v>2006</v>
      </c>
      <c r="N162" s="33">
        <f t="shared" si="92"/>
        <v>0</v>
      </c>
      <c r="O162" s="33">
        <f t="shared" si="93"/>
        <v>0</v>
      </c>
      <c r="P162" s="33">
        <f t="shared" si="94"/>
        <v>0</v>
      </c>
      <c r="Q162" s="10" t="s">
        <v>446</v>
      </c>
      <c r="R162" s="10" t="s">
        <v>446</v>
      </c>
      <c r="S162" s="10" t="s">
        <v>446</v>
      </c>
      <c r="T162" s="33">
        <f t="shared" si="95"/>
        <v>0.5</v>
      </c>
      <c r="U162" s="33">
        <f t="shared" si="96"/>
        <v>0.5</v>
      </c>
      <c r="V162" s="33">
        <f t="shared" si="97"/>
        <v>0.5</v>
      </c>
      <c r="W162" s="10">
        <v>2008</v>
      </c>
      <c r="X162" s="10">
        <v>2008</v>
      </c>
      <c r="Y162" s="10">
        <v>2008</v>
      </c>
      <c r="Z162" s="33">
        <f t="shared" si="98"/>
        <v>0.5</v>
      </c>
      <c r="AA162" s="33">
        <f t="shared" si="99"/>
        <v>0.5</v>
      </c>
      <c r="AB162" s="33">
        <f t="shared" si="100"/>
        <v>0.5</v>
      </c>
      <c r="AC162" s="10" t="s">
        <v>418</v>
      </c>
      <c r="AD162" s="10" t="s">
        <v>418</v>
      </c>
      <c r="AE162" s="10" t="s">
        <v>418</v>
      </c>
      <c r="AF162" s="33">
        <f t="shared" si="101"/>
        <v>1</v>
      </c>
      <c r="AG162" s="33">
        <f t="shared" si="102"/>
        <v>1</v>
      </c>
      <c r="AH162" s="33">
        <f t="shared" si="103"/>
        <v>1</v>
      </c>
      <c r="AI162" s="10" t="s">
        <v>447</v>
      </c>
      <c r="AJ162" s="10" t="s">
        <v>450</v>
      </c>
      <c r="AK162" s="10" t="s">
        <v>450</v>
      </c>
      <c r="AL162" s="33">
        <f t="shared" si="104"/>
        <v>0</v>
      </c>
      <c r="AM162" s="33">
        <f t="shared" si="105"/>
        <v>0</v>
      </c>
      <c r="AN162" s="33">
        <f t="shared" si="106"/>
        <v>0</v>
      </c>
      <c r="AO162" s="10">
        <v>0</v>
      </c>
      <c r="AP162" s="10">
        <v>0</v>
      </c>
      <c r="AQ162" s="10">
        <v>0</v>
      </c>
      <c r="AR162" s="33">
        <f t="shared" si="107"/>
        <v>0</v>
      </c>
      <c r="AS162" s="33">
        <f t="shared" si="108"/>
        <v>0</v>
      </c>
      <c r="AT162" s="33">
        <f t="shared" si="109"/>
        <v>0</v>
      </c>
      <c r="AU162" s="10">
        <v>1986</v>
      </c>
      <c r="AV162" s="10" t="s">
        <v>429</v>
      </c>
      <c r="AW162" s="10" t="s">
        <v>429</v>
      </c>
      <c r="AX162" s="33">
        <f t="shared" si="110"/>
        <v>0</v>
      </c>
      <c r="AY162" s="33">
        <f t="shared" si="111"/>
        <v>0</v>
      </c>
      <c r="AZ162" s="33">
        <f t="shared" si="112"/>
        <v>0</v>
      </c>
      <c r="BA162" s="10" t="s">
        <v>431</v>
      </c>
      <c r="BB162" s="10" t="s">
        <v>431</v>
      </c>
      <c r="BC162" s="10" t="s">
        <v>431</v>
      </c>
      <c r="BD162" s="33">
        <f t="shared" si="113"/>
        <v>1</v>
      </c>
      <c r="BE162" s="33">
        <f t="shared" si="114"/>
        <v>1</v>
      </c>
      <c r="BF162" s="33">
        <f t="shared" si="115"/>
        <v>1</v>
      </c>
      <c r="BG162" s="10" t="str">
        <f>+VLOOKUP(B162,'[17]2016 data'!$B:$D,3,)</f>
        <v>e-GDDS</v>
      </c>
      <c r="BH162" s="10" t="str">
        <f>+VLOOKUP(B162,'[18]2017 data'!$B:$D,3,)</f>
        <v>e-GDDS</v>
      </c>
      <c r="BI162" s="10" t="str">
        <f>+VLOOKUP(B162,'[19]2018 data'!$B:$D,3,)</f>
        <v>e-GDDS</v>
      </c>
      <c r="BJ162" s="33">
        <f t="shared" si="124"/>
        <v>0.5</v>
      </c>
      <c r="BK162" s="33">
        <f t="shared" si="122"/>
        <v>0.5</v>
      </c>
      <c r="BL162" s="33">
        <f t="shared" si="123"/>
        <v>0.5</v>
      </c>
      <c r="BM162" s="10" t="str">
        <f>+VLOOKUP(B162,'[20]2016 data'!$B:$D,3,)</f>
        <v>Yes</v>
      </c>
      <c r="BN162" s="10" t="str">
        <f>+VLOOKUP(B162,'[21]2017 data'!$B:$D,3,)</f>
        <v>Yes</v>
      </c>
      <c r="BO162" s="10" t="str">
        <f>+VLOOKUP(B162,'[22]2018 data'!$B:$D,3,)</f>
        <v>Yes</v>
      </c>
      <c r="BP162" s="33">
        <f t="shared" si="116"/>
        <v>1</v>
      </c>
      <c r="BQ162" s="33">
        <f t="shared" si="117"/>
        <v>1</v>
      </c>
      <c r="BR162" s="33">
        <f t="shared" si="118"/>
        <v>1</v>
      </c>
      <c r="BS162" s="10">
        <f>+VLOOKUP(B162,'[23]2016 data'!$B:$D,3,)</f>
        <v>0</v>
      </c>
      <c r="BT162" s="10">
        <f>+VLOOKUP(B162,'[24]2017 data'!$B:$D,3,)</f>
        <v>0</v>
      </c>
      <c r="BU162" s="10">
        <f>+VLOOKUP(B162,'[25]2018 data'!$B:$D,3,)</f>
        <v>0</v>
      </c>
      <c r="BV162" s="33">
        <f t="shared" si="119"/>
        <v>0</v>
      </c>
      <c r="BW162" s="33">
        <f t="shared" si="120"/>
        <v>0</v>
      </c>
      <c r="BX162" s="33">
        <f t="shared" si="121"/>
        <v>0</v>
      </c>
    </row>
    <row r="163" spans="1:76" s="32" customFormat="1" x14ac:dyDescent="0.25">
      <c r="A163" s="6">
        <f t="shared" si="88"/>
        <v>160</v>
      </c>
      <c r="B163" s="10" t="s">
        <v>63</v>
      </c>
      <c r="C163" s="4" t="s">
        <v>62</v>
      </c>
      <c r="D163" s="4" t="str">
        <f>+VLOOKUP(C163,'[1]OECD &amp; EU Countries'!$B:$F,5,)</f>
        <v>NA</v>
      </c>
      <c r="E163" s="10" t="s">
        <v>480</v>
      </c>
      <c r="F163" s="10" t="s">
        <v>438</v>
      </c>
      <c r="G163" s="10" t="s">
        <v>438</v>
      </c>
      <c r="H163" s="33">
        <f t="shared" si="89"/>
        <v>0</v>
      </c>
      <c r="I163" s="33">
        <f t="shared" si="90"/>
        <v>0</v>
      </c>
      <c r="J163" s="33">
        <f t="shared" si="91"/>
        <v>0</v>
      </c>
      <c r="K163" s="10">
        <v>1968</v>
      </c>
      <c r="L163" s="10">
        <v>1968</v>
      </c>
      <c r="M163" s="10">
        <v>1996</v>
      </c>
      <c r="N163" s="33">
        <f t="shared" si="92"/>
        <v>0</v>
      </c>
      <c r="O163" s="33">
        <f t="shared" si="93"/>
        <v>0</v>
      </c>
      <c r="P163" s="33">
        <f t="shared" si="94"/>
        <v>0</v>
      </c>
      <c r="Q163" s="10" t="s">
        <v>495</v>
      </c>
      <c r="R163" s="10" t="s">
        <v>495</v>
      </c>
      <c r="S163" s="10" t="s">
        <v>495</v>
      </c>
      <c r="T163" s="33">
        <f t="shared" si="95"/>
        <v>0</v>
      </c>
      <c r="U163" s="33">
        <f t="shared" si="96"/>
        <v>0</v>
      </c>
      <c r="V163" s="33">
        <f t="shared" si="97"/>
        <v>0</v>
      </c>
      <c r="W163" s="10">
        <v>2008</v>
      </c>
      <c r="X163" s="10">
        <v>2008</v>
      </c>
      <c r="Y163" s="10">
        <v>2008</v>
      </c>
      <c r="Z163" s="33">
        <f t="shared" si="98"/>
        <v>0.5</v>
      </c>
      <c r="AA163" s="33">
        <f t="shared" si="99"/>
        <v>0.5</v>
      </c>
      <c r="AB163" s="33">
        <f t="shared" si="100"/>
        <v>0.5</v>
      </c>
      <c r="AC163" s="10" t="s">
        <v>447</v>
      </c>
      <c r="AD163" s="10" t="s">
        <v>448</v>
      </c>
      <c r="AE163" s="10" t="s">
        <v>448</v>
      </c>
      <c r="AF163" s="33">
        <f t="shared" si="101"/>
        <v>0</v>
      </c>
      <c r="AG163" s="33">
        <f t="shared" si="102"/>
        <v>0</v>
      </c>
      <c r="AH163" s="33">
        <f t="shared" si="103"/>
        <v>0</v>
      </c>
      <c r="AI163" s="10" t="s">
        <v>447</v>
      </c>
      <c r="AJ163" s="10" t="s">
        <v>448</v>
      </c>
      <c r="AK163" s="10" t="s">
        <v>448</v>
      </c>
      <c r="AL163" s="33">
        <f t="shared" si="104"/>
        <v>0</v>
      </c>
      <c r="AM163" s="33">
        <f t="shared" si="105"/>
        <v>0</v>
      </c>
      <c r="AN163" s="33">
        <f t="shared" si="106"/>
        <v>0</v>
      </c>
      <c r="AO163" s="10">
        <v>0</v>
      </c>
      <c r="AP163" s="10">
        <v>0</v>
      </c>
      <c r="AQ163" s="10">
        <v>0</v>
      </c>
      <c r="AR163" s="33">
        <f t="shared" si="107"/>
        <v>0</v>
      </c>
      <c r="AS163" s="33">
        <f t="shared" si="108"/>
        <v>0</v>
      </c>
      <c r="AT163" s="33">
        <f t="shared" si="109"/>
        <v>0</v>
      </c>
      <c r="AU163" s="10">
        <v>2001</v>
      </c>
      <c r="AV163" s="10" t="s">
        <v>448</v>
      </c>
      <c r="AW163" s="10" t="s">
        <v>448</v>
      </c>
      <c r="AX163" s="33">
        <f t="shared" si="110"/>
        <v>0.5</v>
      </c>
      <c r="AY163" s="33">
        <f t="shared" si="111"/>
        <v>0</v>
      </c>
      <c r="AZ163" s="33">
        <f t="shared" si="112"/>
        <v>0</v>
      </c>
      <c r="BA163" s="10" t="s">
        <v>431</v>
      </c>
      <c r="BB163" s="10" t="s">
        <v>431</v>
      </c>
      <c r="BC163" s="10" t="s">
        <v>431</v>
      </c>
      <c r="BD163" s="33">
        <f t="shared" si="113"/>
        <v>1</v>
      </c>
      <c r="BE163" s="33">
        <f t="shared" si="114"/>
        <v>1</v>
      </c>
      <c r="BF163" s="33">
        <f t="shared" si="115"/>
        <v>1</v>
      </c>
      <c r="BG163" s="10" t="str">
        <f>+VLOOKUP(B163,'[17]2016 data'!$B:$D,3,)</f>
        <v>e-GDDS</v>
      </c>
      <c r="BH163" s="10" t="str">
        <f>+VLOOKUP(B163,'[18]2017 data'!$B:$D,3,)</f>
        <v>e-GDDS</v>
      </c>
      <c r="BI163" s="10" t="str">
        <f>+VLOOKUP(B163,'[19]2018 data'!$B:$D,3,)</f>
        <v>e-GDDS</v>
      </c>
      <c r="BJ163" s="33">
        <f t="shared" si="124"/>
        <v>0.5</v>
      </c>
      <c r="BK163" s="33">
        <f t="shared" si="122"/>
        <v>0.5</v>
      </c>
      <c r="BL163" s="33">
        <f t="shared" si="123"/>
        <v>0.5</v>
      </c>
      <c r="BM163" s="10">
        <f>+VLOOKUP(B163,'[20]2016 data'!$B:$D,3,)</f>
        <v>0</v>
      </c>
      <c r="BN163" s="10">
        <f>+VLOOKUP(B163,'[21]2017 data'!$B:$D,3,)</f>
        <v>0</v>
      </c>
      <c r="BO163" s="10">
        <f>+VLOOKUP(B163,'[22]2018 data'!$B:$D,3,)</f>
        <v>0</v>
      </c>
      <c r="BP163" s="33">
        <f t="shared" si="116"/>
        <v>0</v>
      </c>
      <c r="BQ163" s="33">
        <f t="shared" si="117"/>
        <v>0</v>
      </c>
      <c r="BR163" s="33">
        <f t="shared" si="118"/>
        <v>0</v>
      </c>
      <c r="BS163" s="10">
        <f>+VLOOKUP(B163,'[23]2016 data'!$B:$D,3,)</f>
        <v>0</v>
      </c>
      <c r="BT163" s="10">
        <f>+VLOOKUP(B163,'[24]2017 data'!$B:$D,3,)</f>
        <v>0</v>
      </c>
      <c r="BU163" s="10">
        <f>+VLOOKUP(B163,'[25]2018 data'!$B:$D,3,)</f>
        <v>0</v>
      </c>
      <c r="BV163" s="33">
        <f t="shared" si="119"/>
        <v>0</v>
      </c>
      <c r="BW163" s="33">
        <f t="shared" si="120"/>
        <v>0</v>
      </c>
      <c r="BX163" s="33">
        <f t="shared" si="121"/>
        <v>0</v>
      </c>
    </row>
    <row r="164" spans="1:76" s="32" customFormat="1" x14ac:dyDescent="0.25">
      <c r="A164" s="6">
        <f t="shared" si="88"/>
        <v>161</v>
      </c>
      <c r="B164" s="9" t="s">
        <v>61</v>
      </c>
      <c r="C164" s="4" t="s">
        <v>60</v>
      </c>
      <c r="D164" s="4" t="str">
        <f>+VLOOKUP(C164,'[1]OECD &amp; EU Countries'!$B:$F,5,)</f>
        <v>NA</v>
      </c>
      <c r="E164" s="10" t="s">
        <v>488</v>
      </c>
      <c r="F164" s="10" t="s">
        <v>437</v>
      </c>
      <c r="G164" s="10" t="s">
        <v>437</v>
      </c>
      <c r="H164" s="33">
        <f t="shared" si="89"/>
        <v>0.5</v>
      </c>
      <c r="I164" s="33">
        <f t="shared" si="90"/>
        <v>0.5</v>
      </c>
      <c r="J164" s="33">
        <f t="shared" si="91"/>
        <v>0.5</v>
      </c>
      <c r="K164" s="10">
        <v>1993</v>
      </c>
      <c r="L164" s="10">
        <v>1993</v>
      </c>
      <c r="M164" s="10">
        <v>2007</v>
      </c>
      <c r="N164" s="33">
        <f t="shared" si="92"/>
        <v>0</v>
      </c>
      <c r="O164" s="33">
        <f t="shared" si="93"/>
        <v>0</v>
      </c>
      <c r="P164" s="33">
        <f t="shared" si="94"/>
        <v>0</v>
      </c>
      <c r="Q164" s="10" t="s">
        <v>446</v>
      </c>
      <c r="R164" s="10" t="s">
        <v>446</v>
      </c>
      <c r="S164" s="10" t="s">
        <v>446</v>
      </c>
      <c r="T164" s="33">
        <f t="shared" si="95"/>
        <v>0.5</v>
      </c>
      <c r="U164" s="33">
        <f t="shared" si="96"/>
        <v>0.5</v>
      </c>
      <c r="V164" s="33">
        <f t="shared" si="97"/>
        <v>0.5</v>
      </c>
      <c r="W164" s="10">
        <v>2008</v>
      </c>
      <c r="X164" s="10">
        <v>2008</v>
      </c>
      <c r="Y164" s="10">
        <v>2008</v>
      </c>
      <c r="Z164" s="33">
        <f t="shared" si="98"/>
        <v>0.5</v>
      </c>
      <c r="AA164" s="33">
        <f t="shared" si="99"/>
        <v>0.5</v>
      </c>
      <c r="AB164" s="33">
        <f t="shared" si="100"/>
        <v>0.5</v>
      </c>
      <c r="AC164" s="10" t="s">
        <v>418</v>
      </c>
      <c r="AD164" s="10" t="s">
        <v>418</v>
      </c>
      <c r="AE164" s="10" t="s">
        <v>418</v>
      </c>
      <c r="AF164" s="33">
        <f t="shared" si="101"/>
        <v>1</v>
      </c>
      <c r="AG164" s="33">
        <f t="shared" si="102"/>
        <v>1</v>
      </c>
      <c r="AH164" s="33">
        <f t="shared" si="103"/>
        <v>1</v>
      </c>
      <c r="AI164" s="10" t="s">
        <v>447</v>
      </c>
      <c r="AJ164" s="10" t="s">
        <v>450</v>
      </c>
      <c r="AK164" s="10" t="s">
        <v>450</v>
      </c>
      <c r="AL164" s="33">
        <f t="shared" si="104"/>
        <v>0</v>
      </c>
      <c r="AM164" s="33">
        <f t="shared" si="105"/>
        <v>0</v>
      </c>
      <c r="AN164" s="33">
        <f t="shared" si="106"/>
        <v>0</v>
      </c>
      <c r="AO164" s="10" t="s">
        <v>448</v>
      </c>
      <c r="AP164" s="10" t="s">
        <v>448</v>
      </c>
      <c r="AQ164" s="10" t="s">
        <v>448</v>
      </c>
      <c r="AR164" s="33">
        <f t="shared" si="107"/>
        <v>0</v>
      </c>
      <c r="AS164" s="33">
        <f t="shared" si="108"/>
        <v>0</v>
      </c>
      <c r="AT164" s="33">
        <f t="shared" si="109"/>
        <v>0</v>
      </c>
      <c r="AU164" s="10">
        <v>1986</v>
      </c>
      <c r="AV164" s="10" t="s">
        <v>429</v>
      </c>
      <c r="AW164" s="10" t="s">
        <v>429</v>
      </c>
      <c r="AX164" s="33">
        <f t="shared" si="110"/>
        <v>0</v>
      </c>
      <c r="AY164" s="33">
        <f t="shared" si="111"/>
        <v>0</v>
      </c>
      <c r="AZ164" s="33">
        <f t="shared" si="112"/>
        <v>0</v>
      </c>
      <c r="BA164" s="10" t="s">
        <v>431</v>
      </c>
      <c r="BB164" s="10" t="s">
        <v>431</v>
      </c>
      <c r="BC164" s="10" t="s">
        <v>431</v>
      </c>
      <c r="BD164" s="33">
        <f t="shared" si="113"/>
        <v>1</v>
      </c>
      <c r="BE164" s="33">
        <f t="shared" si="114"/>
        <v>1</v>
      </c>
      <c r="BF164" s="33">
        <f t="shared" si="115"/>
        <v>1</v>
      </c>
      <c r="BG164" s="10" t="str">
        <f>+VLOOKUP(B164,'[17]2016 data'!$B:$D,3,)</f>
        <v>e-GDDS</v>
      </c>
      <c r="BH164" s="10" t="str">
        <f>+VLOOKUP(B164,'[18]2017 data'!$B:$D,3,)</f>
        <v>e-GDDS</v>
      </c>
      <c r="BI164" s="10" t="str">
        <f>+VLOOKUP(B164,'[19]2018 data'!$B:$D,3,)</f>
        <v>e-GDDS</v>
      </c>
      <c r="BJ164" s="33">
        <f t="shared" si="124"/>
        <v>0.5</v>
      </c>
      <c r="BK164" s="33">
        <f t="shared" si="122"/>
        <v>0.5</v>
      </c>
      <c r="BL164" s="33">
        <f t="shared" si="123"/>
        <v>0.5</v>
      </c>
      <c r="BM164" s="10" t="str">
        <f>+VLOOKUP(B164,'[20]2016 data'!$B:$D,3,)</f>
        <v>Yes</v>
      </c>
      <c r="BN164" s="10" t="str">
        <f>+VLOOKUP(B164,'[21]2017 data'!$B:$D,3,)</f>
        <v>Yes</v>
      </c>
      <c r="BO164" s="10" t="str">
        <f>+VLOOKUP(B164,'[22]2018 data'!$B:$D,3,)</f>
        <v>Yes</v>
      </c>
      <c r="BP164" s="33">
        <f t="shared" si="116"/>
        <v>1</v>
      </c>
      <c r="BQ164" s="33">
        <f t="shared" si="117"/>
        <v>1</v>
      </c>
      <c r="BR164" s="33">
        <f t="shared" si="118"/>
        <v>1</v>
      </c>
      <c r="BS164" s="10">
        <f>+VLOOKUP(B164,'[23]2016 data'!$B:$D,3,)</f>
        <v>0</v>
      </c>
      <c r="BT164" s="10">
        <f>+VLOOKUP(B164,'[24]2017 data'!$B:$D,3,)</f>
        <v>0</v>
      </c>
      <c r="BU164" s="10">
        <f>+VLOOKUP(B164,'[25]2018 data'!$B:$D,3,)</f>
        <v>0</v>
      </c>
      <c r="BV164" s="33">
        <f t="shared" si="119"/>
        <v>0</v>
      </c>
      <c r="BW164" s="33">
        <f t="shared" si="120"/>
        <v>0</v>
      </c>
      <c r="BX164" s="33">
        <f t="shared" si="121"/>
        <v>0</v>
      </c>
    </row>
    <row r="165" spans="1:76" s="32" customFormat="1" x14ac:dyDescent="0.25">
      <c r="A165" s="6">
        <f t="shared" si="88"/>
        <v>162</v>
      </c>
      <c r="B165" s="9" t="s">
        <v>59</v>
      </c>
      <c r="C165" s="4" t="s">
        <v>58</v>
      </c>
      <c r="D165" s="4" t="e">
        <f>+VLOOKUP(C165,'[1]OECD &amp; EU Countries'!$B:$F,5,)</f>
        <v>#N/A</v>
      </c>
      <c r="E165" s="10" t="s">
        <v>488</v>
      </c>
      <c r="F165" s="10" t="s">
        <v>486</v>
      </c>
      <c r="G165" s="10" t="s">
        <v>486</v>
      </c>
      <c r="H165" s="33">
        <f t="shared" si="89"/>
        <v>0.5</v>
      </c>
      <c r="I165" s="33">
        <f t="shared" si="90"/>
        <v>1</v>
      </c>
      <c r="J165" s="33">
        <f t="shared" si="91"/>
        <v>1</v>
      </c>
      <c r="K165" s="51">
        <v>2011</v>
      </c>
      <c r="L165" s="51">
        <v>2011</v>
      </c>
      <c r="M165" s="10">
        <v>2011</v>
      </c>
      <c r="N165" s="33">
        <f t="shared" si="92"/>
        <v>0.5</v>
      </c>
      <c r="O165" s="33">
        <f t="shared" si="93"/>
        <v>0.5</v>
      </c>
      <c r="P165" s="33">
        <f t="shared" si="94"/>
        <v>0.5</v>
      </c>
      <c r="Q165" s="10" t="s">
        <v>444</v>
      </c>
      <c r="R165" s="10" t="s">
        <v>444</v>
      </c>
      <c r="S165" s="10" t="s">
        <v>444</v>
      </c>
      <c r="T165" s="33">
        <f t="shared" si="95"/>
        <v>1</v>
      </c>
      <c r="U165" s="33">
        <f t="shared" si="96"/>
        <v>1</v>
      </c>
      <c r="V165" s="33">
        <f t="shared" si="97"/>
        <v>1</v>
      </c>
      <c r="W165" s="10">
        <v>2001</v>
      </c>
      <c r="X165" s="10">
        <v>2001</v>
      </c>
      <c r="Y165" s="10">
        <v>2001</v>
      </c>
      <c r="Z165" s="33">
        <f t="shared" si="98"/>
        <v>0</v>
      </c>
      <c r="AA165" s="33">
        <f t="shared" si="99"/>
        <v>0</v>
      </c>
      <c r="AB165" s="33">
        <f t="shared" si="100"/>
        <v>0</v>
      </c>
      <c r="AC165" s="10" t="s">
        <v>447</v>
      </c>
      <c r="AD165" s="10">
        <v>0</v>
      </c>
      <c r="AE165" s="10">
        <v>0</v>
      </c>
      <c r="AF165" s="33">
        <f t="shared" si="101"/>
        <v>0</v>
      </c>
      <c r="AG165" s="33">
        <f t="shared" si="102"/>
        <v>0</v>
      </c>
      <c r="AH165" s="33">
        <f t="shared" si="103"/>
        <v>0</v>
      </c>
      <c r="AI165" s="10" t="s">
        <v>447</v>
      </c>
      <c r="AJ165" s="10" t="s">
        <v>447</v>
      </c>
      <c r="AK165" s="10" t="s">
        <v>447</v>
      </c>
      <c r="AL165" s="33">
        <f t="shared" si="104"/>
        <v>0</v>
      </c>
      <c r="AM165" s="33">
        <f t="shared" si="105"/>
        <v>0</v>
      </c>
      <c r="AN165" s="33">
        <f t="shared" si="106"/>
        <v>0</v>
      </c>
      <c r="AO165" s="10">
        <v>0</v>
      </c>
      <c r="AP165" s="10">
        <v>0</v>
      </c>
      <c r="AQ165" s="10">
        <v>0</v>
      </c>
      <c r="AR165" s="33">
        <f t="shared" si="107"/>
        <v>0</v>
      </c>
      <c r="AS165" s="33">
        <f t="shared" si="108"/>
        <v>0</v>
      </c>
      <c r="AT165" s="33">
        <f t="shared" si="109"/>
        <v>0</v>
      </c>
      <c r="AU165" s="10">
        <v>2001</v>
      </c>
      <c r="AV165" s="10" t="s">
        <v>429</v>
      </c>
      <c r="AW165" s="10" t="s">
        <v>429</v>
      </c>
      <c r="AX165" s="33">
        <f t="shared" si="110"/>
        <v>0.5</v>
      </c>
      <c r="AY165" s="33">
        <f t="shared" si="111"/>
        <v>0</v>
      </c>
      <c r="AZ165" s="33">
        <f t="shared" si="112"/>
        <v>0</v>
      </c>
      <c r="BA165" s="10" t="s">
        <v>431</v>
      </c>
      <c r="BB165" s="10" t="s">
        <v>431</v>
      </c>
      <c r="BC165" s="10" t="s">
        <v>431</v>
      </c>
      <c r="BD165" s="33">
        <f t="shared" si="113"/>
        <v>1</v>
      </c>
      <c r="BE165" s="33">
        <f t="shared" si="114"/>
        <v>1</v>
      </c>
      <c r="BF165" s="33">
        <f t="shared" si="115"/>
        <v>1</v>
      </c>
      <c r="BG165" s="10" t="str">
        <f>+VLOOKUP(B165,'[17]2016 data'!$B:$D,3,)</f>
        <v>e-GDDS</v>
      </c>
      <c r="BH165" s="10" t="str">
        <f>+VLOOKUP(B165,'[18]2017 data'!$B:$D,3,)</f>
        <v>e-GDDS</v>
      </c>
      <c r="BI165" s="10" t="str">
        <f>+VLOOKUP(B165,'[19]2018 data'!$B:$D,3,)</f>
        <v>e-GDDS</v>
      </c>
      <c r="BJ165" s="33">
        <f t="shared" si="124"/>
        <v>0.5</v>
      </c>
      <c r="BK165" s="33">
        <f t="shared" si="122"/>
        <v>0.5</v>
      </c>
      <c r="BL165" s="33">
        <f t="shared" si="123"/>
        <v>0.5</v>
      </c>
      <c r="BM165" s="10">
        <f>+VLOOKUP(B165,'[20]2016 data'!$B:$D,3,)</f>
        <v>0</v>
      </c>
      <c r="BN165" s="10">
        <f>+VLOOKUP(B165,'[21]2017 data'!$B:$D,3,)</f>
        <v>0</v>
      </c>
      <c r="BO165" s="10">
        <f>+VLOOKUP(B165,'[22]2018 data'!$B:$D,3,)</f>
        <v>0</v>
      </c>
      <c r="BP165" s="33">
        <f t="shared" si="116"/>
        <v>0</v>
      </c>
      <c r="BQ165" s="33">
        <f t="shared" si="117"/>
        <v>0</v>
      </c>
      <c r="BR165" s="33">
        <f t="shared" si="118"/>
        <v>0</v>
      </c>
      <c r="BS165" s="10">
        <f>+VLOOKUP(B165,'[23]2016 data'!$B:$D,3,)</f>
        <v>0</v>
      </c>
      <c r="BT165" s="10">
        <f>+VLOOKUP(B165,'[24]2017 data'!$B:$D,3,)</f>
        <v>0</v>
      </c>
      <c r="BU165" s="10">
        <f>+VLOOKUP(B165,'[25]2018 data'!$B:$D,3,)</f>
        <v>0</v>
      </c>
      <c r="BV165" s="33">
        <f t="shared" si="119"/>
        <v>0</v>
      </c>
      <c r="BW165" s="33">
        <f t="shared" si="120"/>
        <v>0</v>
      </c>
      <c r="BX165" s="33">
        <f t="shared" si="121"/>
        <v>0</v>
      </c>
    </row>
    <row r="166" spans="1:76" s="32" customFormat="1" x14ac:dyDescent="0.25">
      <c r="A166" s="6">
        <f t="shared" si="88"/>
        <v>163</v>
      </c>
      <c r="B166" s="9" t="s">
        <v>57</v>
      </c>
      <c r="C166" s="4" t="s">
        <v>56</v>
      </c>
      <c r="D166" s="4" t="str">
        <f>+VLOOKUP(C166,'[1]OECD &amp; EU Countries'!$B:$F,5,)</f>
        <v>OECD/EU</v>
      </c>
      <c r="E166" s="10" t="s">
        <v>427</v>
      </c>
      <c r="F166" s="10" t="s">
        <v>486</v>
      </c>
      <c r="G166" s="10" t="s">
        <v>486</v>
      </c>
      <c r="H166" s="33">
        <f t="shared" si="89"/>
        <v>1</v>
      </c>
      <c r="I166" s="33">
        <f t="shared" si="90"/>
        <v>1</v>
      </c>
      <c r="J166" s="33">
        <f t="shared" si="91"/>
        <v>1</v>
      </c>
      <c r="K166" s="10">
        <v>2008</v>
      </c>
      <c r="L166" s="10">
        <v>2008</v>
      </c>
      <c r="M166" s="10" t="s">
        <v>491</v>
      </c>
      <c r="N166" s="33">
        <f t="shared" si="92"/>
        <v>0.5</v>
      </c>
      <c r="O166" s="33">
        <f t="shared" si="93"/>
        <v>0.5</v>
      </c>
      <c r="P166" s="33">
        <f t="shared" si="94"/>
        <v>1</v>
      </c>
      <c r="Q166" s="10" t="s">
        <v>444</v>
      </c>
      <c r="R166" s="10" t="s">
        <v>442</v>
      </c>
      <c r="S166" s="10" t="s">
        <v>442</v>
      </c>
      <c r="T166" s="33">
        <f t="shared" si="95"/>
        <v>1</v>
      </c>
      <c r="U166" s="33">
        <f t="shared" si="96"/>
        <v>1</v>
      </c>
      <c r="V166" s="33">
        <f t="shared" si="97"/>
        <v>1</v>
      </c>
      <c r="W166" s="10" t="s">
        <v>499</v>
      </c>
      <c r="X166" s="10" t="s">
        <v>499</v>
      </c>
      <c r="Y166" s="10" t="s">
        <v>499</v>
      </c>
      <c r="Z166" s="33">
        <f t="shared" si="98"/>
        <v>1</v>
      </c>
      <c r="AA166" s="33">
        <f t="shared" si="99"/>
        <v>1</v>
      </c>
      <c r="AB166" s="33">
        <f t="shared" si="100"/>
        <v>1</v>
      </c>
      <c r="AC166" s="10" t="s">
        <v>418</v>
      </c>
      <c r="AD166" s="10" t="s">
        <v>418</v>
      </c>
      <c r="AE166" s="10" t="s">
        <v>418</v>
      </c>
      <c r="AF166" s="33">
        <f t="shared" si="101"/>
        <v>1</v>
      </c>
      <c r="AG166" s="33">
        <f t="shared" si="102"/>
        <v>1</v>
      </c>
      <c r="AH166" s="33">
        <f t="shared" si="103"/>
        <v>1</v>
      </c>
      <c r="AI166" s="10" t="s">
        <v>475</v>
      </c>
      <c r="AJ166" s="10" t="s">
        <v>460</v>
      </c>
      <c r="AK166" s="10" t="s">
        <v>460</v>
      </c>
      <c r="AL166" s="33">
        <f t="shared" si="104"/>
        <v>0</v>
      </c>
      <c r="AM166" s="33">
        <f t="shared" si="105"/>
        <v>0</v>
      </c>
      <c r="AN166" s="33">
        <f t="shared" si="106"/>
        <v>0</v>
      </c>
      <c r="AO166" s="10" t="s">
        <v>425</v>
      </c>
      <c r="AP166" s="10" t="s">
        <v>425</v>
      </c>
      <c r="AQ166" s="10" t="s">
        <v>425</v>
      </c>
      <c r="AR166" s="33">
        <f t="shared" si="107"/>
        <v>1</v>
      </c>
      <c r="AS166" s="33">
        <f t="shared" si="108"/>
        <v>1</v>
      </c>
      <c r="AT166" s="33">
        <f t="shared" si="109"/>
        <v>1</v>
      </c>
      <c r="AU166" s="10">
        <v>2001</v>
      </c>
      <c r="AV166" s="10" t="s">
        <v>427</v>
      </c>
      <c r="AW166" s="10" t="s">
        <v>427</v>
      </c>
      <c r="AX166" s="33">
        <f t="shared" si="110"/>
        <v>0.5</v>
      </c>
      <c r="AY166" s="33">
        <f t="shared" si="111"/>
        <v>1</v>
      </c>
      <c r="AZ166" s="33">
        <f t="shared" si="112"/>
        <v>1</v>
      </c>
      <c r="BA166" s="10" t="s">
        <v>431</v>
      </c>
      <c r="BB166" s="10" t="s">
        <v>431</v>
      </c>
      <c r="BC166" s="10" t="s">
        <v>431</v>
      </c>
      <c r="BD166" s="33">
        <f t="shared" si="113"/>
        <v>1</v>
      </c>
      <c r="BE166" s="33">
        <f t="shared" si="114"/>
        <v>1</v>
      </c>
      <c r="BF166" s="33">
        <f t="shared" si="115"/>
        <v>1</v>
      </c>
      <c r="BG166" s="10" t="str">
        <f>+VLOOKUP(B166,'[17]2016 data'!$B:$D,3,)</f>
        <v>SDDS Plus</v>
      </c>
      <c r="BH166" s="10" t="str">
        <f>+VLOOKUP(B166,'[18]2017 data'!$B:$D,3,)</f>
        <v>SSDS Plus</v>
      </c>
      <c r="BI166" s="10" t="str">
        <f>+VLOOKUP(B166,'[19]2018 data'!$B:$D,3,)</f>
        <v>SSDS Plus</v>
      </c>
      <c r="BJ166" s="33">
        <f t="shared" si="124"/>
        <v>1</v>
      </c>
      <c r="BK166" s="33">
        <f t="shared" si="122"/>
        <v>0</v>
      </c>
      <c r="BL166" s="33">
        <f t="shared" si="123"/>
        <v>0</v>
      </c>
      <c r="BM166" s="10" t="str">
        <f>+VLOOKUP(B166,'[20]2016 data'!$B:$D,3,)</f>
        <v>Yes</v>
      </c>
      <c r="BN166" s="10" t="str">
        <f>+VLOOKUP(B166,'[21]2017 data'!$B:$D,3,)</f>
        <v>Yes</v>
      </c>
      <c r="BO166" s="10" t="str">
        <f>+VLOOKUP(B166,'[22]2018 data'!$B:$D,3,)</f>
        <v>Yes</v>
      </c>
      <c r="BP166" s="33">
        <f t="shared" si="116"/>
        <v>1</v>
      </c>
      <c r="BQ166" s="33">
        <f t="shared" si="117"/>
        <v>1</v>
      </c>
      <c r="BR166" s="33">
        <f t="shared" si="118"/>
        <v>1</v>
      </c>
      <c r="BS166" s="10" t="str">
        <f>+VLOOKUP(B166,'[23]2016 data'!$B:$D,3,)</f>
        <v>yes</v>
      </c>
      <c r="BT166" s="10" t="str">
        <f>+VLOOKUP(B166,'[24]2017 data'!$B:$D,3,)</f>
        <v>yes</v>
      </c>
      <c r="BU166" s="10" t="str">
        <f>+VLOOKUP(B166,'[25]2018 data'!$B:$D,3,)</f>
        <v>yes</v>
      </c>
      <c r="BV166" s="33">
        <f t="shared" si="119"/>
        <v>1</v>
      </c>
      <c r="BW166" s="33">
        <f t="shared" si="120"/>
        <v>1</v>
      </c>
      <c r="BX166" s="33">
        <f t="shared" si="121"/>
        <v>1</v>
      </c>
    </row>
    <row r="167" spans="1:76" s="32" customFormat="1" x14ac:dyDescent="0.25">
      <c r="A167" s="6">
        <f t="shared" si="88"/>
        <v>164</v>
      </c>
      <c r="B167" s="7" t="s">
        <v>55</v>
      </c>
      <c r="C167" s="4" t="s">
        <v>54</v>
      </c>
      <c r="D167" s="4" t="str">
        <f>+VLOOKUP(C167,'[1]OECD &amp; EU Countries'!$B:$F,5,)</f>
        <v>OECD/EU</v>
      </c>
      <c r="E167" s="10" t="s">
        <v>427</v>
      </c>
      <c r="F167" s="10" t="s">
        <v>486</v>
      </c>
      <c r="G167" s="10" t="s">
        <v>486</v>
      </c>
      <c r="H167" s="33">
        <f t="shared" si="89"/>
        <v>1</v>
      </c>
      <c r="I167" s="33">
        <f t="shared" si="90"/>
        <v>1</v>
      </c>
      <c r="J167" s="33">
        <f t="shared" si="91"/>
        <v>1</v>
      </c>
      <c r="K167" s="10">
        <v>2008</v>
      </c>
      <c r="L167" s="10">
        <v>2008</v>
      </c>
      <c r="M167" s="10" t="s">
        <v>491</v>
      </c>
      <c r="N167" s="33">
        <f t="shared" si="92"/>
        <v>0.5</v>
      </c>
      <c r="O167" s="33">
        <f t="shared" si="93"/>
        <v>0.5</v>
      </c>
      <c r="P167" s="33">
        <f t="shared" si="94"/>
        <v>1</v>
      </c>
      <c r="Q167" s="10" t="s">
        <v>444</v>
      </c>
      <c r="R167" s="10" t="s">
        <v>442</v>
      </c>
      <c r="S167" s="10" t="s">
        <v>442</v>
      </c>
      <c r="T167" s="33">
        <f t="shared" si="95"/>
        <v>1</v>
      </c>
      <c r="U167" s="33">
        <f t="shared" si="96"/>
        <v>1</v>
      </c>
      <c r="V167" s="33">
        <f t="shared" si="97"/>
        <v>1</v>
      </c>
      <c r="W167" s="10" t="s">
        <v>499</v>
      </c>
      <c r="X167" s="10" t="s">
        <v>499</v>
      </c>
      <c r="Y167" s="10" t="s">
        <v>499</v>
      </c>
      <c r="Z167" s="33">
        <f t="shared" si="98"/>
        <v>1</v>
      </c>
      <c r="AA167" s="33">
        <f t="shared" si="99"/>
        <v>1</v>
      </c>
      <c r="AB167" s="33">
        <f t="shared" si="100"/>
        <v>1</v>
      </c>
      <c r="AC167" s="10" t="s">
        <v>418</v>
      </c>
      <c r="AD167" s="10" t="s">
        <v>418</v>
      </c>
      <c r="AE167" s="10" t="s">
        <v>418</v>
      </c>
      <c r="AF167" s="33">
        <f t="shared" si="101"/>
        <v>1</v>
      </c>
      <c r="AG167" s="33">
        <f t="shared" si="102"/>
        <v>1</v>
      </c>
      <c r="AH167" s="33">
        <f t="shared" si="103"/>
        <v>1</v>
      </c>
      <c r="AI167" s="10" t="s">
        <v>447</v>
      </c>
      <c r="AJ167" s="10" t="s">
        <v>448</v>
      </c>
      <c r="AK167" s="10" t="s">
        <v>448</v>
      </c>
      <c r="AL167" s="33">
        <f t="shared" si="104"/>
        <v>0</v>
      </c>
      <c r="AM167" s="33">
        <f t="shared" si="105"/>
        <v>0</v>
      </c>
      <c r="AN167" s="33">
        <f t="shared" si="106"/>
        <v>0</v>
      </c>
      <c r="AO167" s="10" t="s">
        <v>425</v>
      </c>
      <c r="AP167" s="10" t="s">
        <v>425</v>
      </c>
      <c r="AQ167" s="10" t="s">
        <v>425</v>
      </c>
      <c r="AR167" s="33">
        <f t="shared" si="107"/>
        <v>1</v>
      </c>
      <c r="AS167" s="33">
        <f t="shared" si="108"/>
        <v>1</v>
      </c>
      <c r="AT167" s="33">
        <f t="shared" si="109"/>
        <v>1</v>
      </c>
      <c r="AU167" s="10">
        <v>2001</v>
      </c>
      <c r="AV167" s="10">
        <v>2014</v>
      </c>
      <c r="AW167" s="10">
        <v>2014</v>
      </c>
      <c r="AX167" s="33">
        <f t="shared" si="110"/>
        <v>0.5</v>
      </c>
      <c r="AY167" s="33">
        <f t="shared" si="111"/>
        <v>1</v>
      </c>
      <c r="AZ167" s="33">
        <f t="shared" si="112"/>
        <v>1</v>
      </c>
      <c r="BA167" s="10">
        <v>0</v>
      </c>
      <c r="BB167" s="10" t="s">
        <v>429</v>
      </c>
      <c r="BC167" s="10" t="s">
        <v>429</v>
      </c>
      <c r="BD167" s="33">
        <f t="shared" si="113"/>
        <v>0</v>
      </c>
      <c r="BE167" s="33">
        <f t="shared" si="114"/>
        <v>0</v>
      </c>
      <c r="BF167" s="33">
        <f t="shared" si="115"/>
        <v>0</v>
      </c>
      <c r="BG167" s="10" t="str">
        <f>+VLOOKUP(B167,'[17]2016 data'!$B:$D,3,)</f>
        <v>SDDS</v>
      </c>
      <c r="BH167" s="10" t="str">
        <f>+VLOOKUP(B167,'[18]2017 data'!$B:$D,3,)</f>
        <v>SDDS</v>
      </c>
      <c r="BI167" s="10" t="str">
        <f>+VLOOKUP(B167,'[19]2018 data'!$B:$D,3,)</f>
        <v>SDDS</v>
      </c>
      <c r="BJ167" s="33">
        <f t="shared" si="124"/>
        <v>1</v>
      </c>
      <c r="BK167" s="33">
        <f t="shared" si="122"/>
        <v>1</v>
      </c>
      <c r="BL167" s="33">
        <f t="shared" si="123"/>
        <v>1</v>
      </c>
      <c r="BM167" s="10" t="str">
        <f>+VLOOKUP(B167,'[20]2016 data'!$B:$D,3,)</f>
        <v>Yes</v>
      </c>
      <c r="BN167" s="10" t="str">
        <f>+VLOOKUP(B167,'[21]2017 data'!$B:$D,3,)</f>
        <v>Yes</v>
      </c>
      <c r="BO167" s="10" t="str">
        <f>+VLOOKUP(B167,'[22]2018 data'!$B:$D,3,)</f>
        <v>Yes</v>
      </c>
      <c r="BP167" s="33">
        <f t="shared" si="116"/>
        <v>1</v>
      </c>
      <c r="BQ167" s="33">
        <f t="shared" si="117"/>
        <v>1</v>
      </c>
      <c r="BR167" s="33">
        <f t="shared" si="118"/>
        <v>1</v>
      </c>
      <c r="BS167" s="10">
        <f>+VLOOKUP(B167,'[23]2016 data'!$B:$D,3,)</f>
        <v>0</v>
      </c>
      <c r="BT167" s="10">
        <f>+VLOOKUP(B167,'[24]2017 data'!$B:$D,3,)</f>
        <v>0</v>
      </c>
      <c r="BU167" s="10">
        <f>+VLOOKUP(B167,'[25]2018 data'!$B:$D,3,)</f>
        <v>0</v>
      </c>
      <c r="BV167" s="33">
        <f t="shared" si="119"/>
        <v>0</v>
      </c>
      <c r="BW167" s="33">
        <f t="shared" si="120"/>
        <v>0</v>
      </c>
      <c r="BX167" s="33">
        <f t="shared" si="121"/>
        <v>0</v>
      </c>
    </row>
    <row r="168" spans="1:76" s="32" customFormat="1" x14ac:dyDescent="0.25">
      <c r="A168" s="6">
        <f t="shared" si="88"/>
        <v>165</v>
      </c>
      <c r="B168" s="8" t="s">
        <v>53</v>
      </c>
      <c r="C168" s="4" t="s">
        <v>52</v>
      </c>
      <c r="D168" s="4" t="str">
        <f>+VLOOKUP(C168,'[1]OECD &amp; EU Countries'!$B:$F,5,)</f>
        <v>NA</v>
      </c>
      <c r="E168" s="10" t="s">
        <v>438</v>
      </c>
      <c r="F168" s="10" t="s">
        <v>438</v>
      </c>
      <c r="G168" s="10" t="s">
        <v>438</v>
      </c>
      <c r="H168" s="33">
        <f t="shared" si="89"/>
        <v>0</v>
      </c>
      <c r="I168" s="33">
        <f t="shared" si="90"/>
        <v>0</v>
      </c>
      <c r="J168" s="33">
        <f t="shared" si="91"/>
        <v>0</v>
      </c>
      <c r="K168" s="10">
        <v>1968</v>
      </c>
      <c r="L168" s="10">
        <v>1968</v>
      </c>
      <c r="M168" s="10">
        <v>2000</v>
      </c>
      <c r="N168" s="33">
        <f t="shared" si="92"/>
        <v>0</v>
      </c>
      <c r="O168" s="33">
        <f t="shared" si="93"/>
        <v>0</v>
      </c>
      <c r="P168" s="33">
        <f t="shared" si="94"/>
        <v>0</v>
      </c>
      <c r="Q168" s="10" t="s">
        <v>447</v>
      </c>
      <c r="R168" s="10" t="s">
        <v>446</v>
      </c>
      <c r="S168" s="10" t="s">
        <v>446</v>
      </c>
      <c r="T168" s="33">
        <f t="shared" si="95"/>
        <v>0</v>
      </c>
      <c r="U168" s="33">
        <f t="shared" si="96"/>
        <v>0.5</v>
      </c>
      <c r="V168" s="33">
        <f t="shared" si="97"/>
        <v>0.5</v>
      </c>
      <c r="W168" s="10">
        <v>2004</v>
      </c>
      <c r="X168" s="10">
        <v>2004</v>
      </c>
      <c r="Y168" s="10">
        <v>2004</v>
      </c>
      <c r="Z168" s="33">
        <f t="shared" si="98"/>
        <v>0</v>
      </c>
      <c r="AA168" s="33">
        <f t="shared" si="99"/>
        <v>0</v>
      </c>
      <c r="AB168" s="33">
        <f t="shared" si="100"/>
        <v>0</v>
      </c>
      <c r="AC168" s="10" t="s">
        <v>418</v>
      </c>
      <c r="AD168" s="10" t="s">
        <v>418</v>
      </c>
      <c r="AE168" s="10" t="s">
        <v>418</v>
      </c>
      <c r="AF168" s="33">
        <f t="shared" si="101"/>
        <v>1</v>
      </c>
      <c r="AG168" s="33">
        <f t="shared" si="102"/>
        <v>1</v>
      </c>
      <c r="AH168" s="33">
        <f t="shared" si="103"/>
        <v>1</v>
      </c>
      <c r="AI168" s="10" t="s">
        <v>447</v>
      </c>
      <c r="AJ168" s="10" t="s">
        <v>448</v>
      </c>
      <c r="AK168" s="10" t="s">
        <v>448</v>
      </c>
      <c r="AL168" s="33">
        <f t="shared" si="104"/>
        <v>0</v>
      </c>
      <c r="AM168" s="33">
        <f t="shared" si="105"/>
        <v>0</v>
      </c>
      <c r="AN168" s="33">
        <f t="shared" si="106"/>
        <v>0</v>
      </c>
      <c r="AO168" s="10" t="s">
        <v>448</v>
      </c>
      <c r="AP168" s="10" t="s">
        <v>448</v>
      </c>
      <c r="AQ168" s="10" t="s">
        <v>448</v>
      </c>
      <c r="AR168" s="33">
        <f t="shared" si="107"/>
        <v>0</v>
      </c>
      <c r="AS168" s="33">
        <f t="shared" si="108"/>
        <v>0</v>
      </c>
      <c r="AT168" s="33">
        <f t="shared" si="109"/>
        <v>0</v>
      </c>
      <c r="AU168" s="10">
        <v>1986</v>
      </c>
      <c r="AV168" s="10" t="s">
        <v>448</v>
      </c>
      <c r="AW168" s="10" t="s">
        <v>448</v>
      </c>
      <c r="AX168" s="33">
        <f t="shared" si="110"/>
        <v>0</v>
      </c>
      <c r="AY168" s="33">
        <f t="shared" si="111"/>
        <v>0</v>
      </c>
      <c r="AZ168" s="33">
        <f t="shared" si="112"/>
        <v>0</v>
      </c>
      <c r="BA168" s="10" t="s">
        <v>431</v>
      </c>
      <c r="BB168" s="10" t="s">
        <v>431</v>
      </c>
      <c r="BC168" s="10" t="s">
        <v>431</v>
      </c>
      <c r="BD168" s="33">
        <f t="shared" si="113"/>
        <v>1</v>
      </c>
      <c r="BE168" s="33">
        <f t="shared" si="114"/>
        <v>1</v>
      </c>
      <c r="BF168" s="33">
        <f t="shared" si="115"/>
        <v>1</v>
      </c>
      <c r="BG168" s="10" t="str">
        <f>+VLOOKUP(B168,'[17]2016 data'!$B:$D,3,)</f>
        <v>e-GDDS</v>
      </c>
      <c r="BH168" s="10" t="str">
        <f>+VLOOKUP(B168,'[18]2017 data'!$B:$D,3,)</f>
        <v>e-GDDS</v>
      </c>
      <c r="BI168" s="10" t="str">
        <f>+VLOOKUP(B168,'[19]2018 data'!$B:$D,3,)</f>
        <v>e-GDDS</v>
      </c>
      <c r="BJ168" s="33">
        <f t="shared" si="124"/>
        <v>0.5</v>
      </c>
      <c r="BK168" s="33">
        <f t="shared" si="122"/>
        <v>0.5</v>
      </c>
      <c r="BL168" s="33">
        <f t="shared" si="123"/>
        <v>0.5</v>
      </c>
      <c r="BM168" s="10">
        <f>+VLOOKUP(B168,'[20]2016 data'!$B:$D,3,)</f>
        <v>0</v>
      </c>
      <c r="BN168" s="10">
        <f>+VLOOKUP(B168,'[21]2017 data'!$B:$D,3,)</f>
        <v>0</v>
      </c>
      <c r="BO168" s="10">
        <f>+VLOOKUP(B168,'[22]2018 data'!$B:$D,3,)</f>
        <v>0</v>
      </c>
      <c r="BP168" s="33">
        <f t="shared" si="116"/>
        <v>0</v>
      </c>
      <c r="BQ168" s="33">
        <f t="shared" si="117"/>
        <v>0</v>
      </c>
      <c r="BR168" s="33">
        <f t="shared" si="118"/>
        <v>0</v>
      </c>
      <c r="BS168" s="10">
        <f>+VLOOKUP(B168,'[23]2016 data'!$B:$D,3,)</f>
        <v>0</v>
      </c>
      <c r="BT168" s="10">
        <f>+VLOOKUP(B168,'[24]2017 data'!$B:$D,3,)</f>
        <v>0</v>
      </c>
      <c r="BU168" s="10">
        <f>+VLOOKUP(B168,'[25]2018 data'!$B:$D,3,)</f>
        <v>0</v>
      </c>
      <c r="BV168" s="33">
        <f t="shared" si="119"/>
        <v>0</v>
      </c>
      <c r="BW168" s="33">
        <f t="shared" si="120"/>
        <v>0</v>
      </c>
      <c r="BX168" s="33">
        <f t="shared" si="121"/>
        <v>0</v>
      </c>
    </row>
    <row r="169" spans="1:76" s="32" customFormat="1" x14ac:dyDescent="0.25">
      <c r="A169" s="6">
        <f t="shared" si="88"/>
        <v>166</v>
      </c>
      <c r="B169" s="8" t="s">
        <v>51</v>
      </c>
      <c r="C169" s="4" t="s">
        <v>50</v>
      </c>
      <c r="D169" s="4" t="str">
        <f>+VLOOKUP(C169,'[1]OECD &amp; EU Countries'!$B:$F,5,)</f>
        <v>NA</v>
      </c>
      <c r="E169" s="10" t="s">
        <v>488</v>
      </c>
      <c r="F169" s="10" t="s">
        <v>437</v>
      </c>
      <c r="G169" s="10" t="s">
        <v>437</v>
      </c>
      <c r="H169" s="33">
        <f t="shared" si="89"/>
        <v>0.5</v>
      </c>
      <c r="I169" s="33">
        <f t="shared" si="90"/>
        <v>0.5</v>
      </c>
      <c r="J169" s="33">
        <f t="shared" si="91"/>
        <v>0.5</v>
      </c>
      <c r="K169" s="10">
        <v>1993</v>
      </c>
      <c r="L169" s="10">
        <v>1993</v>
      </c>
      <c r="M169" s="10" t="s">
        <v>491</v>
      </c>
      <c r="N169" s="33">
        <f t="shared" si="92"/>
        <v>0</v>
      </c>
      <c r="O169" s="33">
        <f t="shared" si="93"/>
        <v>0</v>
      </c>
      <c r="P169" s="33">
        <f t="shared" si="94"/>
        <v>1</v>
      </c>
      <c r="Q169" s="10" t="s">
        <v>447</v>
      </c>
      <c r="R169" s="10" t="s">
        <v>448</v>
      </c>
      <c r="S169" s="10" t="s">
        <v>448</v>
      </c>
      <c r="T169" s="33">
        <f t="shared" si="95"/>
        <v>0</v>
      </c>
      <c r="U169" s="33">
        <f t="shared" si="96"/>
        <v>0</v>
      </c>
      <c r="V169" s="33">
        <f t="shared" si="97"/>
        <v>0</v>
      </c>
      <c r="W169" s="10" t="s">
        <v>499</v>
      </c>
      <c r="X169" s="10" t="s">
        <v>499</v>
      </c>
      <c r="Y169" s="10" t="s">
        <v>499</v>
      </c>
      <c r="Z169" s="33">
        <f t="shared" si="98"/>
        <v>1</v>
      </c>
      <c r="AA169" s="33">
        <f t="shared" si="99"/>
        <v>1</v>
      </c>
      <c r="AB169" s="33">
        <f t="shared" si="100"/>
        <v>1</v>
      </c>
      <c r="AC169" s="10" t="s">
        <v>418</v>
      </c>
      <c r="AD169" s="10" t="s">
        <v>418</v>
      </c>
      <c r="AE169" s="10" t="s">
        <v>418</v>
      </c>
      <c r="AF169" s="33">
        <f t="shared" si="101"/>
        <v>1</v>
      </c>
      <c r="AG169" s="33">
        <f t="shared" si="102"/>
        <v>1</v>
      </c>
      <c r="AH169" s="33">
        <f t="shared" si="103"/>
        <v>1</v>
      </c>
      <c r="AI169" s="10" t="s">
        <v>459</v>
      </c>
      <c r="AJ169" s="10" t="s">
        <v>448</v>
      </c>
      <c r="AK169" s="10" t="s">
        <v>448</v>
      </c>
      <c r="AL169" s="33">
        <f t="shared" si="104"/>
        <v>0</v>
      </c>
      <c r="AM169" s="33">
        <f t="shared" si="105"/>
        <v>0</v>
      </c>
      <c r="AN169" s="33">
        <f t="shared" si="106"/>
        <v>0</v>
      </c>
      <c r="AO169" s="10">
        <v>0</v>
      </c>
      <c r="AP169" s="10">
        <v>0</v>
      </c>
      <c r="AQ169" s="10">
        <v>0</v>
      </c>
      <c r="AR169" s="33">
        <f t="shared" si="107"/>
        <v>0</v>
      </c>
      <c r="AS169" s="33">
        <f t="shared" si="108"/>
        <v>0</v>
      </c>
      <c r="AT169" s="33">
        <f t="shared" si="109"/>
        <v>0</v>
      </c>
      <c r="AU169" s="10">
        <v>1986</v>
      </c>
      <c r="AV169" s="10" t="s">
        <v>448</v>
      </c>
      <c r="AW169" s="10" t="s">
        <v>448</v>
      </c>
      <c r="AX169" s="33">
        <f t="shared" si="110"/>
        <v>0</v>
      </c>
      <c r="AY169" s="33">
        <f t="shared" si="111"/>
        <v>0</v>
      </c>
      <c r="AZ169" s="33">
        <f t="shared" si="112"/>
        <v>0</v>
      </c>
      <c r="BA169" s="10" t="s">
        <v>431</v>
      </c>
      <c r="BB169" s="10" t="s">
        <v>431</v>
      </c>
      <c r="BC169" s="10" t="s">
        <v>431</v>
      </c>
      <c r="BD169" s="33">
        <f t="shared" si="113"/>
        <v>1</v>
      </c>
      <c r="BE169" s="33">
        <f t="shared" si="114"/>
        <v>1</v>
      </c>
      <c r="BF169" s="33">
        <f t="shared" si="115"/>
        <v>1</v>
      </c>
      <c r="BG169" s="10" t="str">
        <f>+VLOOKUP(B169,'[17]2016 data'!$B:$D,3,)</f>
        <v>e-GDDS</v>
      </c>
      <c r="BH169" s="10" t="str">
        <f>+VLOOKUP(B169,'[18]2017 data'!$B:$D,3,)</f>
        <v>e-GDDS</v>
      </c>
      <c r="BI169" s="10" t="str">
        <f>+VLOOKUP(B169,'[19]2018 data'!$B:$D,3,)</f>
        <v>e-GDDS</v>
      </c>
      <c r="BJ169" s="33">
        <f t="shared" si="124"/>
        <v>0.5</v>
      </c>
      <c r="BK169" s="33">
        <f t="shared" si="122"/>
        <v>0.5</v>
      </c>
      <c r="BL169" s="33">
        <f t="shared" si="123"/>
        <v>0.5</v>
      </c>
      <c r="BM169" s="10">
        <f>+VLOOKUP(B169,'[20]2016 data'!$B:$D,3,)</f>
        <v>0</v>
      </c>
      <c r="BN169" s="10">
        <f>+VLOOKUP(B169,'[21]2017 data'!$B:$D,3,)</f>
        <v>0</v>
      </c>
      <c r="BO169" s="10">
        <f>+VLOOKUP(B169,'[22]2018 data'!$B:$D,3,)</f>
        <v>0</v>
      </c>
      <c r="BP169" s="33">
        <f t="shared" si="116"/>
        <v>0</v>
      </c>
      <c r="BQ169" s="33">
        <f t="shared" si="117"/>
        <v>0</v>
      </c>
      <c r="BR169" s="33">
        <f t="shared" si="118"/>
        <v>0</v>
      </c>
      <c r="BS169" s="10">
        <f>+VLOOKUP(B169,'[23]2016 data'!$B:$D,3,)</f>
        <v>0</v>
      </c>
      <c r="BT169" s="10">
        <f>+VLOOKUP(B169,'[24]2017 data'!$B:$D,3,)</f>
        <v>0</v>
      </c>
      <c r="BU169" s="10">
        <f>+VLOOKUP(B169,'[25]2018 data'!$B:$D,3,)</f>
        <v>0</v>
      </c>
      <c r="BV169" s="33">
        <f t="shared" si="119"/>
        <v>0</v>
      </c>
      <c r="BW169" s="33">
        <f t="shared" si="120"/>
        <v>0</v>
      </c>
      <c r="BX169" s="33">
        <f t="shared" si="121"/>
        <v>0</v>
      </c>
    </row>
    <row r="170" spans="1:76" s="32" customFormat="1" x14ac:dyDescent="0.25">
      <c r="A170" s="6">
        <f t="shared" si="88"/>
        <v>167</v>
      </c>
      <c r="B170" s="8" t="s">
        <v>49</v>
      </c>
      <c r="C170" s="4" t="s">
        <v>48</v>
      </c>
      <c r="D170" s="4" t="str">
        <f>+VLOOKUP(C170,'[1]OECD &amp; EU Countries'!$B:$F,5,)</f>
        <v>NA</v>
      </c>
      <c r="E170" s="10" t="s">
        <v>488</v>
      </c>
      <c r="F170" s="10" t="s">
        <v>437</v>
      </c>
      <c r="G170" s="10" t="s">
        <v>437</v>
      </c>
      <c r="H170" s="33">
        <f t="shared" si="89"/>
        <v>0.5</v>
      </c>
      <c r="I170" s="33">
        <f t="shared" si="90"/>
        <v>0.5</v>
      </c>
      <c r="J170" s="33">
        <f t="shared" si="91"/>
        <v>0.5</v>
      </c>
      <c r="K170" s="10">
        <v>2007</v>
      </c>
      <c r="L170" s="10">
        <v>2007</v>
      </c>
      <c r="M170" s="10">
        <v>2007</v>
      </c>
      <c r="N170" s="33">
        <f t="shared" si="92"/>
        <v>0.5</v>
      </c>
      <c r="O170" s="33">
        <f t="shared" si="93"/>
        <v>0.5</v>
      </c>
      <c r="P170" s="33">
        <f t="shared" si="94"/>
        <v>0</v>
      </c>
      <c r="Q170" s="10" t="s">
        <v>446</v>
      </c>
      <c r="R170" s="10" t="s">
        <v>446</v>
      </c>
      <c r="S170" s="10" t="s">
        <v>446</v>
      </c>
      <c r="T170" s="33">
        <f t="shared" si="95"/>
        <v>0.5</v>
      </c>
      <c r="U170" s="33">
        <f t="shared" si="96"/>
        <v>0.5</v>
      </c>
      <c r="V170" s="33">
        <f t="shared" si="97"/>
        <v>0.5</v>
      </c>
      <c r="W170" s="10">
        <v>2007</v>
      </c>
      <c r="X170" s="10">
        <v>2007</v>
      </c>
      <c r="Y170" s="10">
        <v>2007</v>
      </c>
      <c r="Z170" s="33">
        <f t="shared" si="98"/>
        <v>0.5</v>
      </c>
      <c r="AA170" s="33">
        <f t="shared" si="99"/>
        <v>0.5</v>
      </c>
      <c r="AB170" s="33">
        <f t="shared" si="100"/>
        <v>0</v>
      </c>
      <c r="AC170" s="10" t="s">
        <v>418</v>
      </c>
      <c r="AD170" s="10" t="s">
        <v>418</v>
      </c>
      <c r="AE170" s="10" t="s">
        <v>418</v>
      </c>
      <c r="AF170" s="33">
        <f t="shared" si="101"/>
        <v>1</v>
      </c>
      <c r="AG170" s="33">
        <f t="shared" si="102"/>
        <v>1</v>
      </c>
      <c r="AH170" s="33">
        <f t="shared" si="103"/>
        <v>1</v>
      </c>
      <c r="AI170" s="10" t="s">
        <v>436</v>
      </c>
      <c r="AJ170" s="10" t="s">
        <v>436</v>
      </c>
      <c r="AK170" s="10" t="s">
        <v>436</v>
      </c>
      <c r="AL170" s="33">
        <f t="shared" si="104"/>
        <v>1</v>
      </c>
      <c r="AM170" s="33">
        <f t="shared" si="105"/>
        <v>1</v>
      </c>
      <c r="AN170" s="33">
        <f t="shared" si="106"/>
        <v>1</v>
      </c>
      <c r="AO170" s="10" t="s">
        <v>448</v>
      </c>
      <c r="AP170" s="10" t="s">
        <v>448</v>
      </c>
      <c r="AQ170" s="10" t="s">
        <v>448</v>
      </c>
      <c r="AR170" s="33">
        <f t="shared" si="107"/>
        <v>0</v>
      </c>
      <c r="AS170" s="33">
        <f t="shared" si="108"/>
        <v>0</v>
      </c>
      <c r="AT170" s="33">
        <f t="shared" si="109"/>
        <v>0</v>
      </c>
      <c r="AU170" s="10">
        <v>1986</v>
      </c>
      <c r="AV170" s="10">
        <v>2001</v>
      </c>
      <c r="AW170" s="10">
        <v>2001</v>
      </c>
      <c r="AX170" s="33">
        <f t="shared" si="110"/>
        <v>0</v>
      </c>
      <c r="AY170" s="33">
        <f t="shared" si="111"/>
        <v>0.5</v>
      </c>
      <c r="AZ170" s="33">
        <f t="shared" si="112"/>
        <v>0.5</v>
      </c>
      <c r="BA170" s="10" t="s">
        <v>431</v>
      </c>
      <c r="BB170" s="10" t="s">
        <v>431</v>
      </c>
      <c r="BC170" s="10" t="s">
        <v>431</v>
      </c>
      <c r="BD170" s="33">
        <f t="shared" si="113"/>
        <v>1</v>
      </c>
      <c r="BE170" s="33">
        <f t="shared" si="114"/>
        <v>1</v>
      </c>
      <c r="BF170" s="33">
        <f t="shared" si="115"/>
        <v>1</v>
      </c>
      <c r="BG170" s="10" t="str">
        <f>+VLOOKUP(B170,'[17]2016 data'!$B:$D,3,)</f>
        <v>e-GDDS</v>
      </c>
      <c r="BH170" s="10" t="str">
        <f>+VLOOKUP(B170,'[18]2017 data'!$B:$D,3,)</f>
        <v>e-GDDS</v>
      </c>
      <c r="BI170" s="10" t="str">
        <f>+VLOOKUP(B170,'[19]2018 data'!$B:$D,3,)</f>
        <v>e-GDDS</v>
      </c>
      <c r="BJ170" s="33">
        <f t="shared" si="124"/>
        <v>0.5</v>
      </c>
      <c r="BK170" s="33">
        <f t="shared" si="122"/>
        <v>0.5</v>
      </c>
      <c r="BL170" s="33">
        <f t="shared" si="123"/>
        <v>0.5</v>
      </c>
      <c r="BM170" s="10">
        <f>+VLOOKUP(B170,'[20]2016 data'!$B:$D,3,)</f>
        <v>0</v>
      </c>
      <c r="BN170" s="10">
        <f>+VLOOKUP(B170,'[21]2017 data'!$B:$D,3,)</f>
        <v>0</v>
      </c>
      <c r="BO170" s="10">
        <f>+VLOOKUP(B170,'[22]2018 data'!$B:$D,3,)</f>
        <v>0</v>
      </c>
      <c r="BP170" s="33">
        <f t="shared" si="116"/>
        <v>0</v>
      </c>
      <c r="BQ170" s="33">
        <f t="shared" si="117"/>
        <v>0</v>
      </c>
      <c r="BR170" s="33">
        <f t="shared" si="118"/>
        <v>0</v>
      </c>
      <c r="BS170" s="10">
        <f>+VLOOKUP(B170,'[23]2016 data'!$B:$D,3,)</f>
        <v>0</v>
      </c>
      <c r="BT170" s="10">
        <f>+VLOOKUP(B170,'[24]2017 data'!$B:$D,3,)</f>
        <v>0</v>
      </c>
      <c r="BU170" s="10">
        <f>+VLOOKUP(B170,'[25]2018 data'!$B:$D,3,)</f>
        <v>0</v>
      </c>
      <c r="BV170" s="33">
        <f t="shared" si="119"/>
        <v>0</v>
      </c>
      <c r="BW170" s="33">
        <f t="shared" si="120"/>
        <v>0</v>
      </c>
      <c r="BX170" s="33">
        <f t="shared" si="121"/>
        <v>0</v>
      </c>
    </row>
    <row r="171" spans="1:76" s="32" customFormat="1" x14ac:dyDescent="0.25">
      <c r="A171" s="6">
        <f t="shared" si="88"/>
        <v>168</v>
      </c>
      <c r="B171" s="8" t="s">
        <v>47</v>
      </c>
      <c r="C171" s="4" t="s">
        <v>46</v>
      </c>
      <c r="D171" s="4" t="str">
        <f>+VLOOKUP(C171,'[1]OECD &amp; EU Countries'!$B:$F,5,)</f>
        <v>NA</v>
      </c>
      <c r="E171" s="10" t="s">
        <v>488</v>
      </c>
      <c r="F171" s="10" t="s">
        <v>486</v>
      </c>
      <c r="G171" s="10" t="s">
        <v>486</v>
      </c>
      <c r="H171" s="33">
        <f t="shared" si="89"/>
        <v>0.5</v>
      </c>
      <c r="I171" s="33">
        <f t="shared" si="90"/>
        <v>1</v>
      </c>
      <c r="J171" s="33">
        <f t="shared" si="91"/>
        <v>1</v>
      </c>
      <c r="K171" s="10">
        <v>2002</v>
      </c>
      <c r="L171" s="10">
        <v>2002</v>
      </c>
      <c r="M171" s="10">
        <v>2002</v>
      </c>
      <c r="N171" s="33">
        <f t="shared" si="92"/>
        <v>0</v>
      </c>
      <c r="O171" s="33">
        <f t="shared" si="93"/>
        <v>0</v>
      </c>
      <c r="P171" s="33">
        <f t="shared" si="94"/>
        <v>0</v>
      </c>
      <c r="Q171" s="10" t="s">
        <v>444</v>
      </c>
      <c r="R171" s="10" t="s">
        <v>444</v>
      </c>
      <c r="S171" s="10" t="s">
        <v>444</v>
      </c>
      <c r="T171" s="33">
        <f t="shared" si="95"/>
        <v>1</v>
      </c>
      <c r="U171" s="33">
        <f t="shared" si="96"/>
        <v>1</v>
      </c>
      <c r="V171" s="33">
        <f t="shared" si="97"/>
        <v>1</v>
      </c>
      <c r="W171" s="10">
        <v>2007</v>
      </c>
      <c r="X171" s="10">
        <v>2007</v>
      </c>
      <c r="Y171" s="10">
        <v>2007</v>
      </c>
      <c r="Z171" s="33">
        <f t="shared" si="98"/>
        <v>0.5</v>
      </c>
      <c r="AA171" s="33">
        <f t="shared" si="99"/>
        <v>0.5</v>
      </c>
      <c r="AB171" s="33">
        <f t="shared" si="100"/>
        <v>0</v>
      </c>
      <c r="AC171" s="10" t="s">
        <v>418</v>
      </c>
      <c r="AD171" s="10" t="s">
        <v>418</v>
      </c>
      <c r="AE171" s="10" t="s">
        <v>418</v>
      </c>
      <c r="AF171" s="33">
        <f t="shared" si="101"/>
        <v>1</v>
      </c>
      <c r="AG171" s="33">
        <f t="shared" si="102"/>
        <v>1</v>
      </c>
      <c r="AH171" s="33">
        <f t="shared" si="103"/>
        <v>1</v>
      </c>
      <c r="AI171" s="10" t="s">
        <v>436</v>
      </c>
      <c r="AJ171" s="10" t="s">
        <v>436</v>
      </c>
      <c r="AK171" s="10" t="s">
        <v>436</v>
      </c>
      <c r="AL171" s="33">
        <f t="shared" si="104"/>
        <v>1</v>
      </c>
      <c r="AM171" s="33">
        <f t="shared" si="105"/>
        <v>1</v>
      </c>
      <c r="AN171" s="33">
        <f t="shared" si="106"/>
        <v>1</v>
      </c>
      <c r="AO171" s="10" t="s">
        <v>425</v>
      </c>
      <c r="AP171" s="10" t="s">
        <v>425</v>
      </c>
      <c r="AQ171" s="10" t="s">
        <v>425</v>
      </c>
      <c r="AR171" s="33">
        <f t="shared" si="107"/>
        <v>1</v>
      </c>
      <c r="AS171" s="33">
        <f t="shared" si="108"/>
        <v>1</v>
      </c>
      <c r="AT171" s="33">
        <f t="shared" si="109"/>
        <v>1</v>
      </c>
      <c r="AU171" s="10">
        <v>2001</v>
      </c>
      <c r="AV171" s="10" t="s">
        <v>429</v>
      </c>
      <c r="AW171" s="10" t="s">
        <v>429</v>
      </c>
      <c r="AX171" s="33">
        <f t="shared" si="110"/>
        <v>0.5</v>
      </c>
      <c r="AY171" s="33">
        <f t="shared" si="111"/>
        <v>0</v>
      </c>
      <c r="AZ171" s="33">
        <f t="shared" si="112"/>
        <v>0</v>
      </c>
      <c r="BA171" s="10" t="s">
        <v>431</v>
      </c>
      <c r="BB171" s="10" t="s">
        <v>431</v>
      </c>
      <c r="BC171" s="10" t="s">
        <v>431</v>
      </c>
      <c r="BD171" s="33">
        <f t="shared" si="113"/>
        <v>1</v>
      </c>
      <c r="BE171" s="33">
        <f t="shared" si="114"/>
        <v>1</v>
      </c>
      <c r="BF171" s="33">
        <f t="shared" si="115"/>
        <v>1</v>
      </c>
      <c r="BG171" s="10" t="str">
        <f>+VLOOKUP(B171,'[17]2016 data'!$B:$D,3,)</f>
        <v>SDDS</v>
      </c>
      <c r="BH171" s="10" t="str">
        <f>+VLOOKUP(B171,'[18]2017 data'!$B:$D,3,)</f>
        <v>SDDS</v>
      </c>
      <c r="BI171" s="10" t="str">
        <f>+VLOOKUP(B171,'[19]2018 data'!$B:$D,3,)</f>
        <v>SDDS</v>
      </c>
      <c r="BJ171" s="33">
        <f t="shared" si="124"/>
        <v>1</v>
      </c>
      <c r="BK171" s="33">
        <f t="shared" si="122"/>
        <v>1</v>
      </c>
      <c r="BL171" s="33">
        <f t="shared" si="123"/>
        <v>1</v>
      </c>
      <c r="BM171" s="10">
        <f>+VLOOKUP(B171,'[20]2016 data'!$B:$D,3,)</f>
        <v>0</v>
      </c>
      <c r="BN171" s="10">
        <f>+VLOOKUP(B171,'[21]2017 data'!$B:$D,3,)</f>
        <v>0</v>
      </c>
      <c r="BO171" s="10">
        <f>+VLOOKUP(B171,'[22]2018 data'!$B:$D,3,)</f>
        <v>0</v>
      </c>
      <c r="BP171" s="33">
        <f t="shared" si="116"/>
        <v>0</v>
      </c>
      <c r="BQ171" s="33">
        <f t="shared" si="117"/>
        <v>0</v>
      </c>
      <c r="BR171" s="33">
        <f t="shared" si="118"/>
        <v>0</v>
      </c>
      <c r="BS171" s="10">
        <f>+VLOOKUP(B171,'[23]2016 data'!$B:$D,3,)</f>
        <v>0</v>
      </c>
      <c r="BT171" s="10">
        <f>+VLOOKUP(B171,'[24]2017 data'!$B:$D,3,)</f>
        <v>0</v>
      </c>
      <c r="BU171" s="10">
        <f>+VLOOKUP(B171,'[25]2018 data'!$B:$D,3,)</f>
        <v>0</v>
      </c>
      <c r="BV171" s="33">
        <f t="shared" si="119"/>
        <v>0</v>
      </c>
      <c r="BW171" s="33">
        <f t="shared" si="120"/>
        <v>0</v>
      </c>
      <c r="BX171" s="33">
        <f t="shared" si="121"/>
        <v>0</v>
      </c>
    </row>
    <row r="172" spans="1:76" s="32" customFormat="1" x14ac:dyDescent="0.25">
      <c r="A172" s="6">
        <f t="shared" si="88"/>
        <v>169</v>
      </c>
      <c r="B172" s="8" t="s">
        <v>45</v>
      </c>
      <c r="C172" s="4" t="s">
        <v>44</v>
      </c>
      <c r="D172" s="4" t="str">
        <f>+VLOOKUP(C172,'[1]OECD &amp; EU Countries'!$B:$F,5,)</f>
        <v>NA</v>
      </c>
      <c r="E172" s="10" t="s">
        <v>490</v>
      </c>
      <c r="F172" s="10" t="s">
        <v>486</v>
      </c>
      <c r="G172" s="10" t="s">
        <v>486</v>
      </c>
      <c r="H172" s="33">
        <f t="shared" si="89"/>
        <v>1</v>
      </c>
      <c r="I172" s="33">
        <f t="shared" si="90"/>
        <v>1</v>
      </c>
      <c r="J172" s="33">
        <f t="shared" si="91"/>
        <v>1</v>
      </c>
      <c r="K172" s="10">
        <v>2008</v>
      </c>
      <c r="L172" s="10">
        <v>2008</v>
      </c>
      <c r="M172" s="10">
        <v>2015</v>
      </c>
      <c r="N172" s="33">
        <f t="shared" si="92"/>
        <v>0.5</v>
      </c>
      <c r="O172" s="33">
        <f t="shared" si="93"/>
        <v>0.5</v>
      </c>
      <c r="P172" s="33">
        <f t="shared" si="94"/>
        <v>0.5</v>
      </c>
      <c r="Q172" s="10" t="s">
        <v>444</v>
      </c>
      <c r="R172" s="10" t="s">
        <v>444</v>
      </c>
      <c r="S172" s="10" t="s">
        <v>444</v>
      </c>
      <c r="T172" s="33">
        <f t="shared" si="95"/>
        <v>1</v>
      </c>
      <c r="U172" s="33">
        <f t="shared" si="96"/>
        <v>1</v>
      </c>
      <c r="V172" s="33">
        <f t="shared" si="97"/>
        <v>1</v>
      </c>
      <c r="W172" s="10">
        <v>2012</v>
      </c>
      <c r="X172" s="10">
        <v>2012</v>
      </c>
      <c r="Y172" s="10">
        <v>2012</v>
      </c>
      <c r="Z172" s="33">
        <f t="shared" si="98"/>
        <v>0.5</v>
      </c>
      <c r="AA172" s="33">
        <f t="shared" si="99"/>
        <v>0.5</v>
      </c>
      <c r="AB172" s="33">
        <f t="shared" si="100"/>
        <v>0.5</v>
      </c>
      <c r="AC172" s="10" t="s">
        <v>418</v>
      </c>
      <c r="AD172" s="10" t="s">
        <v>418</v>
      </c>
      <c r="AE172" s="10" t="s">
        <v>418</v>
      </c>
      <c r="AF172" s="33">
        <f t="shared" si="101"/>
        <v>1</v>
      </c>
      <c r="AG172" s="33">
        <f t="shared" si="102"/>
        <v>1</v>
      </c>
      <c r="AH172" s="33">
        <f t="shared" si="103"/>
        <v>1</v>
      </c>
      <c r="AI172" s="10" t="s">
        <v>447</v>
      </c>
      <c r="AJ172" s="10" t="s">
        <v>448</v>
      </c>
      <c r="AK172" s="10" t="s">
        <v>448</v>
      </c>
      <c r="AL172" s="33">
        <f t="shared" si="104"/>
        <v>0</v>
      </c>
      <c r="AM172" s="33">
        <f t="shared" si="105"/>
        <v>0</v>
      </c>
      <c r="AN172" s="33">
        <f t="shared" si="106"/>
        <v>0</v>
      </c>
      <c r="AO172" s="10" t="s">
        <v>478</v>
      </c>
      <c r="AP172" s="10" t="s">
        <v>478</v>
      </c>
      <c r="AQ172" s="10" t="s">
        <v>478</v>
      </c>
      <c r="AR172" s="33">
        <f t="shared" si="107"/>
        <v>0.5</v>
      </c>
      <c r="AS172" s="33">
        <f t="shared" si="108"/>
        <v>0.5</v>
      </c>
      <c r="AT172" s="33">
        <f t="shared" si="109"/>
        <v>0.5</v>
      </c>
      <c r="AU172" s="10">
        <v>2001</v>
      </c>
      <c r="AV172" s="10">
        <v>2001</v>
      </c>
      <c r="AW172" s="10">
        <v>2001</v>
      </c>
      <c r="AX172" s="33">
        <f t="shared" si="110"/>
        <v>0.5</v>
      </c>
      <c r="AY172" s="33">
        <f t="shared" si="111"/>
        <v>0.5</v>
      </c>
      <c r="AZ172" s="33">
        <f t="shared" si="112"/>
        <v>0.5</v>
      </c>
      <c r="BA172" s="10" t="s">
        <v>431</v>
      </c>
      <c r="BB172" s="10" t="s">
        <v>431</v>
      </c>
      <c r="BC172" s="10" t="s">
        <v>431</v>
      </c>
      <c r="BD172" s="33">
        <f t="shared" si="113"/>
        <v>1</v>
      </c>
      <c r="BE172" s="33">
        <f t="shared" si="114"/>
        <v>1</v>
      </c>
      <c r="BF172" s="33">
        <f t="shared" si="115"/>
        <v>1</v>
      </c>
      <c r="BG172" s="10" t="str">
        <f>+VLOOKUP(B172,'[17]2016 data'!$B:$D,3,)</f>
        <v>e-GDDS</v>
      </c>
      <c r="BH172" s="10" t="str">
        <f>+VLOOKUP(B172,'[18]2017 data'!$B:$D,3,)</f>
        <v>e-GDDS</v>
      </c>
      <c r="BI172" s="10" t="str">
        <f>+VLOOKUP(B172,'[19]2018 data'!$B:$D,3,)</f>
        <v>e-GDDS</v>
      </c>
      <c r="BJ172" s="33">
        <f t="shared" si="124"/>
        <v>0.5</v>
      </c>
      <c r="BK172" s="33">
        <f t="shared" si="122"/>
        <v>0.5</v>
      </c>
      <c r="BL172" s="33">
        <f t="shared" si="123"/>
        <v>0.5</v>
      </c>
      <c r="BM172" s="10">
        <f>+VLOOKUP(B172,'[20]2016 data'!$B:$D,3,)</f>
        <v>0</v>
      </c>
      <c r="BN172" s="10">
        <f>+VLOOKUP(B172,'[21]2017 data'!$B:$D,3,)</f>
        <v>0</v>
      </c>
      <c r="BO172" s="10">
        <f>+VLOOKUP(B172,'[22]2018 data'!$B:$D,3,)</f>
        <v>0</v>
      </c>
      <c r="BP172" s="33">
        <f t="shared" si="116"/>
        <v>0</v>
      </c>
      <c r="BQ172" s="33">
        <f t="shared" si="117"/>
        <v>0</v>
      </c>
      <c r="BR172" s="33">
        <f t="shared" si="118"/>
        <v>0</v>
      </c>
      <c r="BS172" s="10">
        <f>+VLOOKUP(B172,'[23]2016 data'!$B:$D,3,)</f>
        <v>0</v>
      </c>
      <c r="BT172" s="10">
        <f>+VLOOKUP(B172,'[24]2017 data'!$B:$D,3,)</f>
        <v>0</v>
      </c>
      <c r="BU172" s="10">
        <f>+VLOOKUP(B172,'[25]2018 data'!$B:$D,3,)</f>
        <v>0</v>
      </c>
      <c r="BV172" s="33">
        <f t="shared" si="119"/>
        <v>0</v>
      </c>
      <c r="BW172" s="33">
        <f t="shared" si="120"/>
        <v>0</v>
      </c>
      <c r="BX172" s="33">
        <f t="shared" si="121"/>
        <v>0</v>
      </c>
    </row>
    <row r="173" spans="1:76" s="32" customFormat="1" x14ac:dyDescent="0.25">
      <c r="A173" s="6">
        <f t="shared" si="88"/>
        <v>170</v>
      </c>
      <c r="B173" s="8" t="s">
        <v>43</v>
      </c>
      <c r="C173" s="4" t="s">
        <v>42</v>
      </c>
      <c r="D173" s="4" t="str">
        <f>+VLOOKUP(C173,'[1]OECD &amp; EU Countries'!$B:$F,5,)</f>
        <v>NA</v>
      </c>
      <c r="E173" s="10" t="s">
        <v>488</v>
      </c>
      <c r="F173" s="10" t="s">
        <v>486</v>
      </c>
      <c r="G173" s="10" t="s">
        <v>486</v>
      </c>
      <c r="H173" s="33">
        <f t="shared" si="89"/>
        <v>0.5</v>
      </c>
      <c r="I173" s="33">
        <f t="shared" si="90"/>
        <v>1</v>
      </c>
      <c r="J173" s="33">
        <f t="shared" si="91"/>
        <v>1</v>
      </c>
      <c r="K173" s="10">
        <v>1968</v>
      </c>
      <c r="L173" s="10">
        <v>1993</v>
      </c>
      <c r="M173" s="10">
        <v>2007</v>
      </c>
      <c r="N173" s="33">
        <f t="shared" si="92"/>
        <v>0</v>
      </c>
      <c r="O173" s="33">
        <f t="shared" si="93"/>
        <v>0</v>
      </c>
      <c r="P173" s="33">
        <f t="shared" si="94"/>
        <v>0</v>
      </c>
      <c r="Q173" s="10" t="s">
        <v>444</v>
      </c>
      <c r="R173" s="10" t="s">
        <v>442</v>
      </c>
      <c r="S173" s="10" t="s">
        <v>442</v>
      </c>
      <c r="T173" s="33">
        <f t="shared" si="95"/>
        <v>1</v>
      </c>
      <c r="U173" s="33">
        <f t="shared" si="96"/>
        <v>1</v>
      </c>
      <c r="V173" s="33">
        <f t="shared" si="97"/>
        <v>1</v>
      </c>
      <c r="W173" s="10">
        <v>2009</v>
      </c>
      <c r="X173" s="10">
        <v>2009</v>
      </c>
      <c r="Y173" s="10">
        <v>2009</v>
      </c>
      <c r="Z173" s="33">
        <f t="shared" si="98"/>
        <v>0.5</v>
      </c>
      <c r="AA173" s="33">
        <f t="shared" si="99"/>
        <v>0.5</v>
      </c>
      <c r="AB173" s="33">
        <f t="shared" si="100"/>
        <v>0.5</v>
      </c>
      <c r="AC173" s="10" t="s">
        <v>418</v>
      </c>
      <c r="AD173" s="10" t="s">
        <v>418</v>
      </c>
      <c r="AE173" s="10" t="s">
        <v>418</v>
      </c>
      <c r="AF173" s="33">
        <f t="shared" si="101"/>
        <v>1</v>
      </c>
      <c r="AG173" s="33">
        <f t="shared" si="102"/>
        <v>1</v>
      </c>
      <c r="AH173" s="33">
        <f t="shared" si="103"/>
        <v>1</v>
      </c>
      <c r="AI173" s="10" t="s">
        <v>447</v>
      </c>
      <c r="AJ173" s="10" t="s">
        <v>448</v>
      </c>
      <c r="AK173" s="10" t="s">
        <v>448</v>
      </c>
      <c r="AL173" s="33">
        <f t="shared" si="104"/>
        <v>0</v>
      </c>
      <c r="AM173" s="33">
        <f t="shared" si="105"/>
        <v>0</v>
      </c>
      <c r="AN173" s="33">
        <f t="shared" si="106"/>
        <v>0</v>
      </c>
      <c r="AO173" s="10" t="s">
        <v>448</v>
      </c>
      <c r="AP173" s="10" t="s">
        <v>448</v>
      </c>
      <c r="AQ173" s="10" t="s">
        <v>448</v>
      </c>
      <c r="AR173" s="33">
        <f t="shared" si="107"/>
        <v>0</v>
      </c>
      <c r="AS173" s="33">
        <f t="shared" si="108"/>
        <v>0</v>
      </c>
      <c r="AT173" s="33">
        <f t="shared" si="109"/>
        <v>0</v>
      </c>
      <c r="AU173" s="10">
        <v>2001</v>
      </c>
      <c r="AV173" s="10">
        <v>2001</v>
      </c>
      <c r="AW173" s="10">
        <v>2001</v>
      </c>
      <c r="AX173" s="33">
        <f t="shared" si="110"/>
        <v>0.5</v>
      </c>
      <c r="AY173" s="33">
        <f t="shared" si="111"/>
        <v>0.5</v>
      </c>
      <c r="AZ173" s="33">
        <f t="shared" si="112"/>
        <v>0.5</v>
      </c>
      <c r="BA173" s="10">
        <v>0</v>
      </c>
      <c r="BB173" s="10" t="s">
        <v>431</v>
      </c>
      <c r="BC173" s="10" t="s">
        <v>431</v>
      </c>
      <c r="BD173" s="33">
        <f t="shared" si="113"/>
        <v>0</v>
      </c>
      <c r="BE173" s="33">
        <f t="shared" si="114"/>
        <v>1</v>
      </c>
      <c r="BF173" s="33">
        <f t="shared" si="115"/>
        <v>1</v>
      </c>
      <c r="BG173" s="10" t="str">
        <f>+VLOOKUP(B173,'[17]2016 data'!$B:$D,3,)</f>
        <v>e-GDDS</v>
      </c>
      <c r="BH173" s="10" t="str">
        <f>+VLOOKUP(B173,'[18]2017 data'!$B:$D,3,)</f>
        <v>e-GDDS</v>
      </c>
      <c r="BI173" s="10" t="str">
        <f>+VLOOKUP(B173,'[19]2018 data'!$B:$D,3,)</f>
        <v>e-GDDS</v>
      </c>
      <c r="BJ173" s="33">
        <f t="shared" si="124"/>
        <v>0.5</v>
      </c>
      <c r="BK173" s="33">
        <f t="shared" si="122"/>
        <v>0.5</v>
      </c>
      <c r="BL173" s="33">
        <f t="shared" si="123"/>
        <v>0.5</v>
      </c>
      <c r="BM173" s="10">
        <f>+VLOOKUP(B173,'[20]2016 data'!$B:$D,3,)</f>
        <v>0</v>
      </c>
      <c r="BN173" s="10">
        <f>+VLOOKUP(B173,'[21]2017 data'!$B:$D,3,)</f>
        <v>0</v>
      </c>
      <c r="BO173" s="10">
        <f>+VLOOKUP(B173,'[22]2018 data'!$B:$D,3,)</f>
        <v>0</v>
      </c>
      <c r="BP173" s="33">
        <f t="shared" si="116"/>
        <v>0</v>
      </c>
      <c r="BQ173" s="33">
        <f t="shared" si="117"/>
        <v>0</v>
      </c>
      <c r="BR173" s="33">
        <f t="shared" si="118"/>
        <v>0</v>
      </c>
      <c r="BS173" s="10">
        <f>+VLOOKUP(B173,'[23]2016 data'!$B:$D,3,)</f>
        <v>0</v>
      </c>
      <c r="BT173" s="10">
        <f>+VLOOKUP(B173,'[24]2017 data'!$B:$D,3,)</f>
        <v>0</v>
      </c>
      <c r="BU173" s="10">
        <f>+VLOOKUP(B173,'[25]2018 data'!$B:$D,3,)</f>
        <v>0</v>
      </c>
      <c r="BV173" s="33">
        <f t="shared" si="119"/>
        <v>0</v>
      </c>
      <c r="BW173" s="33">
        <f t="shared" si="120"/>
        <v>0</v>
      </c>
      <c r="BX173" s="33">
        <f t="shared" si="121"/>
        <v>0</v>
      </c>
    </row>
    <row r="174" spans="1:76" s="32" customFormat="1" x14ac:dyDescent="0.25">
      <c r="A174" s="6">
        <f t="shared" si="88"/>
        <v>171</v>
      </c>
      <c r="B174" s="8" t="s">
        <v>41</v>
      </c>
      <c r="C174" s="4" t="s">
        <v>40</v>
      </c>
      <c r="D174" s="4" t="str">
        <f>+VLOOKUP(C174,'[1]OECD &amp; EU Countries'!$B:$F,5,)</f>
        <v>NA</v>
      </c>
      <c r="E174" s="10" t="s">
        <v>488</v>
      </c>
      <c r="F174" s="10" t="s">
        <v>437</v>
      </c>
      <c r="G174" s="10" t="s">
        <v>437</v>
      </c>
      <c r="H174" s="33">
        <f t="shared" si="89"/>
        <v>0.5</v>
      </c>
      <c r="I174" s="33">
        <f t="shared" si="90"/>
        <v>0.5</v>
      </c>
      <c r="J174" s="33">
        <f t="shared" si="91"/>
        <v>0.5</v>
      </c>
      <c r="K174" s="10">
        <v>1993</v>
      </c>
      <c r="L174" s="10">
        <v>1993</v>
      </c>
      <c r="M174" s="10">
        <v>2011</v>
      </c>
      <c r="N174" s="33">
        <f t="shared" si="92"/>
        <v>0</v>
      </c>
      <c r="O174" s="33">
        <f t="shared" si="93"/>
        <v>0</v>
      </c>
      <c r="P174" s="33">
        <f t="shared" si="94"/>
        <v>0.5</v>
      </c>
      <c r="Q174" s="10" t="s">
        <v>498</v>
      </c>
      <c r="R174" s="10" t="s">
        <v>498</v>
      </c>
      <c r="S174" s="10" t="s">
        <v>498</v>
      </c>
      <c r="T174" s="33">
        <f t="shared" si="95"/>
        <v>0</v>
      </c>
      <c r="U174" s="33">
        <f t="shared" si="96"/>
        <v>0</v>
      </c>
      <c r="V174" s="33">
        <f t="shared" si="97"/>
        <v>0</v>
      </c>
      <c r="W174" s="10">
        <v>2009</v>
      </c>
      <c r="X174" s="10">
        <v>2009</v>
      </c>
      <c r="Y174" s="10">
        <v>2009</v>
      </c>
      <c r="Z174" s="33">
        <f t="shared" si="98"/>
        <v>0.5</v>
      </c>
      <c r="AA174" s="33">
        <f t="shared" si="99"/>
        <v>0.5</v>
      </c>
      <c r="AB174" s="33">
        <f t="shared" si="100"/>
        <v>0.5</v>
      </c>
      <c r="AC174" s="10" t="s">
        <v>447</v>
      </c>
      <c r="AD174" s="10" t="s">
        <v>448</v>
      </c>
      <c r="AE174" s="10" t="s">
        <v>448</v>
      </c>
      <c r="AF174" s="33">
        <f t="shared" si="101"/>
        <v>0</v>
      </c>
      <c r="AG174" s="33">
        <f t="shared" si="102"/>
        <v>0</v>
      </c>
      <c r="AH174" s="33">
        <f t="shared" si="103"/>
        <v>0</v>
      </c>
      <c r="AI174" s="10" t="s">
        <v>447</v>
      </c>
      <c r="AJ174" s="10" t="s">
        <v>448</v>
      </c>
      <c r="AK174" s="10" t="s">
        <v>448</v>
      </c>
      <c r="AL174" s="33">
        <f t="shared" si="104"/>
        <v>0</v>
      </c>
      <c r="AM174" s="33">
        <f t="shared" si="105"/>
        <v>0</v>
      </c>
      <c r="AN174" s="33">
        <f t="shared" si="106"/>
        <v>0</v>
      </c>
      <c r="AO174" s="10">
        <v>0</v>
      </c>
      <c r="AP174" s="10" t="s">
        <v>425</v>
      </c>
      <c r="AQ174" s="10" t="s">
        <v>425</v>
      </c>
      <c r="AR174" s="33">
        <f t="shared" si="107"/>
        <v>0</v>
      </c>
      <c r="AS174" s="33">
        <f t="shared" si="108"/>
        <v>1</v>
      </c>
      <c r="AT174" s="33">
        <f t="shared" si="109"/>
        <v>1</v>
      </c>
      <c r="AU174" s="10">
        <v>2001</v>
      </c>
      <c r="AV174" s="10" t="s">
        <v>429</v>
      </c>
      <c r="AW174" s="10" t="s">
        <v>429</v>
      </c>
      <c r="AX174" s="33">
        <f t="shared" si="110"/>
        <v>0.5</v>
      </c>
      <c r="AY174" s="33">
        <f t="shared" si="111"/>
        <v>0</v>
      </c>
      <c r="AZ174" s="33">
        <f t="shared" si="112"/>
        <v>0</v>
      </c>
      <c r="BA174" s="10" t="s">
        <v>431</v>
      </c>
      <c r="BB174" s="10" t="s">
        <v>431</v>
      </c>
      <c r="BC174" s="10" t="s">
        <v>431</v>
      </c>
      <c r="BD174" s="33">
        <f t="shared" si="113"/>
        <v>1</v>
      </c>
      <c r="BE174" s="33">
        <f t="shared" si="114"/>
        <v>1</v>
      </c>
      <c r="BF174" s="33">
        <f t="shared" si="115"/>
        <v>1</v>
      </c>
      <c r="BG174" s="10" t="str">
        <f>+VLOOKUP(B174,'[17]2016 data'!$B:$D,3,)</f>
        <v>e-GDDS</v>
      </c>
      <c r="BH174" s="10" t="str">
        <f>+VLOOKUP(B174,'[18]2017 data'!$B:$D,3,)</f>
        <v>e-GDDS</v>
      </c>
      <c r="BI174" s="10" t="str">
        <f>+VLOOKUP(B174,'[19]2018 data'!$B:$D,3,)</f>
        <v>e-GDDS</v>
      </c>
      <c r="BJ174" s="33">
        <f t="shared" si="124"/>
        <v>0.5</v>
      </c>
      <c r="BK174" s="33">
        <f t="shared" si="122"/>
        <v>0.5</v>
      </c>
      <c r="BL174" s="33">
        <f t="shared" si="123"/>
        <v>0.5</v>
      </c>
      <c r="BM174" s="10">
        <f>+VLOOKUP(B174,'[20]2016 data'!$B:$D,3,)</f>
        <v>0</v>
      </c>
      <c r="BN174" s="10">
        <f>+VLOOKUP(B174,'[21]2017 data'!$B:$D,3,)</f>
        <v>0</v>
      </c>
      <c r="BO174" s="10">
        <f>+VLOOKUP(B174,'[22]2018 data'!$B:$D,3,)</f>
        <v>0</v>
      </c>
      <c r="BP174" s="33">
        <f t="shared" si="116"/>
        <v>0</v>
      </c>
      <c r="BQ174" s="33">
        <f t="shared" si="117"/>
        <v>0</v>
      </c>
      <c r="BR174" s="33">
        <f t="shared" si="118"/>
        <v>0</v>
      </c>
      <c r="BS174" s="10">
        <f>+VLOOKUP(B174,'[23]2016 data'!$B:$D,3,)</f>
        <v>0</v>
      </c>
      <c r="BT174" s="10">
        <f>+VLOOKUP(B174,'[24]2017 data'!$B:$D,3,)</f>
        <v>0</v>
      </c>
      <c r="BU174" s="10">
        <f>+VLOOKUP(B174,'[25]2018 data'!$B:$D,3,)</f>
        <v>0</v>
      </c>
      <c r="BV174" s="33">
        <f t="shared" si="119"/>
        <v>0</v>
      </c>
      <c r="BW174" s="33">
        <f t="shared" si="120"/>
        <v>0</v>
      </c>
      <c r="BX174" s="33">
        <f t="shared" si="121"/>
        <v>0</v>
      </c>
    </row>
    <row r="175" spans="1:76" s="32" customFormat="1" x14ac:dyDescent="0.25">
      <c r="A175" s="6">
        <f t="shared" si="88"/>
        <v>172</v>
      </c>
      <c r="B175" s="7" t="s">
        <v>39</v>
      </c>
      <c r="C175" s="4" t="s">
        <v>38</v>
      </c>
      <c r="D175" s="4" t="str">
        <f>+VLOOKUP(C175,'[1]OECD &amp; EU Countries'!$B:$F,5,)</f>
        <v>NA</v>
      </c>
      <c r="E175" s="10" t="s">
        <v>488</v>
      </c>
      <c r="F175" s="10" t="s">
        <v>486</v>
      </c>
      <c r="G175" s="10" t="s">
        <v>486</v>
      </c>
      <c r="H175" s="33">
        <f t="shared" si="89"/>
        <v>0.5</v>
      </c>
      <c r="I175" s="33">
        <f t="shared" si="90"/>
        <v>1</v>
      </c>
      <c r="J175" s="33">
        <f t="shared" si="91"/>
        <v>1</v>
      </c>
      <c r="K175" s="10">
        <v>1993</v>
      </c>
      <c r="L175" s="10">
        <v>1993</v>
      </c>
      <c r="M175" s="10">
        <v>2012</v>
      </c>
      <c r="N175" s="33">
        <f t="shared" si="92"/>
        <v>0</v>
      </c>
      <c r="O175" s="33">
        <f t="shared" si="93"/>
        <v>0</v>
      </c>
      <c r="P175" s="33">
        <f t="shared" si="94"/>
        <v>0.5</v>
      </c>
      <c r="Q175" s="10" t="s">
        <v>446</v>
      </c>
      <c r="R175" s="10" t="s">
        <v>443</v>
      </c>
      <c r="S175" s="10" t="s">
        <v>443</v>
      </c>
      <c r="T175" s="33">
        <f t="shared" si="95"/>
        <v>0.5</v>
      </c>
      <c r="U175" s="33">
        <f t="shared" si="96"/>
        <v>0.5</v>
      </c>
      <c r="V175" s="33">
        <f t="shared" si="97"/>
        <v>0.5</v>
      </c>
      <c r="W175" s="10">
        <v>1998</v>
      </c>
      <c r="X175" s="10">
        <v>1998</v>
      </c>
      <c r="Y175" s="10">
        <v>1998</v>
      </c>
      <c r="Z175" s="33">
        <f t="shared" si="98"/>
        <v>0</v>
      </c>
      <c r="AA175" s="33">
        <f t="shared" si="99"/>
        <v>0</v>
      </c>
      <c r="AB175" s="33">
        <f t="shared" si="100"/>
        <v>0</v>
      </c>
      <c r="AC175" s="10" t="s">
        <v>418</v>
      </c>
      <c r="AD175" s="10" t="s">
        <v>418</v>
      </c>
      <c r="AE175" s="10" t="s">
        <v>418</v>
      </c>
      <c r="AF175" s="33">
        <f t="shared" si="101"/>
        <v>1</v>
      </c>
      <c r="AG175" s="33">
        <f t="shared" si="102"/>
        <v>1</v>
      </c>
      <c r="AH175" s="33">
        <f t="shared" si="103"/>
        <v>1</v>
      </c>
      <c r="AI175" s="10" t="s">
        <v>447</v>
      </c>
      <c r="AJ175" s="10" t="s">
        <v>448</v>
      </c>
      <c r="AK175" s="10" t="s">
        <v>448</v>
      </c>
      <c r="AL175" s="33">
        <f t="shared" si="104"/>
        <v>0</v>
      </c>
      <c r="AM175" s="33">
        <f t="shared" si="105"/>
        <v>0</v>
      </c>
      <c r="AN175" s="33">
        <f t="shared" si="106"/>
        <v>0</v>
      </c>
      <c r="AO175" s="10" t="s">
        <v>448</v>
      </c>
      <c r="AP175" s="10" t="s">
        <v>448</v>
      </c>
      <c r="AQ175" s="10" t="s">
        <v>448</v>
      </c>
      <c r="AR175" s="33">
        <f t="shared" si="107"/>
        <v>0</v>
      </c>
      <c r="AS175" s="33">
        <f t="shared" si="108"/>
        <v>0</v>
      </c>
      <c r="AT175" s="33">
        <f t="shared" si="109"/>
        <v>0</v>
      </c>
      <c r="AU175" s="10">
        <v>1986</v>
      </c>
      <c r="AV175" s="10" t="s">
        <v>429</v>
      </c>
      <c r="AW175" s="10" t="s">
        <v>429</v>
      </c>
      <c r="AX175" s="33">
        <f t="shared" si="110"/>
        <v>0</v>
      </c>
      <c r="AY175" s="33">
        <f t="shared" si="111"/>
        <v>0</v>
      </c>
      <c r="AZ175" s="33">
        <f t="shared" si="112"/>
        <v>0</v>
      </c>
      <c r="BA175" s="10" t="s">
        <v>431</v>
      </c>
      <c r="BB175" s="10" t="s">
        <v>431</v>
      </c>
      <c r="BC175" s="10" t="s">
        <v>431</v>
      </c>
      <c r="BD175" s="33">
        <f t="shared" si="113"/>
        <v>1</v>
      </c>
      <c r="BE175" s="33">
        <f t="shared" si="114"/>
        <v>1</v>
      </c>
      <c r="BF175" s="33">
        <f t="shared" si="115"/>
        <v>1</v>
      </c>
      <c r="BG175" s="10" t="str">
        <f>+VLOOKUP(B175,'[17]2016 data'!$B:$D,3,)</f>
        <v>e-GDDS</v>
      </c>
      <c r="BH175" s="10" t="str">
        <f>+VLOOKUP(B175,'[18]2017 data'!$B:$D,3,)</f>
        <v>e-GDDS</v>
      </c>
      <c r="BI175" s="10" t="str">
        <f>+VLOOKUP(B175,'[19]2018 data'!$B:$D,3,)</f>
        <v>e-GDDS</v>
      </c>
      <c r="BJ175" s="33">
        <f t="shared" si="124"/>
        <v>0.5</v>
      </c>
      <c r="BK175" s="33">
        <f t="shared" si="122"/>
        <v>0.5</v>
      </c>
      <c r="BL175" s="33">
        <f t="shared" si="123"/>
        <v>0.5</v>
      </c>
      <c r="BM175" s="10" t="str">
        <f>+VLOOKUP(B175,'[20]2016 data'!$B:$D,3,)</f>
        <v>Yes</v>
      </c>
      <c r="BN175" s="10" t="str">
        <f>+VLOOKUP(B175,'[21]2017 data'!$B:$D,3,)</f>
        <v>Yes</v>
      </c>
      <c r="BO175" s="10" t="str">
        <f>+VLOOKUP(B175,'[22]2018 data'!$B:$D,3,)</f>
        <v>Yes</v>
      </c>
      <c r="BP175" s="33">
        <f t="shared" si="116"/>
        <v>1</v>
      </c>
      <c r="BQ175" s="33">
        <f t="shared" si="117"/>
        <v>1</v>
      </c>
      <c r="BR175" s="33">
        <f t="shared" si="118"/>
        <v>1</v>
      </c>
      <c r="BS175" s="10">
        <f>+VLOOKUP(B175,'[23]2016 data'!$B:$D,3,)</f>
        <v>0</v>
      </c>
      <c r="BT175" s="10">
        <f>+VLOOKUP(B175,'[24]2017 data'!$B:$D,3,)</f>
        <v>0</v>
      </c>
      <c r="BU175" s="10">
        <f>+VLOOKUP(B175,'[25]2018 data'!$B:$D,3,)</f>
        <v>0</v>
      </c>
      <c r="BV175" s="33">
        <f t="shared" si="119"/>
        <v>0</v>
      </c>
      <c r="BW175" s="33">
        <f t="shared" si="120"/>
        <v>0</v>
      </c>
      <c r="BX175" s="33">
        <f t="shared" si="121"/>
        <v>0</v>
      </c>
    </row>
    <row r="176" spans="1:76" s="32" customFormat="1" x14ac:dyDescent="0.25">
      <c r="A176" s="6">
        <f t="shared" si="88"/>
        <v>173</v>
      </c>
      <c r="B176" s="9" t="s">
        <v>37</v>
      </c>
      <c r="C176" s="4" t="s">
        <v>36</v>
      </c>
      <c r="D176" s="4" t="str">
        <f>+VLOOKUP(C176,'[1]OECD &amp; EU Countries'!$B:$F,5,)</f>
        <v>NA</v>
      </c>
      <c r="E176" s="10" t="s">
        <v>488</v>
      </c>
      <c r="F176" s="10" t="s">
        <v>437</v>
      </c>
      <c r="G176" s="10" t="s">
        <v>437</v>
      </c>
      <c r="H176" s="33">
        <f t="shared" si="89"/>
        <v>0.5</v>
      </c>
      <c r="I176" s="33">
        <f t="shared" si="90"/>
        <v>0.5</v>
      </c>
      <c r="J176" s="33">
        <f t="shared" si="91"/>
        <v>0.5</v>
      </c>
      <c r="K176" s="10">
        <v>1993</v>
      </c>
      <c r="L176" s="10">
        <v>1993</v>
      </c>
      <c r="M176" s="10">
        <v>2010</v>
      </c>
      <c r="N176" s="33">
        <f t="shared" si="92"/>
        <v>0</v>
      </c>
      <c r="O176" s="33">
        <f t="shared" si="93"/>
        <v>0</v>
      </c>
      <c r="P176" s="33">
        <f t="shared" si="94"/>
        <v>0.5</v>
      </c>
      <c r="Q176" s="10" t="s">
        <v>444</v>
      </c>
      <c r="R176" s="10" t="s">
        <v>442</v>
      </c>
      <c r="S176" s="10" t="s">
        <v>442</v>
      </c>
      <c r="T176" s="33">
        <f t="shared" si="95"/>
        <v>1</v>
      </c>
      <c r="U176" s="33">
        <f t="shared" si="96"/>
        <v>1</v>
      </c>
      <c r="V176" s="33">
        <f t="shared" si="97"/>
        <v>1</v>
      </c>
      <c r="W176" s="10">
        <v>2000</v>
      </c>
      <c r="X176" s="10">
        <v>2000</v>
      </c>
      <c r="Y176" s="10">
        <v>2000</v>
      </c>
      <c r="Z176" s="33">
        <f t="shared" si="98"/>
        <v>0</v>
      </c>
      <c r="AA176" s="33">
        <f t="shared" si="99"/>
        <v>0</v>
      </c>
      <c r="AB176" s="33">
        <f t="shared" si="100"/>
        <v>0</v>
      </c>
      <c r="AC176" s="10" t="s">
        <v>447</v>
      </c>
      <c r="AD176" s="10" t="s">
        <v>448</v>
      </c>
      <c r="AE176" s="10" t="s">
        <v>448</v>
      </c>
      <c r="AF176" s="33">
        <f t="shared" si="101"/>
        <v>0</v>
      </c>
      <c r="AG176" s="33">
        <f t="shared" si="102"/>
        <v>0</v>
      </c>
      <c r="AH176" s="33">
        <f t="shared" si="103"/>
        <v>0</v>
      </c>
      <c r="AI176" s="10" t="s">
        <v>447</v>
      </c>
      <c r="AJ176" s="10" t="s">
        <v>448</v>
      </c>
      <c r="AK176" s="10" t="s">
        <v>448</v>
      </c>
      <c r="AL176" s="33">
        <f t="shared" si="104"/>
        <v>0</v>
      </c>
      <c r="AM176" s="33">
        <f t="shared" si="105"/>
        <v>0</v>
      </c>
      <c r="AN176" s="33">
        <f t="shared" si="106"/>
        <v>0</v>
      </c>
      <c r="AO176" s="10" t="s">
        <v>448</v>
      </c>
      <c r="AP176" s="10" t="s">
        <v>448</v>
      </c>
      <c r="AQ176" s="10" t="s">
        <v>448</v>
      </c>
      <c r="AR176" s="33">
        <f t="shared" si="107"/>
        <v>0</v>
      </c>
      <c r="AS176" s="33">
        <f t="shared" si="108"/>
        <v>0</v>
      </c>
      <c r="AT176" s="33">
        <f t="shared" si="109"/>
        <v>0</v>
      </c>
      <c r="AU176" s="10">
        <v>1986</v>
      </c>
      <c r="AV176" s="10" t="s">
        <v>429</v>
      </c>
      <c r="AW176" s="10" t="s">
        <v>429</v>
      </c>
      <c r="AX176" s="33">
        <f t="shared" si="110"/>
        <v>0</v>
      </c>
      <c r="AY176" s="33">
        <f t="shared" si="111"/>
        <v>0</v>
      </c>
      <c r="AZ176" s="33">
        <f t="shared" si="112"/>
        <v>0</v>
      </c>
      <c r="BA176" s="10">
        <v>0</v>
      </c>
      <c r="BB176" s="10" t="s">
        <v>429</v>
      </c>
      <c r="BC176" s="10" t="s">
        <v>483</v>
      </c>
      <c r="BD176" s="33">
        <f t="shared" si="113"/>
        <v>0</v>
      </c>
      <c r="BE176" s="33">
        <f t="shared" si="114"/>
        <v>0</v>
      </c>
      <c r="BF176" s="33">
        <f t="shared" si="115"/>
        <v>1</v>
      </c>
      <c r="BG176" s="10" t="str">
        <f>+VLOOKUP(B176,'[17]2016 data'!$B:$D,3,)</f>
        <v>SDDS</v>
      </c>
      <c r="BH176" s="10" t="str">
        <f>+VLOOKUP(B176,'[18]2017 data'!$B:$D,3,)</f>
        <v>NM</v>
      </c>
      <c r="BI176" s="10" t="str">
        <f>+VLOOKUP(B176,'[19]2018 data'!$B:$D,3,)</f>
        <v>SDDS</v>
      </c>
      <c r="BJ176" s="33">
        <f t="shared" si="124"/>
        <v>1</v>
      </c>
      <c r="BK176" s="33">
        <f t="shared" si="122"/>
        <v>0</v>
      </c>
      <c r="BL176" s="33">
        <f t="shared" si="123"/>
        <v>1</v>
      </c>
      <c r="BM176" s="10">
        <f>+VLOOKUP(B176,'[20]2016 data'!$B:$D,3,)</f>
        <v>0</v>
      </c>
      <c r="BN176" s="10">
        <f>+VLOOKUP(B176,'[21]2017 data'!$B:$D,3,)</f>
        <v>0</v>
      </c>
      <c r="BO176" s="10">
        <f>+VLOOKUP(B176,'[22]2018 data'!$B:$D,3,)</f>
        <v>0</v>
      </c>
      <c r="BP176" s="33">
        <f t="shared" si="116"/>
        <v>0</v>
      </c>
      <c r="BQ176" s="33">
        <f t="shared" si="117"/>
        <v>0</v>
      </c>
      <c r="BR176" s="33">
        <f t="shared" si="118"/>
        <v>0</v>
      </c>
      <c r="BS176" s="10">
        <f>+VLOOKUP(B176,'[23]2016 data'!$B:$D,3,)</f>
        <v>0</v>
      </c>
      <c r="BT176" s="10">
        <f>+VLOOKUP(B176,'[24]2017 data'!$B:$D,3,)</f>
        <v>0</v>
      </c>
      <c r="BU176" s="10">
        <f>+VLOOKUP(B176,'[25]2018 data'!$B:$D,3,)</f>
        <v>0</v>
      </c>
      <c r="BV176" s="33">
        <f t="shared" si="119"/>
        <v>0</v>
      </c>
      <c r="BW176" s="33">
        <f t="shared" si="120"/>
        <v>0</v>
      </c>
      <c r="BX176" s="33">
        <f t="shared" si="121"/>
        <v>0</v>
      </c>
    </row>
    <row r="177" spans="1:76" s="32" customFormat="1" x14ac:dyDescent="0.25">
      <c r="A177" s="6">
        <f t="shared" si="88"/>
        <v>174</v>
      </c>
      <c r="B177" s="9" t="s">
        <v>35</v>
      </c>
      <c r="C177" s="4" t="s">
        <v>34</v>
      </c>
      <c r="D177" s="4" t="str">
        <f>+VLOOKUP(C177,'[1]OECD &amp; EU Countries'!$B:$F,5,)</f>
        <v>OECD/EU</v>
      </c>
      <c r="E177" s="10" t="s">
        <v>479</v>
      </c>
      <c r="F177" s="10" t="s">
        <v>486</v>
      </c>
      <c r="G177" s="10" t="s">
        <v>486</v>
      </c>
      <c r="H177" s="33">
        <f t="shared" si="89"/>
        <v>0.5</v>
      </c>
      <c r="I177" s="33">
        <f t="shared" si="90"/>
        <v>1</v>
      </c>
      <c r="J177" s="33">
        <f t="shared" si="91"/>
        <v>1</v>
      </c>
      <c r="K177" s="10">
        <v>1993</v>
      </c>
      <c r="L177" s="10">
        <v>2008</v>
      </c>
      <c r="M177" s="10" t="s">
        <v>491</v>
      </c>
      <c r="N177" s="33">
        <f t="shared" si="92"/>
        <v>0</v>
      </c>
      <c r="O177" s="33">
        <f t="shared" si="93"/>
        <v>0.5</v>
      </c>
      <c r="P177" s="33">
        <f t="shared" si="94"/>
        <v>1</v>
      </c>
      <c r="Q177" s="10" t="s">
        <v>444</v>
      </c>
      <c r="R177" s="10" t="s">
        <v>442</v>
      </c>
      <c r="S177" s="10" t="s">
        <v>442</v>
      </c>
      <c r="T177" s="33">
        <f t="shared" si="95"/>
        <v>1</v>
      </c>
      <c r="U177" s="33">
        <f t="shared" si="96"/>
        <v>1</v>
      </c>
      <c r="V177" s="33">
        <f t="shared" si="97"/>
        <v>1</v>
      </c>
      <c r="W177" s="10" t="s">
        <v>499</v>
      </c>
      <c r="X177" s="10" t="s">
        <v>499</v>
      </c>
      <c r="Y177" s="10" t="s">
        <v>499</v>
      </c>
      <c r="Z177" s="33">
        <f t="shared" si="98"/>
        <v>1</v>
      </c>
      <c r="AA177" s="33">
        <f t="shared" si="99"/>
        <v>1</v>
      </c>
      <c r="AB177" s="33">
        <f t="shared" si="100"/>
        <v>1</v>
      </c>
      <c r="AC177" s="10" t="s">
        <v>418</v>
      </c>
      <c r="AD177" s="10" t="s">
        <v>418</v>
      </c>
      <c r="AE177" s="10" t="s">
        <v>418</v>
      </c>
      <c r="AF177" s="33">
        <f t="shared" si="101"/>
        <v>1</v>
      </c>
      <c r="AG177" s="33">
        <f t="shared" si="102"/>
        <v>1</v>
      </c>
      <c r="AH177" s="33">
        <f t="shared" si="103"/>
        <v>1</v>
      </c>
      <c r="AI177" s="10" t="s">
        <v>436</v>
      </c>
      <c r="AJ177" s="10" t="s">
        <v>436</v>
      </c>
      <c r="AK177" s="10" t="s">
        <v>436</v>
      </c>
      <c r="AL177" s="33">
        <f t="shared" si="104"/>
        <v>1</v>
      </c>
      <c r="AM177" s="33">
        <f t="shared" si="105"/>
        <v>1</v>
      </c>
      <c r="AN177" s="33">
        <f t="shared" si="106"/>
        <v>1</v>
      </c>
      <c r="AO177" s="10" t="s">
        <v>425</v>
      </c>
      <c r="AP177" s="10" t="s">
        <v>425</v>
      </c>
      <c r="AQ177" s="10" t="s">
        <v>425</v>
      </c>
      <c r="AR177" s="33">
        <f t="shared" si="107"/>
        <v>1</v>
      </c>
      <c r="AS177" s="33">
        <f t="shared" si="108"/>
        <v>1</v>
      </c>
      <c r="AT177" s="33">
        <f t="shared" si="109"/>
        <v>1</v>
      </c>
      <c r="AU177" s="10">
        <v>2001</v>
      </c>
      <c r="AV177" s="10" t="s">
        <v>429</v>
      </c>
      <c r="AW177" s="10" t="s">
        <v>429</v>
      </c>
      <c r="AX177" s="33">
        <f t="shared" si="110"/>
        <v>0.5</v>
      </c>
      <c r="AY177" s="33">
        <f t="shared" si="111"/>
        <v>0</v>
      </c>
      <c r="AZ177" s="33">
        <f t="shared" si="112"/>
        <v>0</v>
      </c>
      <c r="BA177" s="10">
        <v>0</v>
      </c>
      <c r="BB177" s="10" t="s">
        <v>431</v>
      </c>
      <c r="BC177" s="10" t="s">
        <v>431</v>
      </c>
      <c r="BD177" s="33">
        <f t="shared" si="113"/>
        <v>0</v>
      </c>
      <c r="BE177" s="33">
        <f t="shared" si="114"/>
        <v>1</v>
      </c>
      <c r="BF177" s="33">
        <f t="shared" si="115"/>
        <v>1</v>
      </c>
      <c r="BG177" s="10" t="str">
        <f>+VLOOKUP(B177,'[17]2016 data'!$B:$D,3,)</f>
        <v>SDDS</v>
      </c>
      <c r="BH177" s="10" t="str">
        <f>+VLOOKUP(B177,'[18]2017 data'!$B:$D,3,)</f>
        <v>SDDS</v>
      </c>
      <c r="BI177" s="10" t="str">
        <f>+VLOOKUP(B177,'[19]2018 data'!$B:$D,3,)</f>
        <v>SDDS</v>
      </c>
      <c r="BJ177" s="33">
        <f t="shared" si="124"/>
        <v>1</v>
      </c>
      <c r="BK177" s="33">
        <f t="shared" si="122"/>
        <v>1</v>
      </c>
      <c r="BL177" s="33">
        <f t="shared" si="123"/>
        <v>1</v>
      </c>
      <c r="BM177" s="10" t="str">
        <f>+VLOOKUP(B177,'[20]2016 data'!$B:$D,3,)</f>
        <v>Yes</v>
      </c>
      <c r="BN177" s="10" t="str">
        <f>+VLOOKUP(B177,'[21]2017 data'!$B:$D,3,)</f>
        <v>Yes</v>
      </c>
      <c r="BO177" s="10" t="str">
        <f>+VLOOKUP(B177,'[22]2018 data'!$B:$D,3,)</f>
        <v>Yes</v>
      </c>
      <c r="BP177" s="33">
        <f t="shared" si="116"/>
        <v>1</v>
      </c>
      <c r="BQ177" s="33">
        <f t="shared" si="117"/>
        <v>1</v>
      </c>
      <c r="BR177" s="33">
        <f t="shared" si="118"/>
        <v>1</v>
      </c>
      <c r="BS177" s="10" t="str">
        <f>+VLOOKUP(B177,'[23]2016 data'!$B:$D,3,)</f>
        <v>yes</v>
      </c>
      <c r="BT177" s="10" t="str">
        <f>+VLOOKUP(B177,'[24]2017 data'!$B:$D,3,)</f>
        <v>yes</v>
      </c>
      <c r="BU177" s="10" t="str">
        <f>+VLOOKUP(B177,'[25]2018 data'!$B:$D,3,)</f>
        <v>yes</v>
      </c>
      <c r="BV177" s="33">
        <f t="shared" si="119"/>
        <v>1</v>
      </c>
      <c r="BW177" s="33">
        <f t="shared" si="120"/>
        <v>1</v>
      </c>
      <c r="BX177" s="33">
        <f t="shared" si="121"/>
        <v>1</v>
      </c>
    </row>
    <row r="178" spans="1:76" s="32" customFormat="1" x14ac:dyDescent="0.25">
      <c r="A178" s="6">
        <f t="shared" si="88"/>
        <v>175</v>
      </c>
      <c r="B178" s="8" t="s">
        <v>33</v>
      </c>
      <c r="C178" s="4" t="s">
        <v>32</v>
      </c>
      <c r="D178" s="4" t="str">
        <f>+VLOOKUP(C178,'[1]OECD &amp; EU Countries'!$B:$F,5,)</f>
        <v>NA</v>
      </c>
      <c r="E178" s="10" t="s">
        <v>488</v>
      </c>
      <c r="F178" s="10" t="s">
        <v>437</v>
      </c>
      <c r="G178" s="10" t="s">
        <v>437</v>
      </c>
      <c r="H178" s="33">
        <f t="shared" si="89"/>
        <v>0.5</v>
      </c>
      <c r="I178" s="33">
        <f t="shared" si="90"/>
        <v>0.5</v>
      </c>
      <c r="J178" s="33">
        <f t="shared" si="91"/>
        <v>0.5</v>
      </c>
      <c r="K178" s="10">
        <v>1993</v>
      </c>
      <c r="L178" s="10">
        <v>1993</v>
      </c>
      <c r="M178" s="10" t="s">
        <v>491</v>
      </c>
      <c r="N178" s="33">
        <f t="shared" si="92"/>
        <v>0</v>
      </c>
      <c r="O178" s="33">
        <f t="shared" si="93"/>
        <v>0</v>
      </c>
      <c r="P178" s="33">
        <f t="shared" si="94"/>
        <v>1</v>
      </c>
      <c r="Q178" s="10" t="s">
        <v>447</v>
      </c>
      <c r="R178" s="10" t="s">
        <v>448</v>
      </c>
      <c r="S178" s="10" t="s">
        <v>448</v>
      </c>
      <c r="T178" s="33">
        <f t="shared" si="95"/>
        <v>0</v>
      </c>
      <c r="U178" s="33">
        <f t="shared" si="96"/>
        <v>0</v>
      </c>
      <c r="V178" s="33">
        <f t="shared" si="97"/>
        <v>0</v>
      </c>
      <c r="W178" s="10">
        <v>0</v>
      </c>
      <c r="X178" s="10">
        <v>0</v>
      </c>
      <c r="Y178" s="10">
        <v>0</v>
      </c>
      <c r="Z178" s="33">
        <f t="shared" si="98"/>
        <v>0</v>
      </c>
      <c r="AA178" s="33">
        <f t="shared" si="99"/>
        <v>0</v>
      </c>
      <c r="AB178" s="33">
        <f t="shared" si="100"/>
        <v>0</v>
      </c>
      <c r="AC178" s="10" t="s">
        <v>447</v>
      </c>
      <c r="AD178" s="10">
        <v>0</v>
      </c>
      <c r="AE178" s="10">
        <v>0</v>
      </c>
      <c r="AF178" s="33">
        <f t="shared" si="101"/>
        <v>0</v>
      </c>
      <c r="AG178" s="33">
        <f t="shared" si="102"/>
        <v>0</v>
      </c>
      <c r="AH178" s="33">
        <f t="shared" si="103"/>
        <v>0</v>
      </c>
      <c r="AI178" s="10" t="s">
        <v>447</v>
      </c>
      <c r="AJ178" s="10" t="s">
        <v>447</v>
      </c>
      <c r="AK178" s="10" t="s">
        <v>447</v>
      </c>
      <c r="AL178" s="33">
        <f t="shared" si="104"/>
        <v>0</v>
      </c>
      <c r="AM178" s="33">
        <f t="shared" si="105"/>
        <v>0</v>
      </c>
      <c r="AN178" s="33">
        <f t="shared" si="106"/>
        <v>0</v>
      </c>
      <c r="AO178" s="10">
        <v>0</v>
      </c>
      <c r="AP178" s="10">
        <v>0</v>
      </c>
      <c r="AQ178" s="10">
        <v>0</v>
      </c>
      <c r="AR178" s="33">
        <f t="shared" si="107"/>
        <v>0</v>
      </c>
      <c r="AS178" s="33">
        <f t="shared" si="108"/>
        <v>0</v>
      </c>
      <c r="AT178" s="33">
        <f t="shared" si="109"/>
        <v>0</v>
      </c>
      <c r="AU178" s="10">
        <v>1986</v>
      </c>
      <c r="AV178" s="10" t="s">
        <v>448</v>
      </c>
      <c r="AW178" s="10" t="s">
        <v>448</v>
      </c>
      <c r="AX178" s="33">
        <f t="shared" si="110"/>
        <v>0</v>
      </c>
      <c r="AY178" s="33">
        <f t="shared" si="111"/>
        <v>0</v>
      </c>
      <c r="AZ178" s="33">
        <f t="shared" si="112"/>
        <v>0</v>
      </c>
      <c r="BA178" s="10" t="s">
        <v>447</v>
      </c>
      <c r="BB178" s="10" t="s">
        <v>448</v>
      </c>
      <c r="BC178" s="10" t="s">
        <v>448</v>
      </c>
      <c r="BD178" s="33">
        <f t="shared" si="113"/>
        <v>0</v>
      </c>
      <c r="BE178" s="33">
        <f t="shared" si="114"/>
        <v>0</v>
      </c>
      <c r="BF178" s="33">
        <f t="shared" si="115"/>
        <v>0</v>
      </c>
      <c r="BG178" s="10" t="str">
        <f>+VLOOKUP(B178,'[17]2016 data'!$B:$D,3,)</f>
        <v>na</v>
      </c>
      <c r="BH178" s="10">
        <f>+VLOOKUP(B178,'[18]2017 data'!$B:$D,3,)</f>
        <v>0</v>
      </c>
      <c r="BI178" s="10">
        <f>+VLOOKUP(B178,'[19]2018 data'!$B:$D,3,)</f>
        <v>0</v>
      </c>
      <c r="BJ178" s="33">
        <f t="shared" si="124"/>
        <v>0</v>
      </c>
      <c r="BK178" s="33">
        <f t="shared" si="122"/>
        <v>0</v>
      </c>
      <c r="BL178" s="33">
        <f t="shared" si="123"/>
        <v>0</v>
      </c>
      <c r="BM178" s="10">
        <f>+VLOOKUP(B178,'[20]2016 data'!$B:$D,3,)</f>
        <v>0</v>
      </c>
      <c r="BN178" s="10">
        <f>+VLOOKUP(B178,'[21]2017 data'!$B:$D,3,)</f>
        <v>0</v>
      </c>
      <c r="BO178" s="10">
        <f>+VLOOKUP(B178,'[22]2018 data'!$B:$D,3,)</f>
        <v>0</v>
      </c>
      <c r="BP178" s="33">
        <f t="shared" si="116"/>
        <v>0</v>
      </c>
      <c r="BQ178" s="33">
        <f t="shared" si="117"/>
        <v>0</v>
      </c>
      <c r="BR178" s="33">
        <f t="shared" si="118"/>
        <v>0</v>
      </c>
      <c r="BS178" s="10">
        <f>+VLOOKUP(B178,'[23]2016 data'!$B:$D,3,)</f>
        <v>0</v>
      </c>
      <c r="BT178" s="10">
        <f>+VLOOKUP(B178,'[24]2017 data'!$B:$D,3,)</f>
        <v>0</v>
      </c>
      <c r="BU178" s="10">
        <f>+VLOOKUP(B178,'[25]2018 data'!$B:$D,3,)</f>
        <v>0</v>
      </c>
      <c r="BV178" s="33">
        <f t="shared" si="119"/>
        <v>0</v>
      </c>
      <c r="BW178" s="33">
        <f t="shared" si="120"/>
        <v>0</v>
      </c>
      <c r="BX178" s="33">
        <f t="shared" si="121"/>
        <v>0</v>
      </c>
    </row>
    <row r="179" spans="1:76" s="32" customFormat="1" x14ac:dyDescent="0.25">
      <c r="A179" s="6">
        <f t="shared" si="88"/>
        <v>176</v>
      </c>
      <c r="B179" s="8" t="s">
        <v>31</v>
      </c>
      <c r="C179" s="4" t="s">
        <v>30</v>
      </c>
      <c r="D179" s="4" t="str">
        <f>+VLOOKUP(C179,'[1]OECD &amp; EU Countries'!$B:$F,5,)</f>
        <v>NA</v>
      </c>
      <c r="E179" s="10" t="s">
        <v>438</v>
      </c>
      <c r="F179" s="10" t="s">
        <v>438</v>
      </c>
      <c r="G179" s="10" t="s">
        <v>438</v>
      </c>
      <c r="H179" s="33">
        <f t="shared" si="89"/>
        <v>0</v>
      </c>
      <c r="I179" s="33">
        <f t="shared" si="90"/>
        <v>0</v>
      </c>
      <c r="J179" s="33">
        <f t="shared" si="91"/>
        <v>0</v>
      </c>
      <c r="K179" s="10">
        <v>1968</v>
      </c>
      <c r="L179" s="10">
        <v>1968</v>
      </c>
      <c r="M179" s="10">
        <v>2005</v>
      </c>
      <c r="N179" s="33">
        <f t="shared" si="92"/>
        <v>0</v>
      </c>
      <c r="O179" s="33">
        <f t="shared" si="93"/>
        <v>0</v>
      </c>
      <c r="P179" s="33">
        <f t="shared" si="94"/>
        <v>0</v>
      </c>
      <c r="Q179" s="10" t="s">
        <v>447</v>
      </c>
      <c r="R179" s="10" t="s">
        <v>448</v>
      </c>
      <c r="S179" s="10" t="s">
        <v>448</v>
      </c>
      <c r="T179" s="33">
        <f t="shared" si="95"/>
        <v>0</v>
      </c>
      <c r="U179" s="33">
        <f t="shared" si="96"/>
        <v>0</v>
      </c>
      <c r="V179" s="33">
        <f t="shared" si="97"/>
        <v>0</v>
      </c>
      <c r="W179" s="10">
        <v>2010</v>
      </c>
      <c r="X179" s="10">
        <v>2010</v>
      </c>
      <c r="Y179" s="10">
        <v>2010</v>
      </c>
      <c r="Z179" s="33">
        <f t="shared" si="98"/>
        <v>0.5</v>
      </c>
      <c r="AA179" s="33">
        <f t="shared" si="99"/>
        <v>0.5</v>
      </c>
      <c r="AB179" s="33">
        <f t="shared" si="100"/>
        <v>0.5</v>
      </c>
      <c r="AC179" s="10">
        <v>0</v>
      </c>
      <c r="AD179" s="10">
        <v>0</v>
      </c>
      <c r="AE179" s="10">
        <v>0</v>
      </c>
      <c r="AF179" s="33">
        <f t="shared" si="101"/>
        <v>0</v>
      </c>
      <c r="AG179" s="33">
        <f t="shared" si="102"/>
        <v>0</v>
      </c>
      <c r="AH179" s="33">
        <f t="shared" si="103"/>
        <v>0</v>
      </c>
      <c r="AI179" s="10">
        <v>0</v>
      </c>
      <c r="AJ179" s="10">
        <v>0</v>
      </c>
      <c r="AK179" s="10">
        <v>0</v>
      </c>
      <c r="AL179" s="33">
        <f t="shared" si="104"/>
        <v>0</v>
      </c>
      <c r="AM179" s="33">
        <f t="shared" si="105"/>
        <v>0</v>
      </c>
      <c r="AN179" s="33">
        <f t="shared" si="106"/>
        <v>0</v>
      </c>
      <c r="AO179" s="10">
        <v>0</v>
      </c>
      <c r="AP179" s="10">
        <v>0</v>
      </c>
      <c r="AQ179" s="10">
        <v>0</v>
      </c>
      <c r="AR179" s="33">
        <f t="shared" si="107"/>
        <v>0</v>
      </c>
      <c r="AS179" s="33">
        <f t="shared" si="108"/>
        <v>0</v>
      </c>
      <c r="AT179" s="33">
        <f t="shared" si="109"/>
        <v>0</v>
      </c>
      <c r="AU179" s="10" t="s">
        <v>480</v>
      </c>
      <c r="AV179" s="10" t="s">
        <v>448</v>
      </c>
      <c r="AW179" s="10" t="s">
        <v>448</v>
      </c>
      <c r="AX179" s="33">
        <f t="shared" si="110"/>
        <v>0</v>
      </c>
      <c r="AY179" s="33">
        <f t="shared" si="111"/>
        <v>0</v>
      </c>
      <c r="AZ179" s="33">
        <f t="shared" si="112"/>
        <v>0</v>
      </c>
      <c r="BA179" s="10">
        <v>0</v>
      </c>
      <c r="BB179" s="10" t="s">
        <v>429</v>
      </c>
      <c r="BC179" s="10" t="s">
        <v>429</v>
      </c>
      <c r="BD179" s="33">
        <f t="shared" si="113"/>
        <v>0</v>
      </c>
      <c r="BE179" s="33">
        <f t="shared" si="114"/>
        <v>0</v>
      </c>
      <c r="BF179" s="33">
        <f t="shared" si="115"/>
        <v>0</v>
      </c>
      <c r="BG179" s="10" t="str">
        <f>+VLOOKUP(B179,'[17]2016 data'!$B:$D,3,)</f>
        <v>e-GDDS</v>
      </c>
      <c r="BH179" s="10" t="str">
        <f>+VLOOKUP(B179,'[18]2017 data'!$B:$D,3,)</f>
        <v>e-GDDS</v>
      </c>
      <c r="BI179" s="10" t="str">
        <f>+VLOOKUP(B179,'[19]2018 data'!$B:$D,3,)</f>
        <v>e-GDDS</v>
      </c>
      <c r="BJ179" s="33">
        <f t="shared" si="124"/>
        <v>0.5</v>
      </c>
      <c r="BK179" s="33">
        <f t="shared" si="122"/>
        <v>0.5</v>
      </c>
      <c r="BL179" s="33">
        <f t="shared" si="123"/>
        <v>0.5</v>
      </c>
      <c r="BM179" s="10">
        <f>+VLOOKUP(B179,'[20]2016 data'!$B:$D,3,)</f>
        <v>0</v>
      </c>
      <c r="BN179" s="10">
        <f>+VLOOKUP(B179,'[21]2017 data'!$B:$D,3,)</f>
        <v>0</v>
      </c>
      <c r="BO179" s="10">
        <f>+VLOOKUP(B179,'[22]2018 data'!$B:$D,3,)</f>
        <v>0</v>
      </c>
      <c r="BP179" s="33">
        <f t="shared" si="116"/>
        <v>0</v>
      </c>
      <c r="BQ179" s="33">
        <f t="shared" si="117"/>
        <v>0</v>
      </c>
      <c r="BR179" s="33">
        <f t="shared" si="118"/>
        <v>0</v>
      </c>
      <c r="BS179" s="10">
        <f>+VLOOKUP(B179,'[23]2016 data'!$B:$D,3,)</f>
        <v>0</v>
      </c>
      <c r="BT179" s="10">
        <f>+VLOOKUP(B179,'[24]2017 data'!$B:$D,3,)</f>
        <v>0</v>
      </c>
      <c r="BU179" s="10">
        <f>+VLOOKUP(B179,'[25]2018 data'!$B:$D,3,)</f>
        <v>0</v>
      </c>
      <c r="BV179" s="33">
        <f t="shared" si="119"/>
        <v>0</v>
      </c>
      <c r="BW179" s="33">
        <f t="shared" si="120"/>
        <v>0</v>
      </c>
      <c r="BX179" s="33">
        <f t="shared" si="121"/>
        <v>0</v>
      </c>
    </row>
    <row r="180" spans="1:76" s="32" customFormat="1" x14ac:dyDescent="0.25">
      <c r="A180" s="6">
        <f t="shared" si="88"/>
        <v>177</v>
      </c>
      <c r="B180" s="8" t="s">
        <v>29</v>
      </c>
      <c r="C180" s="4" t="s">
        <v>28</v>
      </c>
      <c r="D180" s="4" t="str">
        <f>+VLOOKUP(C180,'[1]OECD &amp; EU Countries'!$B:$F,5,)</f>
        <v>NA</v>
      </c>
      <c r="E180" s="10" t="s">
        <v>488</v>
      </c>
      <c r="F180" s="10" t="s">
        <v>486</v>
      </c>
      <c r="G180" s="10" t="s">
        <v>486</v>
      </c>
      <c r="H180" s="33">
        <f t="shared" si="89"/>
        <v>0.5</v>
      </c>
      <c r="I180" s="33">
        <f t="shared" si="90"/>
        <v>1</v>
      </c>
      <c r="J180" s="33">
        <f t="shared" si="91"/>
        <v>1</v>
      </c>
      <c r="K180" s="10">
        <v>2008</v>
      </c>
      <c r="L180" s="10">
        <v>2008</v>
      </c>
      <c r="M180" s="10">
        <v>2010</v>
      </c>
      <c r="N180" s="33">
        <f t="shared" si="92"/>
        <v>0.5</v>
      </c>
      <c r="O180" s="33">
        <f t="shared" si="93"/>
        <v>0.5</v>
      </c>
      <c r="P180" s="33">
        <f t="shared" si="94"/>
        <v>0.5</v>
      </c>
      <c r="Q180" s="10" t="s">
        <v>447</v>
      </c>
      <c r="R180" s="10" t="s">
        <v>448</v>
      </c>
      <c r="S180" s="10" t="s">
        <v>448</v>
      </c>
      <c r="T180" s="33">
        <f t="shared" si="95"/>
        <v>0</v>
      </c>
      <c r="U180" s="33">
        <f t="shared" si="96"/>
        <v>0</v>
      </c>
      <c r="V180" s="33">
        <f t="shared" si="97"/>
        <v>0</v>
      </c>
      <c r="W180" s="10">
        <v>2006</v>
      </c>
      <c r="X180" s="10">
        <v>2006</v>
      </c>
      <c r="Y180" s="10">
        <v>2006</v>
      </c>
      <c r="Z180" s="33">
        <f t="shared" si="98"/>
        <v>0.5</v>
      </c>
      <c r="AA180" s="33">
        <f t="shared" si="99"/>
        <v>0</v>
      </c>
      <c r="AB180" s="33">
        <f t="shared" si="100"/>
        <v>0</v>
      </c>
      <c r="AC180" s="10" t="s">
        <v>418</v>
      </c>
      <c r="AD180" s="10" t="s">
        <v>418</v>
      </c>
      <c r="AE180" s="10" t="s">
        <v>418</v>
      </c>
      <c r="AF180" s="33">
        <f t="shared" si="101"/>
        <v>1</v>
      </c>
      <c r="AG180" s="33">
        <f t="shared" si="102"/>
        <v>1</v>
      </c>
      <c r="AH180" s="33">
        <f t="shared" si="103"/>
        <v>1</v>
      </c>
      <c r="AI180" s="10" t="s">
        <v>436</v>
      </c>
      <c r="AJ180" s="10" t="s">
        <v>436</v>
      </c>
      <c r="AK180" s="10" t="s">
        <v>436</v>
      </c>
      <c r="AL180" s="33">
        <f t="shared" si="104"/>
        <v>1</v>
      </c>
      <c r="AM180" s="33">
        <f t="shared" si="105"/>
        <v>1</v>
      </c>
      <c r="AN180" s="33">
        <f t="shared" si="106"/>
        <v>1</v>
      </c>
      <c r="AO180" s="10" t="s">
        <v>425</v>
      </c>
      <c r="AP180" s="10" t="s">
        <v>425</v>
      </c>
      <c r="AQ180" s="10" t="s">
        <v>425</v>
      </c>
      <c r="AR180" s="33">
        <f t="shared" si="107"/>
        <v>1</v>
      </c>
      <c r="AS180" s="33">
        <f t="shared" si="108"/>
        <v>1</v>
      </c>
      <c r="AT180" s="33">
        <f t="shared" si="109"/>
        <v>1</v>
      </c>
      <c r="AU180" s="10">
        <v>2001</v>
      </c>
      <c r="AV180" s="10" t="s">
        <v>429</v>
      </c>
      <c r="AW180" s="10" t="s">
        <v>429</v>
      </c>
      <c r="AX180" s="33">
        <f t="shared" si="110"/>
        <v>0.5</v>
      </c>
      <c r="AY180" s="33">
        <f t="shared" si="111"/>
        <v>0</v>
      </c>
      <c r="AZ180" s="33">
        <f t="shared" si="112"/>
        <v>0</v>
      </c>
      <c r="BA180" s="10" t="s">
        <v>431</v>
      </c>
      <c r="BB180" s="10" t="s">
        <v>431</v>
      </c>
      <c r="BC180" s="10" t="s">
        <v>431</v>
      </c>
      <c r="BD180" s="33">
        <f t="shared" si="113"/>
        <v>1</v>
      </c>
      <c r="BE180" s="33">
        <f t="shared" si="114"/>
        <v>1</v>
      </c>
      <c r="BF180" s="33">
        <f t="shared" si="115"/>
        <v>1</v>
      </c>
      <c r="BG180" s="10" t="str">
        <f>+VLOOKUP(B180,'[17]2016 data'!$B:$D,3,)</f>
        <v>e-GDDS</v>
      </c>
      <c r="BH180" s="10" t="str">
        <f>+VLOOKUP(B180,'[18]2017 data'!$B:$D,3,)</f>
        <v>e-GDDS</v>
      </c>
      <c r="BI180" s="10" t="str">
        <f>+VLOOKUP(B180,'[19]2018 data'!$B:$D,3,)</f>
        <v>e-GDDS</v>
      </c>
      <c r="BJ180" s="33">
        <f t="shared" si="124"/>
        <v>0.5</v>
      </c>
      <c r="BK180" s="33">
        <f t="shared" si="122"/>
        <v>0.5</v>
      </c>
      <c r="BL180" s="33">
        <f t="shared" si="123"/>
        <v>0.5</v>
      </c>
      <c r="BM180" s="10">
        <f>+VLOOKUP(B180,'[20]2016 data'!$B:$D,3,)</f>
        <v>0</v>
      </c>
      <c r="BN180" s="10">
        <f>+VLOOKUP(B180,'[21]2017 data'!$B:$D,3,)</f>
        <v>0</v>
      </c>
      <c r="BO180" s="10">
        <f>+VLOOKUP(B180,'[22]2018 data'!$B:$D,3,)</f>
        <v>0</v>
      </c>
      <c r="BP180" s="33">
        <f t="shared" si="116"/>
        <v>0</v>
      </c>
      <c r="BQ180" s="33">
        <f t="shared" si="117"/>
        <v>0</v>
      </c>
      <c r="BR180" s="33">
        <f t="shared" si="118"/>
        <v>0</v>
      </c>
      <c r="BS180" s="10">
        <f>+VLOOKUP(B180,'[23]2016 data'!$B:$D,3,)</f>
        <v>0</v>
      </c>
      <c r="BT180" s="10">
        <f>+VLOOKUP(B180,'[24]2017 data'!$B:$D,3,)</f>
        <v>0</v>
      </c>
      <c r="BU180" s="10">
        <f>+VLOOKUP(B180,'[25]2018 data'!$B:$D,3,)</f>
        <v>0</v>
      </c>
      <c r="BV180" s="33">
        <f t="shared" si="119"/>
        <v>0</v>
      </c>
      <c r="BW180" s="33">
        <f t="shared" si="120"/>
        <v>0</v>
      </c>
      <c r="BX180" s="33">
        <f t="shared" si="121"/>
        <v>0</v>
      </c>
    </row>
    <row r="181" spans="1:76" s="32" customFormat="1" x14ac:dyDescent="0.25">
      <c r="A181" s="6">
        <f t="shared" si="88"/>
        <v>178</v>
      </c>
      <c r="B181" s="8" t="s">
        <v>27</v>
      </c>
      <c r="C181" s="4" t="s">
        <v>26</v>
      </c>
      <c r="D181" s="4" t="str">
        <f>+VLOOKUP(C181,'[1]OECD &amp; EU Countries'!$B:$F,5,)</f>
        <v>NA</v>
      </c>
      <c r="E181" s="10" t="s">
        <v>490</v>
      </c>
      <c r="F181" s="10" t="s">
        <v>486</v>
      </c>
      <c r="G181" s="10" t="s">
        <v>486</v>
      </c>
      <c r="H181" s="33">
        <f t="shared" si="89"/>
        <v>1</v>
      </c>
      <c r="I181" s="33">
        <f t="shared" si="90"/>
        <v>1</v>
      </c>
      <c r="J181" s="33">
        <f t="shared" si="91"/>
        <v>1</v>
      </c>
      <c r="K181" s="10">
        <v>1993</v>
      </c>
      <c r="L181" s="10">
        <v>2008</v>
      </c>
      <c r="M181" s="10" t="s">
        <v>491</v>
      </c>
      <c r="N181" s="33">
        <f t="shared" si="92"/>
        <v>0</v>
      </c>
      <c r="O181" s="33">
        <f t="shared" si="93"/>
        <v>0.5</v>
      </c>
      <c r="P181" s="33">
        <f t="shared" si="94"/>
        <v>1</v>
      </c>
      <c r="Q181" s="10" t="s">
        <v>444</v>
      </c>
      <c r="R181" s="10" t="s">
        <v>442</v>
      </c>
      <c r="S181" s="10" t="s">
        <v>442</v>
      </c>
      <c r="T181" s="33">
        <f t="shared" si="95"/>
        <v>1</v>
      </c>
      <c r="U181" s="33">
        <f t="shared" si="96"/>
        <v>1</v>
      </c>
      <c r="V181" s="33">
        <f t="shared" si="97"/>
        <v>1</v>
      </c>
      <c r="W181" s="10" t="s">
        <v>499</v>
      </c>
      <c r="X181" s="10" t="s">
        <v>499</v>
      </c>
      <c r="Y181" s="10" t="s">
        <v>499</v>
      </c>
      <c r="Z181" s="33">
        <f t="shared" si="98"/>
        <v>1</v>
      </c>
      <c r="AA181" s="33">
        <f t="shared" si="99"/>
        <v>1</v>
      </c>
      <c r="AB181" s="33">
        <f t="shared" si="100"/>
        <v>1</v>
      </c>
      <c r="AC181" s="10" t="s">
        <v>418</v>
      </c>
      <c r="AD181" s="10" t="s">
        <v>418</v>
      </c>
      <c r="AE181" s="10" t="s">
        <v>418</v>
      </c>
      <c r="AF181" s="33">
        <f t="shared" si="101"/>
        <v>1</v>
      </c>
      <c r="AG181" s="33">
        <f t="shared" si="102"/>
        <v>1</v>
      </c>
      <c r="AH181" s="33">
        <f t="shared" si="103"/>
        <v>1</v>
      </c>
      <c r="AI181" s="10" t="s">
        <v>447</v>
      </c>
      <c r="AJ181" s="10" t="s">
        <v>436</v>
      </c>
      <c r="AK181" s="10" t="s">
        <v>436</v>
      </c>
      <c r="AL181" s="33">
        <f t="shared" si="104"/>
        <v>0</v>
      </c>
      <c r="AM181" s="33">
        <f t="shared" si="105"/>
        <v>1</v>
      </c>
      <c r="AN181" s="33">
        <f t="shared" si="106"/>
        <v>1</v>
      </c>
      <c r="AO181" s="10" t="s">
        <v>478</v>
      </c>
      <c r="AP181" s="10" t="s">
        <v>478</v>
      </c>
      <c r="AQ181" s="10" t="s">
        <v>478</v>
      </c>
      <c r="AR181" s="33">
        <f t="shared" si="107"/>
        <v>0.5</v>
      </c>
      <c r="AS181" s="33">
        <f t="shared" si="108"/>
        <v>0.5</v>
      </c>
      <c r="AT181" s="33">
        <f t="shared" si="109"/>
        <v>0.5</v>
      </c>
      <c r="AU181" s="10">
        <v>2001</v>
      </c>
      <c r="AV181" s="10" t="s">
        <v>429</v>
      </c>
      <c r="AW181" s="10" t="s">
        <v>429</v>
      </c>
      <c r="AX181" s="33">
        <f t="shared" si="110"/>
        <v>0.5</v>
      </c>
      <c r="AY181" s="33">
        <f t="shared" si="111"/>
        <v>0</v>
      </c>
      <c r="AZ181" s="33">
        <f t="shared" si="112"/>
        <v>0</v>
      </c>
      <c r="BA181" s="10" t="s">
        <v>431</v>
      </c>
      <c r="BB181" s="10" t="s">
        <v>431</v>
      </c>
      <c r="BC181" s="10" t="s">
        <v>431</v>
      </c>
      <c r="BD181" s="33">
        <f t="shared" si="113"/>
        <v>1</v>
      </c>
      <c r="BE181" s="33">
        <f t="shared" si="114"/>
        <v>1</v>
      </c>
      <c r="BF181" s="33">
        <f t="shared" si="115"/>
        <v>1</v>
      </c>
      <c r="BG181" s="10" t="str">
        <f>+VLOOKUP(B181,'[17]2016 data'!$B:$D,3,)</f>
        <v>SDDS</v>
      </c>
      <c r="BH181" s="10" t="str">
        <f>+VLOOKUP(B181,'[18]2017 data'!$B:$D,3,)</f>
        <v>SDDS</v>
      </c>
      <c r="BI181" s="10" t="str">
        <f>+VLOOKUP(B181,'[19]2018 data'!$B:$D,3,)</f>
        <v>SDDS</v>
      </c>
      <c r="BJ181" s="33">
        <f t="shared" si="124"/>
        <v>1</v>
      </c>
      <c r="BK181" s="33">
        <f t="shared" si="122"/>
        <v>1</v>
      </c>
      <c r="BL181" s="33">
        <f t="shared" si="123"/>
        <v>1</v>
      </c>
      <c r="BM181" s="10" t="str">
        <f>+VLOOKUP(B181,'[20]2016 data'!$B:$D,3,)</f>
        <v>Yes</v>
      </c>
      <c r="BN181" s="10" t="str">
        <f>+VLOOKUP(B181,'[21]2017 data'!$B:$D,3,)</f>
        <v>Yes</v>
      </c>
      <c r="BO181" s="10" t="str">
        <f>+VLOOKUP(B181,'[22]2018 data'!$B:$D,3,)</f>
        <v>Yes</v>
      </c>
      <c r="BP181" s="33">
        <f t="shared" si="116"/>
        <v>1</v>
      </c>
      <c r="BQ181" s="33">
        <f t="shared" si="117"/>
        <v>1</v>
      </c>
      <c r="BR181" s="33">
        <f t="shared" si="118"/>
        <v>1</v>
      </c>
      <c r="BS181" s="10" t="str">
        <f>+VLOOKUP(B181,'[23]2016 data'!$B:$D,3,)</f>
        <v>yes</v>
      </c>
      <c r="BT181" s="10" t="str">
        <f>+VLOOKUP(B181,'[24]2017 data'!$B:$D,3,)</f>
        <v>yes</v>
      </c>
      <c r="BU181" s="10" t="str">
        <f>+VLOOKUP(B181,'[25]2018 data'!$B:$D,3,)</f>
        <v>yes</v>
      </c>
      <c r="BV181" s="33">
        <f t="shared" si="119"/>
        <v>1</v>
      </c>
      <c r="BW181" s="33">
        <f t="shared" si="120"/>
        <v>1</v>
      </c>
      <c r="BX181" s="33">
        <f t="shared" si="121"/>
        <v>1</v>
      </c>
    </row>
    <row r="182" spans="1:76" s="32" customFormat="1" x14ac:dyDescent="0.25">
      <c r="A182" s="6">
        <f t="shared" si="88"/>
        <v>179</v>
      </c>
      <c r="B182" s="8" t="s">
        <v>25</v>
      </c>
      <c r="C182" s="4" t="s">
        <v>24</v>
      </c>
      <c r="D182" s="4" t="str">
        <f>+VLOOKUP(C182,'[1]OECD &amp; EU Countries'!$B:$F,5,)</f>
        <v>NA</v>
      </c>
      <c r="E182" s="10" t="s">
        <v>488</v>
      </c>
      <c r="F182" s="10" t="s">
        <v>437</v>
      </c>
      <c r="G182" s="10" t="s">
        <v>437</v>
      </c>
      <c r="H182" s="33">
        <f t="shared" si="89"/>
        <v>0.5</v>
      </c>
      <c r="I182" s="33">
        <f t="shared" si="90"/>
        <v>0.5</v>
      </c>
      <c r="J182" s="33">
        <f t="shared" si="91"/>
        <v>0.5</v>
      </c>
      <c r="K182" s="10">
        <v>1993</v>
      </c>
      <c r="L182" s="10">
        <v>1993</v>
      </c>
      <c r="M182" s="10">
        <v>2010</v>
      </c>
      <c r="N182" s="33">
        <f t="shared" si="92"/>
        <v>0</v>
      </c>
      <c r="O182" s="33">
        <f t="shared" si="93"/>
        <v>0</v>
      </c>
      <c r="P182" s="33">
        <f t="shared" si="94"/>
        <v>0.5</v>
      </c>
      <c r="Q182" s="10" t="s">
        <v>444</v>
      </c>
      <c r="R182" s="10" t="s">
        <v>444</v>
      </c>
      <c r="S182" s="10" t="s">
        <v>444</v>
      </c>
      <c r="T182" s="33">
        <f t="shared" si="95"/>
        <v>1</v>
      </c>
      <c r="U182" s="33">
        <f t="shared" si="96"/>
        <v>1</v>
      </c>
      <c r="V182" s="33">
        <f t="shared" si="97"/>
        <v>1</v>
      </c>
      <c r="W182" s="10">
        <v>2008</v>
      </c>
      <c r="X182" s="10">
        <v>2008</v>
      </c>
      <c r="Y182" s="10">
        <v>2008</v>
      </c>
      <c r="Z182" s="33">
        <f t="shared" si="98"/>
        <v>0.5</v>
      </c>
      <c r="AA182" s="33">
        <f t="shared" si="99"/>
        <v>0.5</v>
      </c>
      <c r="AB182" s="33">
        <f t="shared" si="100"/>
        <v>0.5</v>
      </c>
      <c r="AC182" s="10" t="s">
        <v>418</v>
      </c>
      <c r="AD182" s="10" t="s">
        <v>418</v>
      </c>
      <c r="AE182" s="10" t="s">
        <v>418</v>
      </c>
      <c r="AF182" s="33">
        <f t="shared" si="101"/>
        <v>1</v>
      </c>
      <c r="AG182" s="33">
        <f t="shared" si="102"/>
        <v>1</v>
      </c>
      <c r="AH182" s="33">
        <f t="shared" si="103"/>
        <v>1</v>
      </c>
      <c r="AI182" s="10" t="s">
        <v>447</v>
      </c>
      <c r="AJ182" s="10" t="s">
        <v>448</v>
      </c>
      <c r="AK182" s="10" t="s">
        <v>448</v>
      </c>
      <c r="AL182" s="33">
        <f t="shared" si="104"/>
        <v>0</v>
      </c>
      <c r="AM182" s="33">
        <f t="shared" si="105"/>
        <v>0</v>
      </c>
      <c r="AN182" s="33">
        <f t="shared" si="106"/>
        <v>0</v>
      </c>
      <c r="AO182" s="10" t="s">
        <v>425</v>
      </c>
      <c r="AP182" s="10" t="s">
        <v>425</v>
      </c>
      <c r="AQ182" s="10" t="s">
        <v>425</v>
      </c>
      <c r="AR182" s="33">
        <f t="shared" si="107"/>
        <v>1</v>
      </c>
      <c r="AS182" s="33">
        <f t="shared" si="108"/>
        <v>1</v>
      </c>
      <c r="AT182" s="33">
        <f t="shared" si="109"/>
        <v>1</v>
      </c>
      <c r="AU182" s="10">
        <v>2001</v>
      </c>
      <c r="AV182" s="10">
        <v>2001</v>
      </c>
      <c r="AW182" s="10">
        <v>2001</v>
      </c>
      <c r="AX182" s="33">
        <f t="shared" si="110"/>
        <v>0.5</v>
      </c>
      <c r="AY182" s="33">
        <f t="shared" si="111"/>
        <v>0.5</v>
      </c>
      <c r="AZ182" s="33">
        <f t="shared" si="112"/>
        <v>0.5</v>
      </c>
      <c r="BA182" s="10">
        <v>0</v>
      </c>
      <c r="BB182" s="10" t="s">
        <v>431</v>
      </c>
      <c r="BC182" s="10" t="s">
        <v>431</v>
      </c>
      <c r="BD182" s="33">
        <f t="shared" si="113"/>
        <v>0</v>
      </c>
      <c r="BE182" s="33">
        <f t="shared" si="114"/>
        <v>1</v>
      </c>
      <c r="BF182" s="33">
        <f t="shared" si="115"/>
        <v>1</v>
      </c>
      <c r="BG182" s="10" t="str">
        <f>+VLOOKUP(B182,'[17]2016 data'!$B:$D,3,)</f>
        <v>e-GDDS</v>
      </c>
      <c r="BH182" s="10" t="str">
        <f>+VLOOKUP(B182,'[18]2017 data'!$B:$D,3,)</f>
        <v>e-GDDS</v>
      </c>
      <c r="BI182" s="10" t="str">
        <f>+VLOOKUP(B182,'[19]2018 data'!$B:$D,3,)</f>
        <v>e-GDDS</v>
      </c>
      <c r="BJ182" s="33">
        <f t="shared" si="124"/>
        <v>0.5</v>
      </c>
      <c r="BK182" s="33">
        <f t="shared" si="122"/>
        <v>0.5</v>
      </c>
      <c r="BL182" s="33">
        <f t="shared" si="123"/>
        <v>0.5</v>
      </c>
      <c r="BM182" s="10">
        <f>+VLOOKUP(B182,'[20]2016 data'!$B:$D,3,)</f>
        <v>0</v>
      </c>
      <c r="BN182" s="10">
        <f>+VLOOKUP(B182,'[21]2017 data'!$B:$D,3,)</f>
        <v>0</v>
      </c>
      <c r="BO182" s="10">
        <f>+VLOOKUP(B182,'[22]2018 data'!$B:$D,3,)</f>
        <v>0</v>
      </c>
      <c r="BP182" s="33">
        <f t="shared" si="116"/>
        <v>0</v>
      </c>
      <c r="BQ182" s="33">
        <f t="shared" si="117"/>
        <v>0</v>
      </c>
      <c r="BR182" s="33">
        <f t="shared" si="118"/>
        <v>0</v>
      </c>
      <c r="BS182" s="10">
        <f>+VLOOKUP(B182,'[23]2016 data'!$B:$D,3,)</f>
        <v>0</v>
      </c>
      <c r="BT182" s="10">
        <f>+VLOOKUP(B182,'[24]2017 data'!$B:$D,3,)</f>
        <v>0</v>
      </c>
      <c r="BU182" s="10">
        <f>+VLOOKUP(B182,'[25]2018 data'!$B:$D,3,)</f>
        <v>0</v>
      </c>
      <c r="BV182" s="33">
        <f t="shared" si="119"/>
        <v>0</v>
      </c>
      <c r="BW182" s="33">
        <f t="shared" si="120"/>
        <v>0</v>
      </c>
      <c r="BX182" s="33">
        <f t="shared" si="121"/>
        <v>0</v>
      </c>
    </row>
    <row r="183" spans="1:76" s="32" customFormat="1" x14ac:dyDescent="0.25">
      <c r="A183" s="6">
        <f t="shared" si="88"/>
        <v>180</v>
      </c>
      <c r="B183" s="8" t="s">
        <v>23</v>
      </c>
      <c r="C183" s="4" t="s">
        <v>22</v>
      </c>
      <c r="D183" s="4" t="str">
        <f>+VLOOKUP(C183,'[1]OECD &amp; EU Countries'!$B:$F,5,)</f>
        <v>OECD/EU</v>
      </c>
      <c r="E183" s="10" t="s">
        <v>427</v>
      </c>
      <c r="F183" s="10" t="s">
        <v>486</v>
      </c>
      <c r="G183" s="10" t="s">
        <v>486</v>
      </c>
      <c r="H183" s="33">
        <f t="shared" si="89"/>
        <v>1</v>
      </c>
      <c r="I183" s="33">
        <f t="shared" si="90"/>
        <v>1</v>
      </c>
      <c r="J183" s="33">
        <f t="shared" si="91"/>
        <v>1</v>
      </c>
      <c r="K183" s="10">
        <v>2008</v>
      </c>
      <c r="L183" s="10">
        <v>2008</v>
      </c>
      <c r="M183" s="10" t="s">
        <v>491</v>
      </c>
      <c r="N183" s="33">
        <f t="shared" si="92"/>
        <v>0.5</v>
      </c>
      <c r="O183" s="33">
        <f t="shared" si="93"/>
        <v>0.5</v>
      </c>
      <c r="P183" s="33">
        <f t="shared" si="94"/>
        <v>1</v>
      </c>
      <c r="Q183" s="10" t="s">
        <v>444</v>
      </c>
      <c r="R183" s="10" t="s">
        <v>442</v>
      </c>
      <c r="S183" s="10" t="s">
        <v>442</v>
      </c>
      <c r="T183" s="33">
        <f t="shared" si="95"/>
        <v>1</v>
      </c>
      <c r="U183" s="33">
        <f t="shared" si="96"/>
        <v>1</v>
      </c>
      <c r="V183" s="33">
        <f t="shared" si="97"/>
        <v>1</v>
      </c>
      <c r="W183" s="10" t="s">
        <v>499</v>
      </c>
      <c r="X183" s="10" t="s">
        <v>499</v>
      </c>
      <c r="Y183" s="10" t="s">
        <v>499</v>
      </c>
      <c r="Z183" s="33">
        <f t="shared" si="98"/>
        <v>1</v>
      </c>
      <c r="AA183" s="33">
        <f t="shared" si="99"/>
        <v>1</v>
      </c>
      <c r="AB183" s="33">
        <f t="shared" si="100"/>
        <v>1</v>
      </c>
      <c r="AC183" s="10" t="s">
        <v>447</v>
      </c>
      <c r="AD183" s="10" t="s">
        <v>418</v>
      </c>
      <c r="AE183" s="10" t="s">
        <v>418</v>
      </c>
      <c r="AF183" s="33">
        <f t="shared" si="101"/>
        <v>0</v>
      </c>
      <c r="AG183" s="33">
        <f t="shared" si="102"/>
        <v>1</v>
      </c>
      <c r="AH183" s="33">
        <f t="shared" si="103"/>
        <v>1</v>
      </c>
      <c r="AI183" s="10" t="s">
        <v>447</v>
      </c>
      <c r="AJ183" s="10" t="s">
        <v>476</v>
      </c>
      <c r="AK183" s="10" t="s">
        <v>476</v>
      </c>
      <c r="AL183" s="33">
        <f t="shared" si="104"/>
        <v>0</v>
      </c>
      <c r="AM183" s="33">
        <f t="shared" si="105"/>
        <v>0</v>
      </c>
      <c r="AN183" s="33">
        <f t="shared" si="106"/>
        <v>0</v>
      </c>
      <c r="AO183" s="10" t="s">
        <v>425</v>
      </c>
      <c r="AP183" s="10" t="s">
        <v>425</v>
      </c>
      <c r="AQ183" s="10" t="s">
        <v>425</v>
      </c>
      <c r="AR183" s="33">
        <f t="shared" si="107"/>
        <v>1</v>
      </c>
      <c r="AS183" s="33">
        <f t="shared" si="108"/>
        <v>1</v>
      </c>
      <c r="AT183" s="33">
        <f t="shared" si="109"/>
        <v>1</v>
      </c>
      <c r="AU183" s="10">
        <v>2001</v>
      </c>
      <c r="AV183" s="10" t="s">
        <v>429</v>
      </c>
      <c r="AW183" s="10" t="s">
        <v>429</v>
      </c>
      <c r="AX183" s="33">
        <f t="shared" si="110"/>
        <v>0.5</v>
      </c>
      <c r="AY183" s="33">
        <f t="shared" si="111"/>
        <v>0</v>
      </c>
      <c r="AZ183" s="33">
        <f t="shared" si="112"/>
        <v>0</v>
      </c>
      <c r="BA183" s="10">
        <v>0</v>
      </c>
      <c r="BB183" s="10" t="s">
        <v>429</v>
      </c>
      <c r="BC183" s="10" t="s">
        <v>429</v>
      </c>
      <c r="BD183" s="33">
        <f t="shared" si="113"/>
        <v>0</v>
      </c>
      <c r="BE183" s="33">
        <f t="shared" si="114"/>
        <v>0</v>
      </c>
      <c r="BF183" s="33">
        <f t="shared" si="115"/>
        <v>0</v>
      </c>
      <c r="BG183" s="10" t="str">
        <f>+VLOOKUP(B183,'[17]2016 data'!$B:$D,3,)</f>
        <v>SDDS</v>
      </c>
      <c r="BH183" s="10" t="str">
        <f>+VLOOKUP(B183,'[18]2017 data'!$B:$D,3,)</f>
        <v>SDDS</v>
      </c>
      <c r="BI183" s="10" t="str">
        <f>+VLOOKUP(B183,'[19]2018 data'!$B:$D,3,)</f>
        <v>SDDS</v>
      </c>
      <c r="BJ183" s="33">
        <f t="shared" si="124"/>
        <v>1</v>
      </c>
      <c r="BK183" s="33">
        <f t="shared" si="122"/>
        <v>1</v>
      </c>
      <c r="BL183" s="33">
        <f t="shared" si="123"/>
        <v>1</v>
      </c>
      <c r="BM183" s="10" t="str">
        <f>+VLOOKUP(B183,'[20]2016 data'!$B:$D,3,)</f>
        <v>Yes</v>
      </c>
      <c r="BN183" s="10" t="str">
        <f>+VLOOKUP(B183,'[21]2017 data'!$B:$D,3,)</f>
        <v>Yes</v>
      </c>
      <c r="BO183" s="10" t="str">
        <f>+VLOOKUP(B183,'[22]2018 data'!$B:$D,3,)</f>
        <v>Yes</v>
      </c>
      <c r="BP183" s="33">
        <f t="shared" si="116"/>
        <v>1</v>
      </c>
      <c r="BQ183" s="33">
        <f t="shared" si="117"/>
        <v>1</v>
      </c>
      <c r="BR183" s="33">
        <f t="shared" si="118"/>
        <v>1</v>
      </c>
      <c r="BS183" s="10">
        <f>+VLOOKUP(B183,'[23]2016 data'!$B:$D,3,)</f>
        <v>0</v>
      </c>
      <c r="BT183" s="10">
        <f>+VLOOKUP(B183,'[24]2017 data'!$B:$D,3,)</f>
        <v>0</v>
      </c>
      <c r="BU183" s="10">
        <f>+VLOOKUP(B183,'[25]2018 data'!$B:$D,3,)</f>
        <v>0</v>
      </c>
      <c r="BV183" s="33">
        <f t="shared" si="119"/>
        <v>0</v>
      </c>
      <c r="BW183" s="33">
        <f t="shared" si="120"/>
        <v>0</v>
      </c>
      <c r="BX183" s="33">
        <f t="shared" si="121"/>
        <v>0</v>
      </c>
    </row>
    <row r="184" spans="1:76" s="32" customFormat="1" x14ac:dyDescent="0.25">
      <c r="A184" s="6">
        <f t="shared" si="88"/>
        <v>181</v>
      </c>
      <c r="B184" s="7" t="s">
        <v>21</v>
      </c>
      <c r="C184" s="4" t="s">
        <v>20</v>
      </c>
      <c r="D184" s="4" t="str">
        <f>+VLOOKUP(C184,'[1]OECD &amp; EU Countries'!$B:$F,5,)</f>
        <v>OECD/EU</v>
      </c>
      <c r="E184" s="10" t="s">
        <v>480</v>
      </c>
      <c r="F184" s="10" t="s">
        <v>486</v>
      </c>
      <c r="G184" s="10" t="s">
        <v>486</v>
      </c>
      <c r="H184" s="33">
        <f t="shared" si="89"/>
        <v>0</v>
      </c>
      <c r="I184" s="33">
        <f t="shared" si="90"/>
        <v>1</v>
      </c>
      <c r="J184" s="33">
        <f t="shared" si="91"/>
        <v>1</v>
      </c>
      <c r="K184" s="10">
        <v>2008</v>
      </c>
      <c r="L184" s="10">
        <v>2008</v>
      </c>
      <c r="M184" s="10" t="s">
        <v>491</v>
      </c>
      <c r="N184" s="33">
        <f t="shared" si="92"/>
        <v>0.5</v>
      </c>
      <c r="O184" s="33">
        <f t="shared" si="93"/>
        <v>0.5</v>
      </c>
      <c r="P184" s="33">
        <f t="shared" si="94"/>
        <v>1</v>
      </c>
      <c r="Q184" s="10" t="s">
        <v>444</v>
      </c>
      <c r="R184" s="10" t="s">
        <v>442</v>
      </c>
      <c r="S184" s="10" t="s">
        <v>442</v>
      </c>
      <c r="T184" s="33">
        <f t="shared" si="95"/>
        <v>1</v>
      </c>
      <c r="U184" s="33">
        <f t="shared" si="96"/>
        <v>1</v>
      </c>
      <c r="V184" s="33">
        <f t="shared" si="97"/>
        <v>1</v>
      </c>
      <c r="W184" s="10" t="s">
        <v>499</v>
      </c>
      <c r="X184" s="10" t="s">
        <v>499</v>
      </c>
      <c r="Y184" s="10" t="s">
        <v>499</v>
      </c>
      <c r="Z184" s="33">
        <f t="shared" si="98"/>
        <v>1</v>
      </c>
      <c r="AA184" s="33">
        <f t="shared" si="99"/>
        <v>1</v>
      </c>
      <c r="AB184" s="33">
        <f t="shared" si="100"/>
        <v>1</v>
      </c>
      <c r="AC184" s="10" t="s">
        <v>447</v>
      </c>
      <c r="AD184" s="10" t="s">
        <v>448</v>
      </c>
      <c r="AE184" s="10" t="s">
        <v>448</v>
      </c>
      <c r="AF184" s="33">
        <f t="shared" si="101"/>
        <v>0</v>
      </c>
      <c r="AG184" s="33">
        <f t="shared" si="102"/>
        <v>0</v>
      </c>
      <c r="AH184" s="33">
        <f t="shared" si="103"/>
        <v>0</v>
      </c>
      <c r="AI184" s="10" t="s">
        <v>458</v>
      </c>
      <c r="AJ184" s="10" t="s">
        <v>458</v>
      </c>
      <c r="AK184" s="10" t="s">
        <v>458</v>
      </c>
      <c r="AL184" s="33">
        <f t="shared" si="104"/>
        <v>1</v>
      </c>
      <c r="AM184" s="33">
        <f t="shared" si="105"/>
        <v>1</v>
      </c>
      <c r="AN184" s="33">
        <f t="shared" si="106"/>
        <v>1</v>
      </c>
      <c r="AO184" s="10" t="s">
        <v>425</v>
      </c>
      <c r="AP184" s="10" t="s">
        <v>425</v>
      </c>
      <c r="AQ184" s="10" t="s">
        <v>425</v>
      </c>
      <c r="AR184" s="33">
        <f t="shared" si="107"/>
        <v>1</v>
      </c>
      <c r="AS184" s="33">
        <f t="shared" si="108"/>
        <v>1</v>
      </c>
      <c r="AT184" s="33">
        <f t="shared" si="109"/>
        <v>1</v>
      </c>
      <c r="AU184" s="10">
        <v>2001</v>
      </c>
      <c r="AV184" s="10">
        <v>2014</v>
      </c>
      <c r="AW184" s="10">
        <v>2014</v>
      </c>
      <c r="AX184" s="33">
        <f t="shared" si="110"/>
        <v>0.5</v>
      </c>
      <c r="AY184" s="33">
        <f t="shared" si="111"/>
        <v>1</v>
      </c>
      <c r="AZ184" s="33">
        <f t="shared" si="112"/>
        <v>1</v>
      </c>
      <c r="BA184" s="10" t="s">
        <v>431</v>
      </c>
      <c r="BB184" s="10" t="s">
        <v>431</v>
      </c>
      <c r="BC184" s="10" t="s">
        <v>431</v>
      </c>
      <c r="BD184" s="33">
        <f t="shared" si="113"/>
        <v>1</v>
      </c>
      <c r="BE184" s="33">
        <f t="shared" si="114"/>
        <v>1</v>
      </c>
      <c r="BF184" s="33">
        <f t="shared" si="115"/>
        <v>1</v>
      </c>
      <c r="BG184" s="10" t="str">
        <f>+VLOOKUP(B184,'[17]2016 data'!$B:$D,3,)</f>
        <v>SDDS Plus</v>
      </c>
      <c r="BH184" s="10" t="str">
        <f>+VLOOKUP(B184,'[18]2017 data'!$B:$D,3,)</f>
        <v>SSDS Plus</v>
      </c>
      <c r="BI184" s="10" t="str">
        <f>+VLOOKUP(B184,'[19]2018 data'!$B:$D,3,)</f>
        <v>SSDS Plus</v>
      </c>
      <c r="BJ184" s="33">
        <f t="shared" si="124"/>
        <v>1</v>
      </c>
      <c r="BK184" s="33">
        <f t="shared" si="122"/>
        <v>0</v>
      </c>
      <c r="BL184" s="33">
        <f t="shared" si="123"/>
        <v>0</v>
      </c>
      <c r="BM184" s="10" t="str">
        <f>+VLOOKUP(B184,'[20]2016 data'!$B:$D,3,)</f>
        <v>Yes</v>
      </c>
      <c r="BN184" s="10" t="str">
        <f>+VLOOKUP(B184,'[21]2017 data'!$B:$D,3,)</f>
        <v>Yes</v>
      </c>
      <c r="BO184" s="10" t="str">
        <f>+VLOOKUP(B184,'[22]2018 data'!$B:$D,3,)</f>
        <v>Yes</v>
      </c>
      <c r="BP184" s="33">
        <f t="shared" si="116"/>
        <v>1</v>
      </c>
      <c r="BQ184" s="33">
        <f t="shared" si="117"/>
        <v>1</v>
      </c>
      <c r="BR184" s="33">
        <f t="shared" si="118"/>
        <v>1</v>
      </c>
      <c r="BS184" s="10">
        <f>+VLOOKUP(B184,'[23]2016 data'!$B:$D,3,)</f>
        <v>0</v>
      </c>
      <c r="BT184" s="10">
        <f>+VLOOKUP(B184,'[24]2017 data'!$B:$D,3,)</f>
        <v>0</v>
      </c>
      <c r="BU184" s="10">
        <f>+VLOOKUP(B184,'[25]2018 data'!$B:$D,3,)</f>
        <v>0</v>
      </c>
      <c r="BV184" s="33">
        <f t="shared" si="119"/>
        <v>0</v>
      </c>
      <c r="BW184" s="33">
        <f t="shared" si="120"/>
        <v>0</v>
      </c>
      <c r="BX184" s="33">
        <f t="shared" si="121"/>
        <v>0</v>
      </c>
    </row>
    <row r="185" spans="1:76" s="32" customFormat="1" x14ac:dyDescent="0.25">
      <c r="A185" s="6">
        <f t="shared" si="88"/>
        <v>182</v>
      </c>
      <c r="B185" s="5" t="s">
        <v>19</v>
      </c>
      <c r="C185" s="4" t="s">
        <v>18</v>
      </c>
      <c r="D185" s="4" t="str">
        <f>+VLOOKUP(C185,'[1]OECD &amp; EU Countries'!$B:$F,5,)</f>
        <v>NA</v>
      </c>
      <c r="E185" s="10" t="s">
        <v>488</v>
      </c>
      <c r="F185" s="10" t="s">
        <v>437</v>
      </c>
      <c r="G185" s="10" t="s">
        <v>437</v>
      </c>
      <c r="H185" s="33">
        <f t="shared" si="89"/>
        <v>0.5</v>
      </c>
      <c r="I185" s="33">
        <f t="shared" si="90"/>
        <v>0.5</v>
      </c>
      <c r="J185" s="33">
        <f t="shared" si="91"/>
        <v>0.5</v>
      </c>
      <c r="K185" s="10">
        <v>1993</v>
      </c>
      <c r="L185" s="10">
        <v>1993</v>
      </c>
      <c r="M185" s="10">
        <v>2005</v>
      </c>
      <c r="N185" s="33">
        <f t="shared" si="92"/>
        <v>0</v>
      </c>
      <c r="O185" s="33">
        <f t="shared" si="93"/>
        <v>0</v>
      </c>
      <c r="P185" s="33">
        <f t="shared" si="94"/>
        <v>0</v>
      </c>
      <c r="Q185" s="10" t="s">
        <v>495</v>
      </c>
      <c r="R185" s="10" t="s">
        <v>446</v>
      </c>
      <c r="S185" s="10" t="s">
        <v>446</v>
      </c>
      <c r="T185" s="33">
        <f t="shared" si="95"/>
        <v>0</v>
      </c>
      <c r="U185" s="33">
        <f t="shared" si="96"/>
        <v>0.5</v>
      </c>
      <c r="V185" s="33">
        <f t="shared" si="97"/>
        <v>0.5</v>
      </c>
      <c r="W185" s="10">
        <v>2006</v>
      </c>
      <c r="X185" s="10">
        <v>2006</v>
      </c>
      <c r="Y185" s="10">
        <v>2006</v>
      </c>
      <c r="Z185" s="33">
        <f t="shared" si="98"/>
        <v>0.5</v>
      </c>
      <c r="AA185" s="33">
        <f t="shared" si="99"/>
        <v>0</v>
      </c>
      <c r="AB185" s="33">
        <f t="shared" si="100"/>
        <v>0</v>
      </c>
      <c r="AC185" s="10" t="s">
        <v>447</v>
      </c>
      <c r="AD185" s="10" t="s">
        <v>448</v>
      </c>
      <c r="AE185" s="10" t="s">
        <v>448</v>
      </c>
      <c r="AF185" s="33">
        <f t="shared" si="101"/>
        <v>0</v>
      </c>
      <c r="AG185" s="33">
        <f t="shared" si="102"/>
        <v>0</v>
      </c>
      <c r="AH185" s="33">
        <f t="shared" si="103"/>
        <v>0</v>
      </c>
      <c r="AI185" s="10" t="s">
        <v>447</v>
      </c>
      <c r="AJ185" s="10" t="s">
        <v>460</v>
      </c>
      <c r="AK185" s="10" t="s">
        <v>460</v>
      </c>
      <c r="AL185" s="33">
        <f t="shared" si="104"/>
        <v>0</v>
      </c>
      <c r="AM185" s="33">
        <f t="shared" si="105"/>
        <v>0</v>
      </c>
      <c r="AN185" s="33">
        <f t="shared" si="106"/>
        <v>0</v>
      </c>
      <c r="AO185" s="10" t="s">
        <v>478</v>
      </c>
      <c r="AP185" s="10" t="s">
        <v>478</v>
      </c>
      <c r="AQ185" s="10" t="s">
        <v>478</v>
      </c>
      <c r="AR185" s="33">
        <f t="shared" si="107"/>
        <v>0.5</v>
      </c>
      <c r="AS185" s="33">
        <f t="shared" si="108"/>
        <v>0.5</v>
      </c>
      <c r="AT185" s="33">
        <f t="shared" si="109"/>
        <v>0.5</v>
      </c>
      <c r="AU185" s="10">
        <v>1986</v>
      </c>
      <c r="AV185" s="10" t="s">
        <v>429</v>
      </c>
      <c r="AW185" s="10" t="s">
        <v>429</v>
      </c>
      <c r="AX185" s="33">
        <f t="shared" si="110"/>
        <v>0</v>
      </c>
      <c r="AY185" s="33">
        <f t="shared" si="111"/>
        <v>0</v>
      </c>
      <c r="AZ185" s="33">
        <f t="shared" si="112"/>
        <v>0</v>
      </c>
      <c r="BA185" s="10" t="s">
        <v>431</v>
      </c>
      <c r="BB185" s="10" t="s">
        <v>431</v>
      </c>
      <c r="BC185" s="10" t="s">
        <v>431</v>
      </c>
      <c r="BD185" s="33">
        <f t="shared" si="113"/>
        <v>1</v>
      </c>
      <c r="BE185" s="33">
        <f t="shared" si="114"/>
        <v>1</v>
      </c>
      <c r="BF185" s="33">
        <f t="shared" si="115"/>
        <v>1</v>
      </c>
      <c r="BG185" s="10" t="str">
        <f>+VLOOKUP(B185,'[17]2016 data'!$B:$D,3,)</f>
        <v>SDDS</v>
      </c>
      <c r="BH185" s="10" t="str">
        <f>+VLOOKUP(B185,'[18]2017 data'!$B:$D,3,)</f>
        <v>SDDS</v>
      </c>
      <c r="BI185" s="10" t="str">
        <f>+VLOOKUP(B185,'[19]2018 data'!$B:$D,3,)</f>
        <v>SDDS</v>
      </c>
      <c r="BJ185" s="33">
        <f t="shared" si="124"/>
        <v>1</v>
      </c>
      <c r="BK185" s="33">
        <f t="shared" si="122"/>
        <v>1</v>
      </c>
      <c r="BL185" s="33">
        <f t="shared" si="123"/>
        <v>1</v>
      </c>
      <c r="BM185" s="10" t="str">
        <f>+VLOOKUP(B185,'[20]2016 data'!$B:$D,3,)</f>
        <v>Yes</v>
      </c>
      <c r="BN185" s="10" t="str">
        <f>+VLOOKUP(B185,'[21]2017 data'!$B:$D,3,)</f>
        <v>Yes</v>
      </c>
      <c r="BO185" s="10" t="str">
        <f>+VLOOKUP(B185,'[22]2018 data'!$B:$D,3,)</f>
        <v>Yes</v>
      </c>
      <c r="BP185" s="33">
        <f t="shared" si="116"/>
        <v>1</v>
      </c>
      <c r="BQ185" s="33">
        <f t="shared" si="117"/>
        <v>1</v>
      </c>
      <c r="BR185" s="33">
        <f t="shared" si="118"/>
        <v>1</v>
      </c>
      <c r="BS185" s="10">
        <f>+VLOOKUP(B185,'[23]2016 data'!$B:$D,3,)</f>
        <v>0</v>
      </c>
      <c r="BT185" s="10">
        <f>+VLOOKUP(B185,'[24]2017 data'!$B:$D,3,)</f>
        <v>0</v>
      </c>
      <c r="BU185" s="10">
        <f>+VLOOKUP(B185,'[25]2018 data'!$B:$D,3,)</f>
        <v>0</v>
      </c>
      <c r="BV185" s="33">
        <f t="shared" si="119"/>
        <v>0</v>
      </c>
      <c r="BW185" s="33">
        <f t="shared" si="120"/>
        <v>0</v>
      </c>
      <c r="BX185" s="33">
        <f t="shared" si="121"/>
        <v>0</v>
      </c>
    </row>
    <row r="186" spans="1:76" s="32" customFormat="1" x14ac:dyDescent="0.25">
      <c r="A186" s="6">
        <f t="shared" si="88"/>
        <v>183</v>
      </c>
      <c r="B186" s="7" t="s">
        <v>17</v>
      </c>
      <c r="C186" s="4" t="s">
        <v>16</v>
      </c>
      <c r="D186" s="4" t="str">
        <f>+VLOOKUP(C186,'[1]OECD &amp; EU Countries'!$B:$F,5,)</f>
        <v>NA</v>
      </c>
      <c r="E186" s="10" t="s">
        <v>488</v>
      </c>
      <c r="F186" s="10" t="s">
        <v>437</v>
      </c>
      <c r="G186" s="10" t="s">
        <v>437</v>
      </c>
      <c r="H186" s="33">
        <f t="shared" si="89"/>
        <v>0.5</v>
      </c>
      <c r="I186" s="33">
        <f t="shared" si="90"/>
        <v>0.5</v>
      </c>
      <c r="J186" s="33">
        <f t="shared" si="91"/>
        <v>0.5</v>
      </c>
      <c r="K186" s="10">
        <v>1993</v>
      </c>
      <c r="L186" s="10">
        <v>1993</v>
      </c>
      <c r="M186" s="10" t="s">
        <v>491</v>
      </c>
      <c r="N186" s="33">
        <f t="shared" si="92"/>
        <v>0</v>
      </c>
      <c r="O186" s="33">
        <f t="shared" si="93"/>
        <v>0</v>
      </c>
      <c r="P186" s="33">
        <f t="shared" si="94"/>
        <v>1</v>
      </c>
      <c r="Q186" s="10" t="s">
        <v>494</v>
      </c>
      <c r="R186" s="10" t="s">
        <v>494</v>
      </c>
      <c r="S186" s="10" t="s">
        <v>494</v>
      </c>
      <c r="T186" s="33">
        <f t="shared" si="95"/>
        <v>1</v>
      </c>
      <c r="U186" s="33">
        <f t="shared" si="96"/>
        <v>1</v>
      </c>
      <c r="V186" s="33">
        <f t="shared" si="97"/>
        <v>1</v>
      </c>
      <c r="W186" s="10">
        <v>0</v>
      </c>
      <c r="X186" s="51">
        <v>0</v>
      </c>
      <c r="Y186" s="51">
        <v>0</v>
      </c>
      <c r="Z186" s="33">
        <f t="shared" si="98"/>
        <v>0</v>
      </c>
      <c r="AA186" s="33">
        <f t="shared" si="99"/>
        <v>0</v>
      </c>
      <c r="AB186" s="33">
        <f t="shared" si="100"/>
        <v>0</v>
      </c>
      <c r="AC186" s="10" t="s">
        <v>447</v>
      </c>
      <c r="AD186" s="10" t="s">
        <v>418</v>
      </c>
      <c r="AE186" s="10" t="s">
        <v>418</v>
      </c>
      <c r="AF186" s="33">
        <f t="shared" si="101"/>
        <v>0</v>
      </c>
      <c r="AG186" s="33">
        <f t="shared" si="102"/>
        <v>1</v>
      </c>
      <c r="AH186" s="33">
        <f t="shared" si="103"/>
        <v>1</v>
      </c>
      <c r="AI186" s="10" t="s">
        <v>447</v>
      </c>
      <c r="AJ186" s="10" t="s">
        <v>448</v>
      </c>
      <c r="AK186" s="10" t="s">
        <v>448</v>
      </c>
      <c r="AL186" s="33">
        <f t="shared" si="104"/>
        <v>0</v>
      </c>
      <c r="AM186" s="33">
        <f t="shared" si="105"/>
        <v>0</v>
      </c>
      <c r="AN186" s="33">
        <f t="shared" si="106"/>
        <v>0</v>
      </c>
      <c r="AO186" s="10" t="s">
        <v>478</v>
      </c>
      <c r="AP186" s="10" t="s">
        <v>478</v>
      </c>
      <c r="AQ186" s="10" t="s">
        <v>478</v>
      </c>
      <c r="AR186" s="33">
        <f t="shared" si="107"/>
        <v>0.5</v>
      </c>
      <c r="AS186" s="33">
        <f t="shared" si="108"/>
        <v>0.5</v>
      </c>
      <c r="AT186" s="33">
        <f t="shared" si="109"/>
        <v>0.5</v>
      </c>
      <c r="AU186" s="10" t="s">
        <v>480</v>
      </c>
      <c r="AV186" s="10">
        <v>2001</v>
      </c>
      <c r="AW186" s="10">
        <v>2001</v>
      </c>
      <c r="AX186" s="33">
        <f t="shared" si="110"/>
        <v>0</v>
      </c>
      <c r="AY186" s="33">
        <f t="shared" si="111"/>
        <v>0.5</v>
      </c>
      <c r="AZ186" s="33">
        <f t="shared" si="112"/>
        <v>0.5</v>
      </c>
      <c r="BA186" s="10" t="s">
        <v>447</v>
      </c>
      <c r="BB186" s="50" t="s">
        <v>431</v>
      </c>
      <c r="BC186" s="50" t="s">
        <v>431</v>
      </c>
      <c r="BD186" s="33">
        <f t="shared" si="113"/>
        <v>0</v>
      </c>
      <c r="BE186" s="33">
        <f t="shared" si="114"/>
        <v>1</v>
      </c>
      <c r="BF186" s="33">
        <f t="shared" si="115"/>
        <v>1</v>
      </c>
      <c r="BG186" s="10" t="str">
        <f>+VLOOKUP(B186,'[17]2016 data'!$B:$D,3,)</f>
        <v>na</v>
      </c>
      <c r="BH186" s="10" t="str">
        <f>+VLOOKUP(B186,'[18]2017 data'!$B:$D,3,)</f>
        <v>e-GDDS</v>
      </c>
      <c r="BI186" s="10" t="str">
        <f>+VLOOKUP(B186,'[19]2018 data'!$B:$D,3,)</f>
        <v>e-GDDS</v>
      </c>
      <c r="BJ186" s="33">
        <f t="shared" si="124"/>
        <v>0</v>
      </c>
      <c r="BK186" s="33">
        <f t="shared" si="122"/>
        <v>0.5</v>
      </c>
      <c r="BL186" s="33">
        <f t="shared" si="123"/>
        <v>0.5</v>
      </c>
      <c r="BM186" s="10" t="str">
        <f>+VLOOKUP(B186,'[20]2016 data'!$B:$D,3,)</f>
        <v>Yes</v>
      </c>
      <c r="BN186" s="10" t="str">
        <f>+VLOOKUP(B186,'[21]2017 data'!$B:$D,3,)</f>
        <v>Yes</v>
      </c>
      <c r="BO186" s="10" t="str">
        <f>+VLOOKUP(B186,'[22]2018 data'!$B:$D,3,)</f>
        <v>Yes</v>
      </c>
      <c r="BP186" s="33">
        <f t="shared" si="116"/>
        <v>1</v>
      </c>
      <c r="BQ186" s="33">
        <f t="shared" si="117"/>
        <v>1</v>
      </c>
      <c r="BR186" s="33">
        <f t="shared" si="118"/>
        <v>1</v>
      </c>
      <c r="BS186" s="10">
        <f>+VLOOKUP(B186,'[23]2016 data'!$B:$D,3,)</f>
        <v>0</v>
      </c>
      <c r="BT186" s="10">
        <f>+VLOOKUP(B186,'[24]2017 data'!$B:$D,3,)</f>
        <v>0</v>
      </c>
      <c r="BU186" s="10">
        <f>+VLOOKUP(B186,'[25]2018 data'!$B:$D,3,)</f>
        <v>0</v>
      </c>
      <c r="BV186" s="33">
        <f t="shared" si="119"/>
        <v>0</v>
      </c>
      <c r="BW186" s="33">
        <f t="shared" si="120"/>
        <v>0</v>
      </c>
      <c r="BX186" s="33">
        <f t="shared" si="121"/>
        <v>0</v>
      </c>
    </row>
    <row r="187" spans="1:76" s="32" customFormat="1" x14ac:dyDescent="0.25">
      <c r="A187" s="6">
        <f t="shared" si="88"/>
        <v>184</v>
      </c>
      <c r="B187" s="5" t="s">
        <v>15</v>
      </c>
      <c r="C187" s="4" t="s">
        <v>14</v>
      </c>
      <c r="D187" s="4" t="str">
        <f>+VLOOKUP(C187,'[1]OECD &amp; EU Countries'!$B:$F,5,)</f>
        <v>NA</v>
      </c>
      <c r="E187" s="10" t="s">
        <v>488</v>
      </c>
      <c r="F187" s="10" t="s">
        <v>437</v>
      </c>
      <c r="G187" s="10" t="s">
        <v>437</v>
      </c>
      <c r="H187" s="33">
        <f t="shared" si="89"/>
        <v>0.5</v>
      </c>
      <c r="I187" s="33">
        <f t="shared" si="90"/>
        <v>0.5</v>
      </c>
      <c r="J187" s="33">
        <f t="shared" si="91"/>
        <v>0.5</v>
      </c>
      <c r="K187" s="10">
        <v>1993</v>
      </c>
      <c r="L187" s="10">
        <v>1993</v>
      </c>
      <c r="M187" s="10">
        <v>2006</v>
      </c>
      <c r="N187" s="33">
        <f t="shared" si="92"/>
        <v>0</v>
      </c>
      <c r="O187" s="33">
        <f t="shared" si="93"/>
        <v>0</v>
      </c>
      <c r="P187" s="33">
        <f t="shared" si="94"/>
        <v>0</v>
      </c>
      <c r="Q187" s="10" t="s">
        <v>447</v>
      </c>
      <c r="R187" s="10" t="s">
        <v>448</v>
      </c>
      <c r="S187" s="10" t="s">
        <v>448</v>
      </c>
      <c r="T187" s="33">
        <f t="shared" si="95"/>
        <v>0</v>
      </c>
      <c r="U187" s="33">
        <f t="shared" si="96"/>
        <v>0</v>
      </c>
      <c r="V187" s="33">
        <f t="shared" si="97"/>
        <v>0</v>
      </c>
      <c r="W187" s="10">
        <v>1998</v>
      </c>
      <c r="X187" s="10">
        <v>1998</v>
      </c>
      <c r="Y187" s="10">
        <v>1998</v>
      </c>
      <c r="Z187" s="33">
        <f t="shared" si="98"/>
        <v>0</v>
      </c>
      <c r="AA187" s="33">
        <f t="shared" si="99"/>
        <v>0</v>
      </c>
      <c r="AB187" s="33">
        <f t="shared" si="100"/>
        <v>0</v>
      </c>
      <c r="AC187" s="10" t="s">
        <v>447</v>
      </c>
      <c r="AD187" s="10" t="s">
        <v>448</v>
      </c>
      <c r="AE187" s="10" t="s">
        <v>448</v>
      </c>
      <c r="AF187" s="33">
        <f t="shared" si="101"/>
        <v>0</v>
      </c>
      <c r="AG187" s="33">
        <f t="shared" si="102"/>
        <v>0</v>
      </c>
      <c r="AH187" s="33">
        <f t="shared" si="103"/>
        <v>0</v>
      </c>
      <c r="AI187" s="10" t="s">
        <v>447</v>
      </c>
      <c r="AJ187" s="10" t="s">
        <v>448</v>
      </c>
      <c r="AK187" s="10" t="s">
        <v>448</v>
      </c>
      <c r="AL187" s="33">
        <f t="shared" si="104"/>
        <v>0</v>
      </c>
      <c r="AM187" s="33">
        <f t="shared" si="105"/>
        <v>0</v>
      </c>
      <c r="AN187" s="33">
        <f t="shared" si="106"/>
        <v>0</v>
      </c>
      <c r="AO187" s="10" t="s">
        <v>448</v>
      </c>
      <c r="AP187" s="10" t="s">
        <v>448</v>
      </c>
      <c r="AQ187" s="10" t="s">
        <v>448</v>
      </c>
      <c r="AR187" s="33">
        <f t="shared" si="107"/>
        <v>0</v>
      </c>
      <c r="AS187" s="33">
        <f t="shared" si="108"/>
        <v>0</v>
      </c>
      <c r="AT187" s="33">
        <f t="shared" si="109"/>
        <v>0</v>
      </c>
      <c r="AU187" s="10">
        <v>2001</v>
      </c>
      <c r="AV187" s="10" t="s">
        <v>429</v>
      </c>
      <c r="AW187" s="10" t="s">
        <v>429</v>
      </c>
      <c r="AX187" s="33">
        <f t="shared" si="110"/>
        <v>0.5</v>
      </c>
      <c r="AY187" s="33">
        <f t="shared" si="111"/>
        <v>0</v>
      </c>
      <c r="AZ187" s="33">
        <f t="shared" si="112"/>
        <v>0</v>
      </c>
      <c r="BA187" s="10" t="s">
        <v>431</v>
      </c>
      <c r="BB187" s="10" t="s">
        <v>431</v>
      </c>
      <c r="BC187" s="10" t="s">
        <v>431</v>
      </c>
      <c r="BD187" s="33">
        <f t="shared" si="113"/>
        <v>1</v>
      </c>
      <c r="BE187" s="33">
        <f t="shared" si="114"/>
        <v>1</v>
      </c>
      <c r="BF187" s="33">
        <f t="shared" si="115"/>
        <v>1</v>
      </c>
      <c r="BG187" s="10" t="str">
        <f>+VLOOKUP(B187,'[17]2016 data'!$B:$D,3,)</f>
        <v>e-GDDS</v>
      </c>
      <c r="BH187" s="10" t="str">
        <f>+VLOOKUP(B187,'[18]2017 data'!$B:$D,3,)</f>
        <v>e-GDDS</v>
      </c>
      <c r="BI187" s="10" t="str">
        <f>+VLOOKUP(B187,'[19]2018 data'!$B:$D,3,)</f>
        <v>e-GDDS</v>
      </c>
      <c r="BJ187" s="33">
        <f t="shared" si="124"/>
        <v>0.5</v>
      </c>
      <c r="BK187" s="33">
        <f t="shared" si="122"/>
        <v>0.5</v>
      </c>
      <c r="BL187" s="33">
        <f t="shared" si="123"/>
        <v>0.5</v>
      </c>
      <c r="BM187" s="10">
        <f>+VLOOKUP(B187,'[20]2016 data'!$B:$D,3,)</f>
        <v>0</v>
      </c>
      <c r="BN187" s="10">
        <f>+VLOOKUP(B187,'[21]2017 data'!$B:$D,3,)</f>
        <v>0</v>
      </c>
      <c r="BO187" s="10">
        <f>+VLOOKUP(B187,'[22]2018 data'!$B:$D,3,)</f>
        <v>0</v>
      </c>
      <c r="BP187" s="33">
        <f t="shared" si="116"/>
        <v>0</v>
      </c>
      <c r="BQ187" s="33">
        <f t="shared" si="117"/>
        <v>0</v>
      </c>
      <c r="BR187" s="33">
        <f t="shared" si="118"/>
        <v>0</v>
      </c>
      <c r="BS187" s="10">
        <f>+VLOOKUP(B187,'[23]2016 data'!$B:$D,3,)</f>
        <v>0</v>
      </c>
      <c r="BT187" s="10">
        <f>+VLOOKUP(B187,'[24]2017 data'!$B:$D,3,)</f>
        <v>0</v>
      </c>
      <c r="BU187" s="10">
        <f>+VLOOKUP(B187,'[25]2018 data'!$B:$D,3,)</f>
        <v>0</v>
      </c>
      <c r="BV187" s="33">
        <f t="shared" si="119"/>
        <v>0</v>
      </c>
      <c r="BW187" s="33">
        <f t="shared" si="120"/>
        <v>0</v>
      </c>
      <c r="BX187" s="33">
        <f t="shared" si="121"/>
        <v>0</v>
      </c>
    </row>
    <row r="188" spans="1:76" s="32" customFormat="1" x14ac:dyDescent="0.25">
      <c r="A188" s="6">
        <f t="shared" si="88"/>
        <v>185</v>
      </c>
      <c r="B188" s="5" t="s">
        <v>13</v>
      </c>
      <c r="C188" s="4" t="s">
        <v>12</v>
      </c>
      <c r="D188" s="4" t="str">
        <f>+VLOOKUP(C188,'[1]OECD &amp; EU Countries'!$B:$F,5,)</f>
        <v>NA</v>
      </c>
      <c r="E188" s="10" t="s">
        <v>437</v>
      </c>
      <c r="F188" s="10" t="s">
        <v>437</v>
      </c>
      <c r="G188" s="10" t="s">
        <v>437</v>
      </c>
      <c r="H188" s="33">
        <f t="shared" si="89"/>
        <v>0.5</v>
      </c>
      <c r="I188" s="33">
        <f t="shared" si="90"/>
        <v>0.5</v>
      </c>
      <c r="J188" s="33">
        <f t="shared" si="91"/>
        <v>0.5</v>
      </c>
      <c r="K188" s="10">
        <v>1993</v>
      </c>
      <c r="L188" s="10">
        <v>1993</v>
      </c>
      <c r="M188" s="10">
        <v>1997</v>
      </c>
      <c r="N188" s="33">
        <f t="shared" si="92"/>
        <v>0</v>
      </c>
      <c r="O188" s="33">
        <f t="shared" si="93"/>
        <v>0</v>
      </c>
      <c r="P188" s="33">
        <f t="shared" si="94"/>
        <v>0</v>
      </c>
      <c r="Q188" s="10" t="s">
        <v>495</v>
      </c>
      <c r="R188" s="10" t="s">
        <v>495</v>
      </c>
      <c r="S188" s="10" t="s">
        <v>495</v>
      </c>
      <c r="T188" s="33">
        <f t="shared" si="95"/>
        <v>0</v>
      </c>
      <c r="U188" s="33">
        <f t="shared" si="96"/>
        <v>0</v>
      </c>
      <c r="V188" s="33">
        <f t="shared" si="97"/>
        <v>0</v>
      </c>
      <c r="W188" s="10">
        <v>2005</v>
      </c>
      <c r="X188" s="10">
        <v>2005</v>
      </c>
      <c r="Y188" s="10">
        <v>2005</v>
      </c>
      <c r="Z188" s="33">
        <f t="shared" si="98"/>
        <v>0</v>
      </c>
      <c r="AA188" s="33">
        <f t="shared" si="99"/>
        <v>0</v>
      </c>
      <c r="AB188" s="33">
        <f t="shared" si="100"/>
        <v>0</v>
      </c>
      <c r="AC188" s="10" t="s">
        <v>418</v>
      </c>
      <c r="AD188" s="10" t="s">
        <v>418</v>
      </c>
      <c r="AE188" s="10" t="s">
        <v>418</v>
      </c>
      <c r="AF188" s="33">
        <f t="shared" si="101"/>
        <v>1</v>
      </c>
      <c r="AG188" s="33">
        <f t="shared" si="102"/>
        <v>1</v>
      </c>
      <c r="AH188" s="33">
        <f t="shared" si="103"/>
        <v>1</v>
      </c>
      <c r="AI188" s="10" t="s">
        <v>447</v>
      </c>
      <c r="AJ188" s="10" t="s">
        <v>450</v>
      </c>
      <c r="AK188" s="10" t="s">
        <v>450</v>
      </c>
      <c r="AL188" s="33">
        <f t="shared" si="104"/>
        <v>0</v>
      </c>
      <c r="AM188" s="33">
        <f t="shared" si="105"/>
        <v>0</v>
      </c>
      <c r="AN188" s="33">
        <f t="shared" si="106"/>
        <v>0</v>
      </c>
      <c r="AO188" s="10">
        <v>0</v>
      </c>
      <c r="AP188" s="10">
        <v>0</v>
      </c>
      <c r="AQ188" s="10">
        <v>0</v>
      </c>
      <c r="AR188" s="33">
        <f t="shared" si="107"/>
        <v>0</v>
      </c>
      <c r="AS188" s="33">
        <f t="shared" si="108"/>
        <v>0</v>
      </c>
      <c r="AT188" s="33">
        <f t="shared" si="109"/>
        <v>0</v>
      </c>
      <c r="AU188" s="10">
        <v>2001</v>
      </c>
      <c r="AV188" s="10" t="s">
        <v>448</v>
      </c>
      <c r="AW188" s="10" t="s">
        <v>448</v>
      </c>
      <c r="AX188" s="33">
        <f t="shared" si="110"/>
        <v>0.5</v>
      </c>
      <c r="AY188" s="33">
        <f t="shared" si="111"/>
        <v>0</v>
      </c>
      <c r="AZ188" s="33">
        <f t="shared" si="112"/>
        <v>0</v>
      </c>
      <c r="BA188" s="10" t="s">
        <v>431</v>
      </c>
      <c r="BB188" s="10" t="s">
        <v>431</v>
      </c>
      <c r="BC188" s="10" t="s">
        <v>431</v>
      </c>
      <c r="BD188" s="33">
        <f t="shared" si="113"/>
        <v>1</v>
      </c>
      <c r="BE188" s="33">
        <f t="shared" si="114"/>
        <v>1</v>
      </c>
      <c r="BF188" s="33">
        <f t="shared" si="115"/>
        <v>1</v>
      </c>
      <c r="BG188" s="10" t="str">
        <f>+VLOOKUP(B188,'[17]2016 data'!$B:$D,3,)</f>
        <v>e-GDDS</v>
      </c>
      <c r="BH188" s="10" t="str">
        <f>+VLOOKUP(B188,'[18]2017 data'!$B:$D,3,)</f>
        <v>e-GDDS</v>
      </c>
      <c r="BI188" s="10" t="str">
        <f>+VLOOKUP(B188,'[19]2018 data'!$B:$D,3,)</f>
        <v>e-GDDS</v>
      </c>
      <c r="BJ188" s="33">
        <f t="shared" si="124"/>
        <v>0.5</v>
      </c>
      <c r="BK188" s="33">
        <f t="shared" si="122"/>
        <v>0.5</v>
      </c>
      <c r="BL188" s="33">
        <f t="shared" si="123"/>
        <v>0.5</v>
      </c>
      <c r="BM188" s="10">
        <f>+VLOOKUP(B188,'[20]2016 data'!$B:$D,3,)</f>
        <v>0</v>
      </c>
      <c r="BN188" s="10">
        <f>+VLOOKUP(B188,'[21]2017 data'!$B:$D,3,)</f>
        <v>0</v>
      </c>
      <c r="BO188" s="10">
        <f>+VLOOKUP(B188,'[22]2018 data'!$B:$D,3,)</f>
        <v>0</v>
      </c>
      <c r="BP188" s="33">
        <f t="shared" si="116"/>
        <v>0</v>
      </c>
      <c r="BQ188" s="33">
        <f t="shared" si="117"/>
        <v>0</v>
      </c>
      <c r="BR188" s="33">
        <f t="shared" si="118"/>
        <v>0</v>
      </c>
      <c r="BS188" s="10">
        <f>+VLOOKUP(B188,'[23]2016 data'!$B:$D,3,)</f>
        <v>0</v>
      </c>
      <c r="BT188" s="10">
        <f>+VLOOKUP(B188,'[24]2017 data'!$B:$D,3,)</f>
        <v>0</v>
      </c>
      <c r="BU188" s="10">
        <f>+VLOOKUP(B188,'[25]2018 data'!$B:$D,3,)</f>
        <v>0</v>
      </c>
      <c r="BV188" s="33">
        <f t="shared" si="119"/>
        <v>0</v>
      </c>
      <c r="BW188" s="33">
        <f t="shared" si="120"/>
        <v>0</v>
      </c>
      <c r="BX188" s="33">
        <f t="shared" si="121"/>
        <v>0</v>
      </c>
    </row>
    <row r="189" spans="1:76" s="32" customFormat="1" x14ac:dyDescent="0.25">
      <c r="A189" s="6">
        <f t="shared" si="88"/>
        <v>186</v>
      </c>
      <c r="B189" s="5" t="s">
        <v>11</v>
      </c>
      <c r="C189" s="4" t="s">
        <v>10</v>
      </c>
      <c r="D189" s="4" t="str">
        <f>+VLOOKUP(C189,'[1]OECD &amp; EU Countries'!$B:$F,5,)</f>
        <v>NA</v>
      </c>
      <c r="E189" s="10" t="s">
        <v>488</v>
      </c>
      <c r="F189" s="10" t="s">
        <v>437</v>
      </c>
      <c r="G189" s="10" t="s">
        <v>437</v>
      </c>
      <c r="H189" s="33">
        <f t="shared" si="89"/>
        <v>0.5</v>
      </c>
      <c r="I189" s="33">
        <f t="shared" si="90"/>
        <v>0.5</v>
      </c>
      <c r="J189" s="33">
        <f t="shared" si="91"/>
        <v>0.5</v>
      </c>
      <c r="K189" s="10">
        <v>1993</v>
      </c>
      <c r="L189" s="10">
        <v>1993</v>
      </c>
      <c r="M189" s="10">
        <v>2010</v>
      </c>
      <c r="N189" s="33">
        <f t="shared" si="92"/>
        <v>0</v>
      </c>
      <c r="O189" s="33">
        <f t="shared" si="93"/>
        <v>0</v>
      </c>
      <c r="P189" s="33">
        <f t="shared" si="94"/>
        <v>0.5</v>
      </c>
      <c r="Q189" s="10" t="s">
        <v>444</v>
      </c>
      <c r="R189" s="10" t="s">
        <v>444</v>
      </c>
      <c r="S189" s="10" t="s">
        <v>444</v>
      </c>
      <c r="T189" s="33">
        <f t="shared" si="95"/>
        <v>1</v>
      </c>
      <c r="U189" s="33">
        <f t="shared" si="96"/>
        <v>1</v>
      </c>
      <c r="V189" s="33">
        <f t="shared" si="97"/>
        <v>1</v>
      </c>
      <c r="W189" s="10">
        <v>2014</v>
      </c>
      <c r="X189" s="10">
        <v>2014</v>
      </c>
      <c r="Y189" s="10">
        <v>2014</v>
      </c>
      <c r="Z189" s="33">
        <f t="shared" si="98"/>
        <v>0.5</v>
      </c>
      <c r="AA189" s="33">
        <f t="shared" si="99"/>
        <v>0.5</v>
      </c>
      <c r="AB189" s="33">
        <f t="shared" si="100"/>
        <v>0.5</v>
      </c>
      <c r="AC189" s="10" t="s">
        <v>447</v>
      </c>
      <c r="AD189" s="10" t="s">
        <v>418</v>
      </c>
      <c r="AE189" s="10" t="s">
        <v>418</v>
      </c>
      <c r="AF189" s="33">
        <f t="shared" si="101"/>
        <v>0</v>
      </c>
      <c r="AG189" s="33">
        <f t="shared" si="102"/>
        <v>1</v>
      </c>
      <c r="AH189" s="33">
        <f t="shared" si="103"/>
        <v>1</v>
      </c>
      <c r="AI189" s="10" t="s">
        <v>447</v>
      </c>
      <c r="AJ189" s="10" t="s">
        <v>448</v>
      </c>
      <c r="AK189" s="10" t="s">
        <v>448</v>
      </c>
      <c r="AL189" s="33">
        <f t="shared" si="104"/>
        <v>0</v>
      </c>
      <c r="AM189" s="33">
        <f t="shared" si="105"/>
        <v>0</v>
      </c>
      <c r="AN189" s="33">
        <f t="shared" si="106"/>
        <v>0</v>
      </c>
      <c r="AO189" s="10">
        <v>0</v>
      </c>
      <c r="AP189" s="10">
        <v>0</v>
      </c>
      <c r="AQ189" s="10">
        <v>0</v>
      </c>
      <c r="AR189" s="33">
        <f t="shared" si="107"/>
        <v>0</v>
      </c>
      <c r="AS189" s="33">
        <f t="shared" si="108"/>
        <v>0</v>
      </c>
      <c r="AT189" s="33">
        <f t="shared" si="109"/>
        <v>0</v>
      </c>
      <c r="AU189" s="10">
        <v>2001</v>
      </c>
      <c r="AV189" s="10" t="s">
        <v>429</v>
      </c>
      <c r="AW189" s="10" t="s">
        <v>429</v>
      </c>
      <c r="AX189" s="33">
        <f t="shared" si="110"/>
        <v>0.5</v>
      </c>
      <c r="AY189" s="33">
        <f t="shared" si="111"/>
        <v>0</v>
      </c>
      <c r="AZ189" s="33">
        <f t="shared" si="112"/>
        <v>0</v>
      </c>
      <c r="BA189" s="10">
        <v>0</v>
      </c>
      <c r="BB189" s="10" t="s">
        <v>429</v>
      </c>
      <c r="BC189" s="10" t="s">
        <v>429</v>
      </c>
      <c r="BD189" s="33">
        <f t="shared" si="113"/>
        <v>0</v>
      </c>
      <c r="BE189" s="33">
        <f t="shared" si="114"/>
        <v>0</v>
      </c>
      <c r="BF189" s="33">
        <f t="shared" si="115"/>
        <v>0</v>
      </c>
      <c r="BG189" s="10" t="str">
        <f>+VLOOKUP(B189,'[17]2016 data'!$B:$D,3,)</f>
        <v>e-GDDS</v>
      </c>
      <c r="BH189" s="10" t="str">
        <f>+VLOOKUP(B189,'[18]2017 data'!$B:$D,3,)</f>
        <v>e-GDDS</v>
      </c>
      <c r="BI189" s="10" t="str">
        <f>+VLOOKUP(B189,'[19]2018 data'!$B:$D,3,)</f>
        <v>e-GDDS</v>
      </c>
      <c r="BJ189" s="33">
        <f t="shared" si="124"/>
        <v>0.5</v>
      </c>
      <c r="BK189" s="33">
        <f t="shared" si="122"/>
        <v>0.5</v>
      </c>
      <c r="BL189" s="33">
        <f t="shared" si="123"/>
        <v>0.5</v>
      </c>
      <c r="BM189" s="10" t="str">
        <f>+VLOOKUP(B189,'[20]2016 data'!$B:$D,3,)</f>
        <v>Yes</v>
      </c>
      <c r="BN189" s="10" t="str">
        <f>+VLOOKUP(B189,'[21]2017 data'!$B:$D,3,)</f>
        <v>Yes</v>
      </c>
      <c r="BO189" s="10" t="str">
        <f>+VLOOKUP(B189,'[22]2018 data'!$B:$D,3,)</f>
        <v>Yes</v>
      </c>
      <c r="BP189" s="33">
        <f t="shared" si="116"/>
        <v>1</v>
      </c>
      <c r="BQ189" s="33">
        <f t="shared" si="117"/>
        <v>1</v>
      </c>
      <c r="BR189" s="33">
        <f t="shared" si="118"/>
        <v>1</v>
      </c>
      <c r="BS189" s="10">
        <f>+VLOOKUP(B189,'[23]2016 data'!$B:$D,3,)</f>
        <v>0</v>
      </c>
      <c r="BT189" s="10">
        <f>+VLOOKUP(B189,'[24]2017 data'!$B:$D,3,)</f>
        <v>0</v>
      </c>
      <c r="BU189" s="10">
        <f>+VLOOKUP(B189,'[25]2018 data'!$B:$D,3,)</f>
        <v>0</v>
      </c>
      <c r="BV189" s="33">
        <f t="shared" si="119"/>
        <v>0</v>
      </c>
      <c r="BW189" s="33">
        <f t="shared" si="120"/>
        <v>0</v>
      </c>
      <c r="BX189" s="33">
        <f t="shared" si="121"/>
        <v>0</v>
      </c>
    </row>
    <row r="190" spans="1:76" s="32" customFormat="1" x14ac:dyDescent="0.25">
      <c r="A190" s="6">
        <f t="shared" si="88"/>
        <v>187</v>
      </c>
      <c r="B190" s="5" t="s">
        <v>9</v>
      </c>
      <c r="C190" s="4" t="s">
        <v>8</v>
      </c>
      <c r="D190" s="4" t="str">
        <f>+VLOOKUP(C190,'[1]OECD &amp; EU Countries'!$B:$F,5,)</f>
        <v>NA</v>
      </c>
      <c r="E190" s="10" t="s">
        <v>488</v>
      </c>
      <c r="F190" s="10" t="s">
        <v>487</v>
      </c>
      <c r="G190" s="10" t="s">
        <v>487</v>
      </c>
      <c r="H190" s="33">
        <f t="shared" si="89"/>
        <v>0.5</v>
      </c>
      <c r="I190" s="33">
        <f t="shared" si="90"/>
        <v>0</v>
      </c>
      <c r="J190" s="33">
        <f t="shared" si="91"/>
        <v>0</v>
      </c>
      <c r="K190" s="10">
        <v>1968</v>
      </c>
      <c r="L190" s="10">
        <v>0</v>
      </c>
      <c r="M190" s="10">
        <v>2004</v>
      </c>
      <c r="N190" s="33">
        <f t="shared" si="92"/>
        <v>0</v>
      </c>
      <c r="O190" s="33">
        <f t="shared" si="93"/>
        <v>0</v>
      </c>
      <c r="P190" s="33">
        <f t="shared" si="94"/>
        <v>0</v>
      </c>
      <c r="Q190" s="10" t="s">
        <v>444</v>
      </c>
      <c r="R190" s="10" t="s">
        <v>444</v>
      </c>
      <c r="S190" s="10" t="s">
        <v>444</v>
      </c>
      <c r="T190" s="33">
        <f t="shared" si="95"/>
        <v>1</v>
      </c>
      <c r="U190" s="33">
        <f t="shared" si="96"/>
        <v>1</v>
      </c>
      <c r="V190" s="33">
        <f t="shared" si="97"/>
        <v>1</v>
      </c>
      <c r="W190" s="10">
        <v>2010</v>
      </c>
      <c r="X190" s="10">
        <v>2010</v>
      </c>
      <c r="Y190" s="10">
        <v>2010</v>
      </c>
      <c r="Z190" s="33">
        <f t="shared" si="98"/>
        <v>0.5</v>
      </c>
      <c r="AA190" s="33">
        <f t="shared" si="99"/>
        <v>0.5</v>
      </c>
      <c r="AB190" s="33">
        <f t="shared" si="100"/>
        <v>0.5</v>
      </c>
      <c r="AC190" s="10" t="s">
        <v>418</v>
      </c>
      <c r="AD190" s="10" t="s">
        <v>418</v>
      </c>
      <c r="AE190" s="10" t="s">
        <v>418</v>
      </c>
      <c r="AF190" s="33">
        <f t="shared" si="101"/>
        <v>1</v>
      </c>
      <c r="AG190" s="33">
        <f t="shared" si="102"/>
        <v>1</v>
      </c>
      <c r="AH190" s="33">
        <f t="shared" si="103"/>
        <v>1</v>
      </c>
      <c r="AI190" s="10" t="s">
        <v>447</v>
      </c>
      <c r="AJ190" s="10" t="s">
        <v>460</v>
      </c>
      <c r="AK190" s="10" t="s">
        <v>460</v>
      </c>
      <c r="AL190" s="33">
        <f t="shared" si="104"/>
        <v>0</v>
      </c>
      <c r="AM190" s="33">
        <f t="shared" si="105"/>
        <v>0</v>
      </c>
      <c r="AN190" s="33">
        <f t="shared" si="106"/>
        <v>0</v>
      </c>
      <c r="AO190" s="10" t="s">
        <v>425</v>
      </c>
      <c r="AP190" s="10" t="s">
        <v>425</v>
      </c>
      <c r="AQ190" s="10" t="s">
        <v>425</v>
      </c>
      <c r="AR190" s="33">
        <f t="shared" si="107"/>
        <v>1</v>
      </c>
      <c r="AS190" s="33">
        <f t="shared" si="108"/>
        <v>1</v>
      </c>
      <c r="AT190" s="33">
        <f t="shared" si="109"/>
        <v>1</v>
      </c>
      <c r="AU190" s="10">
        <v>0</v>
      </c>
      <c r="AV190" s="10" t="s">
        <v>429</v>
      </c>
      <c r="AW190" s="10" t="s">
        <v>429</v>
      </c>
      <c r="AX190" s="33">
        <f t="shared" si="110"/>
        <v>0</v>
      </c>
      <c r="AY190" s="33">
        <f t="shared" si="111"/>
        <v>0</v>
      </c>
      <c r="AZ190" s="33">
        <f t="shared" si="112"/>
        <v>0</v>
      </c>
      <c r="BA190" s="10" t="s">
        <v>431</v>
      </c>
      <c r="BB190" s="10" t="s">
        <v>431</v>
      </c>
      <c r="BC190" s="10" t="s">
        <v>431</v>
      </c>
      <c r="BD190" s="33">
        <f t="shared" si="113"/>
        <v>1</v>
      </c>
      <c r="BE190" s="33">
        <f t="shared" si="114"/>
        <v>1</v>
      </c>
      <c r="BF190" s="33">
        <f t="shared" si="115"/>
        <v>1</v>
      </c>
      <c r="BG190" s="10" t="str">
        <f>+VLOOKUP(B190,'[17]2016 data'!$B:$D,3,)</f>
        <v>SDDS</v>
      </c>
      <c r="BH190" s="10" t="str">
        <f>+VLOOKUP(B190,'[18]2017 data'!$B:$D,3,)</f>
        <v>SDDS</v>
      </c>
      <c r="BI190" s="10" t="str">
        <f>+VLOOKUP(B190,'[19]2018 data'!$B:$D,3,)</f>
        <v>SDDS</v>
      </c>
      <c r="BJ190" s="33">
        <f t="shared" si="124"/>
        <v>1</v>
      </c>
      <c r="BK190" s="33">
        <f t="shared" si="122"/>
        <v>1</v>
      </c>
      <c r="BL190" s="33">
        <f t="shared" si="123"/>
        <v>1</v>
      </c>
      <c r="BM190" s="10">
        <f>+VLOOKUP(B190,'[20]2016 data'!$B:$D,3,)</f>
        <v>0</v>
      </c>
      <c r="BN190" s="10">
        <f>+VLOOKUP(B190,'[21]2017 data'!$B:$D,3,)</f>
        <v>0</v>
      </c>
      <c r="BO190" s="10">
        <f>+VLOOKUP(B190,'[22]2018 data'!$B:$D,3,)</f>
        <v>0</v>
      </c>
      <c r="BP190" s="33">
        <f t="shared" si="116"/>
        <v>0</v>
      </c>
      <c r="BQ190" s="33">
        <f t="shared" si="117"/>
        <v>0</v>
      </c>
      <c r="BR190" s="33">
        <f t="shared" si="118"/>
        <v>0</v>
      </c>
      <c r="BS190" s="10">
        <f>+VLOOKUP(B190,'[23]2016 data'!$B:$D,3,)</f>
        <v>0</v>
      </c>
      <c r="BT190" s="10">
        <f>+VLOOKUP(B190,'[24]2017 data'!$B:$D,3,)</f>
        <v>0</v>
      </c>
      <c r="BU190" s="10">
        <f>+VLOOKUP(B190,'[25]2018 data'!$B:$D,3,)</f>
        <v>0</v>
      </c>
      <c r="BV190" s="33">
        <f t="shared" si="119"/>
        <v>0</v>
      </c>
      <c r="BW190" s="33">
        <f t="shared" si="120"/>
        <v>0</v>
      </c>
      <c r="BX190" s="33">
        <f t="shared" si="121"/>
        <v>0</v>
      </c>
    </row>
    <row r="191" spans="1:76" s="32" customFormat="1" x14ac:dyDescent="0.25">
      <c r="A191" s="6">
        <f t="shared" si="88"/>
        <v>188</v>
      </c>
      <c r="B191" s="5" t="s">
        <v>7</v>
      </c>
      <c r="C191" s="4" t="s">
        <v>6</v>
      </c>
      <c r="D191" s="4" t="str">
        <f>+VLOOKUP(C191,'[1]OECD &amp; EU Countries'!$B:$F,5,)</f>
        <v>NA</v>
      </c>
      <c r="E191" s="10" t="s">
        <v>488</v>
      </c>
      <c r="F191" s="10" t="s">
        <v>437</v>
      </c>
      <c r="G191" s="10" t="s">
        <v>437</v>
      </c>
      <c r="H191" s="33">
        <f t="shared" si="89"/>
        <v>0.5</v>
      </c>
      <c r="I191" s="33">
        <f t="shared" si="90"/>
        <v>0.5</v>
      </c>
      <c r="J191" s="33">
        <f t="shared" si="91"/>
        <v>0.5</v>
      </c>
      <c r="K191" s="10">
        <v>1993</v>
      </c>
      <c r="L191" s="10">
        <v>1993</v>
      </c>
      <c r="M191" s="10">
        <v>1990</v>
      </c>
      <c r="N191" s="33">
        <f t="shared" si="92"/>
        <v>0</v>
      </c>
      <c r="O191" s="33">
        <f t="shared" si="93"/>
        <v>0</v>
      </c>
      <c r="P191" s="33">
        <f t="shared" si="94"/>
        <v>0</v>
      </c>
      <c r="Q191" s="10" t="s">
        <v>446</v>
      </c>
      <c r="R191" s="10" t="s">
        <v>446</v>
      </c>
      <c r="S191" s="10" t="s">
        <v>446</v>
      </c>
      <c r="T191" s="33">
        <f t="shared" si="95"/>
        <v>0.5</v>
      </c>
      <c r="U191" s="33">
        <f t="shared" si="96"/>
        <v>0.5</v>
      </c>
      <c r="V191" s="33">
        <f t="shared" si="97"/>
        <v>0.5</v>
      </c>
      <c r="W191" s="10">
        <v>2008</v>
      </c>
      <c r="X191" s="10">
        <v>2008</v>
      </c>
      <c r="Y191" s="10">
        <v>2008</v>
      </c>
      <c r="Z191" s="33">
        <f t="shared" si="98"/>
        <v>0.5</v>
      </c>
      <c r="AA191" s="33">
        <f t="shared" si="99"/>
        <v>0.5</v>
      </c>
      <c r="AB191" s="33">
        <f t="shared" si="100"/>
        <v>0.5</v>
      </c>
      <c r="AC191" s="10" t="s">
        <v>418</v>
      </c>
      <c r="AD191" s="10" t="s">
        <v>418</v>
      </c>
      <c r="AE191" s="10" t="s">
        <v>418</v>
      </c>
      <c r="AF191" s="33">
        <f t="shared" si="101"/>
        <v>1</v>
      </c>
      <c r="AG191" s="33">
        <f t="shared" si="102"/>
        <v>1</v>
      </c>
      <c r="AH191" s="33">
        <f t="shared" si="103"/>
        <v>1</v>
      </c>
      <c r="AI191" s="10" t="s">
        <v>447</v>
      </c>
      <c r="AJ191" s="10" t="s">
        <v>448</v>
      </c>
      <c r="AK191" s="10" t="s">
        <v>448</v>
      </c>
      <c r="AL191" s="33">
        <f t="shared" si="104"/>
        <v>0</v>
      </c>
      <c r="AM191" s="33">
        <f t="shared" si="105"/>
        <v>0</v>
      </c>
      <c r="AN191" s="33">
        <f t="shared" si="106"/>
        <v>0</v>
      </c>
      <c r="AO191" s="10">
        <v>0</v>
      </c>
      <c r="AP191" s="10">
        <v>0</v>
      </c>
      <c r="AQ191" s="10">
        <v>0</v>
      </c>
      <c r="AR191" s="33">
        <f t="shared" si="107"/>
        <v>0</v>
      </c>
      <c r="AS191" s="33">
        <f t="shared" si="108"/>
        <v>0</v>
      </c>
      <c r="AT191" s="33">
        <f t="shared" si="109"/>
        <v>0</v>
      </c>
      <c r="AU191" s="10">
        <v>2001</v>
      </c>
      <c r="AV191" s="10" t="s">
        <v>429</v>
      </c>
      <c r="AW191" s="10" t="s">
        <v>429</v>
      </c>
      <c r="AX191" s="33">
        <f t="shared" si="110"/>
        <v>0.5</v>
      </c>
      <c r="AY191" s="33">
        <f t="shared" si="111"/>
        <v>0</v>
      </c>
      <c r="AZ191" s="33">
        <f t="shared" si="112"/>
        <v>0</v>
      </c>
      <c r="BA191" s="10">
        <v>0</v>
      </c>
      <c r="BB191" s="10" t="s">
        <v>429</v>
      </c>
      <c r="BC191" s="10" t="s">
        <v>429</v>
      </c>
      <c r="BD191" s="33">
        <f t="shared" si="113"/>
        <v>0</v>
      </c>
      <c r="BE191" s="33">
        <f t="shared" si="114"/>
        <v>0</v>
      </c>
      <c r="BF191" s="33">
        <f t="shared" si="115"/>
        <v>0</v>
      </c>
      <c r="BG191" s="10" t="str">
        <f>+VLOOKUP(B191,'[17]2016 data'!$B:$D,3,)</f>
        <v>e-GDDS</v>
      </c>
      <c r="BH191" s="10" t="str">
        <f>+VLOOKUP(B191,'[18]2017 data'!$B:$D,3,)</f>
        <v>e-GDDS</v>
      </c>
      <c r="BI191" s="10" t="str">
        <f>+VLOOKUP(B191,'[19]2018 data'!$B:$D,3,)</f>
        <v>e-GDDS</v>
      </c>
      <c r="BJ191" s="33">
        <f t="shared" si="124"/>
        <v>0.5</v>
      </c>
      <c r="BK191" s="33">
        <f t="shared" si="122"/>
        <v>0.5</v>
      </c>
      <c r="BL191" s="33">
        <f t="shared" si="123"/>
        <v>0.5</v>
      </c>
      <c r="BM191" s="10">
        <f>+VLOOKUP(B191,'[20]2016 data'!$B:$D,3,)</f>
        <v>0</v>
      </c>
      <c r="BN191" s="10">
        <f>+VLOOKUP(B191,'[21]2017 data'!$B:$D,3,)</f>
        <v>0</v>
      </c>
      <c r="BO191" s="10">
        <f>+VLOOKUP(B191,'[22]2018 data'!$B:$D,3,)</f>
        <v>0</v>
      </c>
      <c r="BP191" s="33">
        <f t="shared" si="116"/>
        <v>0</v>
      </c>
      <c r="BQ191" s="33">
        <f t="shared" si="117"/>
        <v>0</v>
      </c>
      <c r="BR191" s="33">
        <f t="shared" si="118"/>
        <v>0</v>
      </c>
      <c r="BS191" s="10">
        <f>+VLOOKUP(B191,'[23]2016 data'!$B:$D,3,)</f>
        <v>0</v>
      </c>
      <c r="BT191" s="10">
        <f>+VLOOKUP(B191,'[24]2017 data'!$B:$D,3,)</f>
        <v>0</v>
      </c>
      <c r="BU191" s="10">
        <f>+VLOOKUP(B191,'[25]2018 data'!$B:$D,3,)</f>
        <v>0</v>
      </c>
      <c r="BV191" s="33">
        <f t="shared" si="119"/>
        <v>0</v>
      </c>
      <c r="BW191" s="33">
        <f t="shared" si="120"/>
        <v>0</v>
      </c>
      <c r="BX191" s="33">
        <f t="shared" si="121"/>
        <v>0</v>
      </c>
    </row>
    <row r="192" spans="1:76" s="32" customFormat="1" x14ac:dyDescent="0.25">
      <c r="A192" s="6">
        <f t="shared" si="88"/>
        <v>189</v>
      </c>
      <c r="B192" s="5" t="s">
        <v>5</v>
      </c>
      <c r="C192" s="4" t="s">
        <v>4</v>
      </c>
      <c r="D192" s="4" t="str">
        <f>+VLOOKUP(C192,'[1]OECD &amp; EU Countries'!$B:$F,5,)</f>
        <v>NA</v>
      </c>
      <c r="E192" s="10" t="s">
        <v>490</v>
      </c>
      <c r="F192" s="10" t="s">
        <v>486</v>
      </c>
      <c r="G192" s="10" t="s">
        <v>486</v>
      </c>
      <c r="H192" s="33">
        <f t="shared" si="89"/>
        <v>1</v>
      </c>
      <c r="I192" s="33">
        <f t="shared" si="90"/>
        <v>1</v>
      </c>
      <c r="J192" s="33">
        <f t="shared" si="91"/>
        <v>1</v>
      </c>
      <c r="K192" s="10">
        <v>2008</v>
      </c>
      <c r="L192" s="10">
        <v>2008</v>
      </c>
      <c r="M192" s="10">
        <v>2010</v>
      </c>
      <c r="N192" s="33">
        <f t="shared" si="92"/>
        <v>0.5</v>
      </c>
      <c r="O192" s="33">
        <f t="shared" si="93"/>
        <v>0.5</v>
      </c>
      <c r="P192" s="33">
        <f t="shared" si="94"/>
        <v>0.5</v>
      </c>
      <c r="Q192" s="10" t="s">
        <v>446</v>
      </c>
      <c r="R192" s="10" t="s">
        <v>443</v>
      </c>
      <c r="S192" s="10" t="s">
        <v>443</v>
      </c>
      <c r="T192" s="33">
        <f t="shared" si="95"/>
        <v>0.5</v>
      </c>
      <c r="U192" s="33">
        <f t="shared" si="96"/>
        <v>0.5</v>
      </c>
      <c r="V192" s="33">
        <f t="shared" si="97"/>
        <v>0.5</v>
      </c>
      <c r="W192" s="10">
        <v>2003</v>
      </c>
      <c r="X192" s="10">
        <v>2003</v>
      </c>
      <c r="Y192" s="10">
        <v>2003</v>
      </c>
      <c r="Z192" s="33">
        <f t="shared" si="98"/>
        <v>0</v>
      </c>
      <c r="AA192" s="33">
        <f t="shared" si="99"/>
        <v>0</v>
      </c>
      <c r="AB192" s="33">
        <f t="shared" si="100"/>
        <v>0</v>
      </c>
      <c r="AC192" s="10" t="s">
        <v>418</v>
      </c>
      <c r="AD192" s="10" t="s">
        <v>418</v>
      </c>
      <c r="AE192" s="10" t="s">
        <v>418</v>
      </c>
      <c r="AF192" s="33">
        <f t="shared" si="101"/>
        <v>1</v>
      </c>
      <c r="AG192" s="33">
        <f t="shared" si="102"/>
        <v>1</v>
      </c>
      <c r="AH192" s="33">
        <f t="shared" si="103"/>
        <v>1</v>
      </c>
      <c r="AI192" s="10" t="s">
        <v>477</v>
      </c>
      <c r="AJ192" s="10" t="s">
        <v>448</v>
      </c>
      <c r="AK192" s="10" t="s">
        <v>448</v>
      </c>
      <c r="AL192" s="33">
        <f t="shared" si="104"/>
        <v>0</v>
      </c>
      <c r="AM192" s="33">
        <f t="shared" si="105"/>
        <v>0</v>
      </c>
      <c r="AN192" s="33">
        <f t="shared" si="106"/>
        <v>0</v>
      </c>
      <c r="AO192" s="10" t="s">
        <v>448</v>
      </c>
      <c r="AP192" s="10" t="s">
        <v>448</v>
      </c>
      <c r="AQ192" s="10" t="s">
        <v>448</v>
      </c>
      <c r="AR192" s="33">
        <f t="shared" si="107"/>
        <v>0</v>
      </c>
      <c r="AS192" s="33">
        <f t="shared" si="108"/>
        <v>0</v>
      </c>
      <c r="AT192" s="33">
        <f t="shared" si="109"/>
        <v>0</v>
      </c>
      <c r="AU192" s="10">
        <v>1986</v>
      </c>
      <c r="AV192" s="10" t="s">
        <v>429</v>
      </c>
      <c r="AW192" s="10" t="s">
        <v>429</v>
      </c>
      <c r="AX192" s="33">
        <f t="shared" si="110"/>
        <v>0</v>
      </c>
      <c r="AY192" s="33">
        <f t="shared" si="111"/>
        <v>0</v>
      </c>
      <c r="AZ192" s="33">
        <f t="shared" si="112"/>
        <v>0</v>
      </c>
      <c r="BA192" s="10" t="s">
        <v>431</v>
      </c>
      <c r="BB192" s="10" t="s">
        <v>431</v>
      </c>
      <c r="BC192" s="10" t="s">
        <v>431</v>
      </c>
      <c r="BD192" s="33">
        <f t="shared" si="113"/>
        <v>1</v>
      </c>
      <c r="BE192" s="33">
        <f t="shared" si="114"/>
        <v>1</v>
      </c>
      <c r="BF192" s="33">
        <f t="shared" si="115"/>
        <v>1</v>
      </c>
      <c r="BG192" s="10" t="str">
        <f>+VLOOKUP(B192,'[17]2016 data'!$B:$D,3,)</f>
        <v>e-GDDS</v>
      </c>
      <c r="BH192" s="10" t="str">
        <f>+VLOOKUP(B192,'[18]2017 data'!$B:$D,3,)</f>
        <v>e-GDDS</v>
      </c>
      <c r="BI192" s="10" t="str">
        <f>+VLOOKUP(B192,'[19]2018 data'!$B:$D,3,)</f>
        <v>e-GDDS</v>
      </c>
      <c r="BJ192" s="33">
        <f t="shared" si="124"/>
        <v>0.5</v>
      </c>
      <c r="BK192" s="33">
        <f t="shared" si="122"/>
        <v>0.5</v>
      </c>
      <c r="BL192" s="33">
        <f t="shared" si="123"/>
        <v>0.5</v>
      </c>
      <c r="BM192" s="10">
        <f>+VLOOKUP(B192,'[20]2016 data'!$B:$D,3,)</f>
        <v>0</v>
      </c>
      <c r="BN192" s="10">
        <f>+VLOOKUP(B192,'[21]2017 data'!$B:$D,3,)</f>
        <v>0</v>
      </c>
      <c r="BO192" s="10">
        <f>+VLOOKUP(B192,'[22]2018 data'!$B:$D,3,)</f>
        <v>0</v>
      </c>
      <c r="BP192" s="33">
        <f t="shared" si="116"/>
        <v>0</v>
      </c>
      <c r="BQ192" s="33">
        <f t="shared" si="117"/>
        <v>0</v>
      </c>
      <c r="BR192" s="33">
        <f t="shared" si="118"/>
        <v>0</v>
      </c>
      <c r="BS192" s="10">
        <f>+VLOOKUP(B192,'[23]2016 data'!$B:$D,3,)</f>
        <v>0</v>
      </c>
      <c r="BT192" s="10">
        <f>+VLOOKUP(B192,'[24]2017 data'!$B:$D,3,)</f>
        <v>0</v>
      </c>
      <c r="BU192" s="10">
        <f>+VLOOKUP(B192,'[25]2018 data'!$B:$D,3,)</f>
        <v>0</v>
      </c>
      <c r="BV192" s="33">
        <f t="shared" si="119"/>
        <v>0</v>
      </c>
      <c r="BW192" s="33">
        <f t="shared" si="120"/>
        <v>0</v>
      </c>
      <c r="BX192" s="33">
        <f t="shared" si="121"/>
        <v>0</v>
      </c>
    </row>
    <row r="193" spans="1:76" s="32" customFormat="1" x14ac:dyDescent="0.25">
      <c r="A193" s="6">
        <f t="shared" si="88"/>
        <v>190</v>
      </c>
      <c r="B193" s="5" t="s">
        <v>3</v>
      </c>
      <c r="C193" s="4" t="s">
        <v>2</v>
      </c>
      <c r="D193" s="4" t="str">
        <f>+VLOOKUP(C193,'[1]OECD &amp; EU Countries'!$B:$F,5,)</f>
        <v>NA</v>
      </c>
      <c r="E193" s="10" t="s">
        <v>480</v>
      </c>
      <c r="F193" s="10" t="s">
        <v>437</v>
      </c>
      <c r="G193" s="10" t="s">
        <v>437</v>
      </c>
      <c r="H193" s="33">
        <f t="shared" si="89"/>
        <v>0</v>
      </c>
      <c r="I193" s="33">
        <f t="shared" si="90"/>
        <v>0.5</v>
      </c>
      <c r="J193" s="33">
        <f t="shared" si="91"/>
        <v>0.5</v>
      </c>
      <c r="K193" s="10">
        <v>1993</v>
      </c>
      <c r="L193" s="10">
        <v>1993</v>
      </c>
      <c r="M193" s="10">
        <v>2012</v>
      </c>
      <c r="N193" s="33">
        <f t="shared" si="92"/>
        <v>0</v>
      </c>
      <c r="O193" s="33">
        <f t="shared" si="93"/>
        <v>0</v>
      </c>
      <c r="P193" s="33">
        <f t="shared" si="94"/>
        <v>0.5</v>
      </c>
      <c r="Q193" s="10" t="s">
        <v>446</v>
      </c>
      <c r="R193" s="10" t="s">
        <v>446</v>
      </c>
      <c r="S193" s="10" t="s">
        <v>446</v>
      </c>
      <c r="T193" s="33">
        <f t="shared" si="95"/>
        <v>0.5</v>
      </c>
      <c r="U193" s="33">
        <f t="shared" si="96"/>
        <v>0.5</v>
      </c>
      <c r="V193" s="33">
        <f t="shared" si="97"/>
        <v>0.5</v>
      </c>
      <c r="W193" s="10">
        <v>2012</v>
      </c>
      <c r="X193" s="10">
        <v>2012</v>
      </c>
      <c r="Y193" s="10">
        <v>2012</v>
      </c>
      <c r="Z193" s="33">
        <f t="shared" si="98"/>
        <v>0.5</v>
      </c>
      <c r="AA193" s="33">
        <f t="shared" si="99"/>
        <v>0.5</v>
      </c>
      <c r="AB193" s="33">
        <f t="shared" si="100"/>
        <v>0.5</v>
      </c>
      <c r="AC193" s="10" t="s">
        <v>418</v>
      </c>
      <c r="AD193" s="10" t="s">
        <v>418</v>
      </c>
      <c r="AE193" s="10" t="s">
        <v>418</v>
      </c>
      <c r="AF193" s="33">
        <f t="shared" si="101"/>
        <v>1</v>
      </c>
      <c r="AG193" s="33">
        <f t="shared" si="102"/>
        <v>1</v>
      </c>
      <c r="AH193" s="33">
        <f t="shared" si="103"/>
        <v>1</v>
      </c>
      <c r="AI193" s="10" t="s">
        <v>447</v>
      </c>
      <c r="AJ193" s="10" t="s">
        <v>448</v>
      </c>
      <c r="AK193" s="10" t="s">
        <v>448</v>
      </c>
      <c r="AL193" s="33">
        <f t="shared" si="104"/>
        <v>0</v>
      </c>
      <c r="AM193" s="33">
        <f t="shared" si="105"/>
        <v>0</v>
      </c>
      <c r="AN193" s="33">
        <f t="shared" si="106"/>
        <v>0</v>
      </c>
      <c r="AO193" s="10" t="s">
        <v>448</v>
      </c>
      <c r="AP193" s="10" t="s">
        <v>448</v>
      </c>
      <c r="AQ193" s="10" t="s">
        <v>448</v>
      </c>
      <c r="AR193" s="33">
        <f t="shared" si="107"/>
        <v>0</v>
      </c>
      <c r="AS193" s="33">
        <f t="shared" si="108"/>
        <v>0</v>
      </c>
      <c r="AT193" s="33">
        <f t="shared" si="109"/>
        <v>0</v>
      </c>
      <c r="AU193" s="10">
        <v>1986</v>
      </c>
      <c r="AV193" s="10" t="s">
        <v>429</v>
      </c>
      <c r="AW193" s="10" t="s">
        <v>429</v>
      </c>
      <c r="AX193" s="33">
        <f t="shared" si="110"/>
        <v>0</v>
      </c>
      <c r="AY193" s="33">
        <f t="shared" si="111"/>
        <v>0</v>
      </c>
      <c r="AZ193" s="33">
        <f t="shared" si="112"/>
        <v>0</v>
      </c>
      <c r="BA193" s="10">
        <v>0</v>
      </c>
      <c r="BB193" s="10" t="s">
        <v>429</v>
      </c>
      <c r="BC193" s="10" t="s">
        <v>483</v>
      </c>
      <c r="BD193" s="33">
        <f t="shared" si="113"/>
        <v>0</v>
      </c>
      <c r="BE193" s="33">
        <f t="shared" si="114"/>
        <v>0</v>
      </c>
      <c r="BF193" s="33">
        <f t="shared" si="115"/>
        <v>1</v>
      </c>
      <c r="BG193" s="10" t="str">
        <f>+VLOOKUP(B193,'[17]2016 data'!$B:$D,3,)</f>
        <v>e-GDDS</v>
      </c>
      <c r="BH193" s="10" t="str">
        <f>+VLOOKUP(B193,'[18]2017 data'!$B:$D,3,)</f>
        <v>NM</v>
      </c>
      <c r="BI193" s="10" t="str">
        <f>+VLOOKUP(B193,'[19]2018 data'!$B:$D,3,)</f>
        <v>e-GDDS</v>
      </c>
      <c r="BJ193" s="33">
        <f t="shared" si="124"/>
        <v>0.5</v>
      </c>
      <c r="BK193" s="33">
        <f t="shared" si="122"/>
        <v>0</v>
      </c>
      <c r="BL193" s="33">
        <f t="shared" si="123"/>
        <v>0.5</v>
      </c>
      <c r="BM193" s="10">
        <f>+VLOOKUP(B193,'[20]2016 data'!$B:$D,3,)</f>
        <v>0</v>
      </c>
      <c r="BN193" s="10">
        <f>+VLOOKUP(B193,'[21]2017 data'!$B:$D,3,)</f>
        <v>0</v>
      </c>
      <c r="BO193" s="10">
        <f>+VLOOKUP(B193,'[22]2018 data'!$B:$D,3,)</f>
        <v>0</v>
      </c>
      <c r="BP193" s="33">
        <f t="shared" si="116"/>
        <v>0</v>
      </c>
      <c r="BQ193" s="33">
        <f t="shared" si="117"/>
        <v>0</v>
      </c>
      <c r="BR193" s="33">
        <f t="shared" si="118"/>
        <v>0</v>
      </c>
      <c r="BS193" s="10">
        <f>+VLOOKUP(B193,'[23]2016 data'!$B:$D,3,)</f>
        <v>0</v>
      </c>
      <c r="BT193" s="10">
        <f>+VLOOKUP(B193,'[24]2017 data'!$B:$D,3,)</f>
        <v>0</v>
      </c>
      <c r="BU193" s="10">
        <f>+VLOOKUP(B193,'[25]2018 data'!$B:$D,3,)</f>
        <v>0</v>
      </c>
      <c r="BV193" s="33">
        <f t="shared" si="119"/>
        <v>0</v>
      </c>
      <c r="BW193" s="33">
        <f t="shared" si="120"/>
        <v>0</v>
      </c>
      <c r="BX193" s="33">
        <f t="shared" si="121"/>
        <v>0</v>
      </c>
    </row>
    <row r="194" spans="1:76" x14ac:dyDescent="0.25">
      <c r="H194" s="48">
        <f>+SUM(H4:H193)</f>
        <v>110.5</v>
      </c>
      <c r="I194" s="48">
        <f>+SUM(I4:I193)</f>
        <v>137.5</v>
      </c>
      <c r="J194" s="48">
        <f>+SUM(J4:J193)</f>
        <v>137.5</v>
      </c>
      <c r="N194" s="48">
        <f>+SUM(N4:N193)</f>
        <v>63</v>
      </c>
      <c r="O194" s="48">
        <f>+SUM(O4:O193)</f>
        <v>63</v>
      </c>
      <c r="P194" s="48">
        <f>+SUM(P4:P193)</f>
        <v>90</v>
      </c>
      <c r="T194" s="48">
        <f>+SUM(T4:T193)</f>
        <v>120.5</v>
      </c>
      <c r="U194" s="48">
        <f>+SUM(U4:U193)</f>
        <v>123</v>
      </c>
      <c r="V194" s="48">
        <f>+SUM(V4:V193)</f>
        <v>123</v>
      </c>
      <c r="Z194" s="48">
        <f>+SUM(Z4:Z193)</f>
        <v>84.5</v>
      </c>
      <c r="AA194" s="48">
        <f>+SUM(AA4:AA193)</f>
        <v>77.5</v>
      </c>
      <c r="AB194" s="48">
        <f>+SUM(AB4:AB193)</f>
        <v>71.5</v>
      </c>
      <c r="AF194" s="48">
        <f>+SUM(AF4:AF193)</f>
        <v>123</v>
      </c>
      <c r="AG194" s="48">
        <f>+SUM(AG4:AG193)</f>
        <v>127</v>
      </c>
      <c r="AH194" s="48">
        <f>+SUM(AH4:AH193)</f>
        <v>127</v>
      </c>
      <c r="AL194" s="48">
        <f>+SUM(AL4:AL193)</f>
        <v>22</v>
      </c>
      <c r="AM194" s="48">
        <f>+SUM(AM4:AM193)</f>
        <v>28</v>
      </c>
      <c r="AN194" s="48">
        <f>+SUM(AN4:AN193)</f>
        <v>28</v>
      </c>
      <c r="AR194" s="48">
        <f>+SUM(AR4:AR193)</f>
        <v>73</v>
      </c>
      <c r="AS194" s="48">
        <f>+SUM(AS4:AS193)</f>
        <v>72</v>
      </c>
      <c r="AT194" s="48">
        <f>+SUM(AT4:AT193)</f>
        <v>72</v>
      </c>
      <c r="AX194" s="48">
        <f>+SUM(AX4:AX193)</f>
        <v>70</v>
      </c>
      <c r="AY194" s="48">
        <f>+SUM(AY4:AY193)</f>
        <v>33</v>
      </c>
      <c r="AZ194" s="48">
        <f>+SUM(AZ4:AZ193)</f>
        <v>33</v>
      </c>
      <c r="BD194" s="48">
        <f>+SUM(BD4:BD193)</f>
        <v>138</v>
      </c>
      <c r="BE194" s="48">
        <f>+SUM(BE4:BE193)</f>
        <v>156</v>
      </c>
      <c r="BF194" s="48">
        <f>+SUM(BF4:BF193)</f>
        <v>159</v>
      </c>
      <c r="BJ194" s="48">
        <f>+SUM(BJ4:BJ193)</f>
        <v>127</v>
      </c>
      <c r="BK194" s="48">
        <f>+SUM(BK4:BK193)</f>
        <v>109.5</v>
      </c>
      <c r="BL194" s="48">
        <f>+SUM(BL4:BL193)</f>
        <v>111.5</v>
      </c>
      <c r="BP194" s="48">
        <f>+SUM(BP4:BP193)</f>
        <v>91</v>
      </c>
      <c r="BQ194" s="48">
        <f>+SUM(BQ4:BQ193)</f>
        <v>91</v>
      </c>
      <c r="BR194" s="48">
        <f>+SUM(BR4:BR193)</f>
        <v>94</v>
      </c>
      <c r="BV194" s="48">
        <f>+SUM(BV4:BV193)</f>
        <v>27</v>
      </c>
      <c r="BW194" s="48">
        <f>+SUM(BW4:BW193)</f>
        <v>22</v>
      </c>
      <c r="BX194" s="48">
        <f>+SUM(BX4:BX193)</f>
        <v>22</v>
      </c>
    </row>
    <row r="195" spans="1:76" x14ac:dyDescent="0.25">
      <c r="C195" s="3" t="s">
        <v>1</v>
      </c>
      <c r="D195" s="3"/>
    </row>
    <row r="196" spans="1:76" x14ac:dyDescent="0.25">
      <c r="C196" s="3"/>
      <c r="D196" s="3"/>
    </row>
    <row r="197" spans="1:76" x14ac:dyDescent="0.25">
      <c r="C197" s="3"/>
      <c r="D197" s="3"/>
    </row>
    <row r="198" spans="1:76" x14ac:dyDescent="0.25">
      <c r="C198" s="2" t="s">
        <v>0</v>
      </c>
      <c r="D198" s="2"/>
    </row>
  </sheetData>
  <autoFilter ref="A3:BX193" xr:uid="{1C99DCF5-6466-455D-B10A-171D3130CB76}"/>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24B5-886D-4503-A01A-C148FA132581}">
  <dimension ref="A1:CM199"/>
  <sheetViews>
    <sheetView showGridLines="0" tabSelected="1" workbookViewId="0">
      <pane xSplit="4" ySplit="3" topLeftCell="BP4" activePane="bottomRight" state="frozen"/>
      <selection pane="topRight" activeCell="E1" sqref="E1"/>
      <selection pane="bottomLeft" activeCell="A4" sqref="A4"/>
      <selection pane="bottomRight" activeCell="CH4" sqref="CH4"/>
    </sheetView>
  </sheetViews>
  <sheetFormatPr defaultRowHeight="15" x14ac:dyDescent="0.25"/>
  <cols>
    <col min="1" max="1" width="3.5703125" style="1" bestFit="1" customWidth="1"/>
    <col min="2" max="2" width="9.140625" style="1"/>
    <col min="3" max="3" width="23" style="1" bestFit="1" customWidth="1"/>
    <col min="4" max="4" width="8.42578125" style="1" customWidth="1"/>
    <col min="21" max="21" width="9.7109375" bestFit="1" customWidth="1"/>
    <col min="24" max="24" width="10" customWidth="1"/>
    <col min="26" max="26" width="9.140625" style="57"/>
    <col min="27" max="27" width="10" style="57" customWidth="1"/>
    <col min="28" max="28" width="9.140625" style="57"/>
    <col min="30" max="30" width="10" customWidth="1"/>
    <col min="40" max="40" width="10" customWidth="1"/>
  </cols>
  <sheetData>
    <row r="1" spans="1:91" x14ac:dyDescent="0.25">
      <c r="B1" s="31">
        <v>1</v>
      </c>
      <c r="C1" s="31">
        <f>1+B1</f>
        <v>2</v>
      </c>
      <c r="D1" s="31">
        <f t="shared" ref="D1:CD1" si="0">1+C1</f>
        <v>3</v>
      </c>
      <c r="E1" s="31">
        <f t="shared" si="0"/>
        <v>4</v>
      </c>
      <c r="F1" s="31">
        <f t="shared" si="0"/>
        <v>5</v>
      </c>
      <c r="G1" s="31">
        <f t="shared" si="0"/>
        <v>6</v>
      </c>
      <c r="H1" s="31">
        <f t="shared" ref="H1" si="1">1+G1</f>
        <v>7</v>
      </c>
      <c r="I1" s="31">
        <f t="shared" ref="I1" si="2">1+H1</f>
        <v>8</v>
      </c>
      <c r="J1" s="31">
        <f t="shared" ref="J1" si="3">1+I1</f>
        <v>9</v>
      </c>
      <c r="K1" s="31">
        <f t="shared" ref="K1" si="4">1+J1</f>
        <v>10</v>
      </c>
      <c r="L1" s="31">
        <f t="shared" si="0"/>
        <v>11</v>
      </c>
      <c r="M1" s="31">
        <f t="shared" si="0"/>
        <v>12</v>
      </c>
      <c r="N1" s="31">
        <f t="shared" si="0"/>
        <v>13</v>
      </c>
      <c r="O1" s="31">
        <f t="shared" si="0"/>
        <v>14</v>
      </c>
      <c r="P1" s="31">
        <f t="shared" si="0"/>
        <v>15</v>
      </c>
      <c r="Q1" s="31">
        <f t="shared" si="0"/>
        <v>16</v>
      </c>
      <c r="R1" s="31">
        <f t="shared" si="0"/>
        <v>17</v>
      </c>
      <c r="S1" s="31">
        <f t="shared" si="0"/>
        <v>18</v>
      </c>
      <c r="T1" s="53">
        <f t="shared" ref="T1" si="5">1+S1</f>
        <v>19</v>
      </c>
      <c r="U1" s="53">
        <f t="shared" ref="U1" si="6">1+T1</f>
        <v>20</v>
      </c>
      <c r="V1" s="53">
        <f t="shared" ref="V1" si="7">1+U1</f>
        <v>21</v>
      </c>
      <c r="W1" s="53">
        <f t="shared" ref="W1" si="8">1+V1</f>
        <v>22</v>
      </c>
      <c r="X1" s="53">
        <f t="shared" ref="X1" si="9">1+W1</f>
        <v>23</v>
      </c>
      <c r="Y1" s="53">
        <f t="shared" ref="Y1" si="10">1+X1</f>
        <v>24</v>
      </c>
      <c r="Z1" s="53">
        <f t="shared" ref="Z1" si="11">1+Y1</f>
        <v>25</v>
      </c>
      <c r="AA1" s="53">
        <f t="shared" ref="AA1" si="12">1+Z1</f>
        <v>26</v>
      </c>
      <c r="AB1" s="53">
        <f t="shared" ref="AB1" si="13">1+AA1</f>
        <v>27</v>
      </c>
      <c r="AC1" s="53">
        <f t="shared" ref="AC1" si="14">1+AB1</f>
        <v>28</v>
      </c>
      <c r="AD1" s="53">
        <f t="shared" ref="AD1" si="15">1+AC1</f>
        <v>29</v>
      </c>
      <c r="AE1" s="53">
        <f t="shared" ref="AE1" si="16">1+AD1</f>
        <v>30</v>
      </c>
      <c r="AF1" s="53">
        <f t="shared" ref="AF1" si="17">1+AE1</f>
        <v>31</v>
      </c>
      <c r="AG1" s="31">
        <f t="shared" si="0"/>
        <v>32</v>
      </c>
      <c r="AH1" s="31">
        <f t="shared" si="0"/>
        <v>33</v>
      </c>
      <c r="AI1" s="31">
        <f t="shared" si="0"/>
        <v>34</v>
      </c>
      <c r="AJ1" s="31">
        <f t="shared" si="0"/>
        <v>35</v>
      </c>
      <c r="AK1" s="31">
        <f t="shared" si="0"/>
        <v>36</v>
      </c>
      <c r="AL1" s="31">
        <f t="shared" si="0"/>
        <v>37</v>
      </c>
      <c r="AM1" s="31">
        <f t="shared" si="0"/>
        <v>38</v>
      </c>
      <c r="AN1" s="31">
        <f t="shared" si="0"/>
        <v>39</v>
      </c>
      <c r="AO1" s="31">
        <f t="shared" si="0"/>
        <v>40</v>
      </c>
      <c r="AP1" s="31">
        <f t="shared" si="0"/>
        <v>41</v>
      </c>
      <c r="AQ1" s="31">
        <f t="shared" si="0"/>
        <v>42</v>
      </c>
      <c r="AR1" s="31">
        <f t="shared" si="0"/>
        <v>43</v>
      </c>
      <c r="AS1" s="31">
        <f t="shared" si="0"/>
        <v>44</v>
      </c>
      <c r="AT1" s="31">
        <f t="shared" si="0"/>
        <v>45</v>
      </c>
      <c r="AU1" s="31">
        <f t="shared" si="0"/>
        <v>46</v>
      </c>
      <c r="AV1" s="31">
        <f t="shared" si="0"/>
        <v>47</v>
      </c>
      <c r="AW1" s="31">
        <f t="shared" si="0"/>
        <v>48</v>
      </c>
      <c r="AX1" s="31">
        <f t="shared" si="0"/>
        <v>49</v>
      </c>
      <c r="AY1" s="31">
        <f t="shared" si="0"/>
        <v>50</v>
      </c>
      <c r="AZ1" s="31">
        <f t="shared" si="0"/>
        <v>51</v>
      </c>
      <c r="BA1" s="31">
        <f t="shared" si="0"/>
        <v>52</v>
      </c>
      <c r="BB1" s="31">
        <f t="shared" si="0"/>
        <v>53</v>
      </c>
      <c r="BC1" s="31">
        <f t="shared" si="0"/>
        <v>54</v>
      </c>
      <c r="BD1" s="31">
        <f t="shared" si="0"/>
        <v>55</v>
      </c>
      <c r="BE1" s="31">
        <f t="shared" si="0"/>
        <v>56</v>
      </c>
      <c r="BF1" s="31">
        <f t="shared" si="0"/>
        <v>57</v>
      </c>
      <c r="BG1" s="31">
        <f t="shared" si="0"/>
        <v>58</v>
      </c>
      <c r="BH1" s="31">
        <f t="shared" si="0"/>
        <v>59</v>
      </c>
      <c r="BI1" s="31">
        <f t="shared" si="0"/>
        <v>60</v>
      </c>
      <c r="BJ1" s="31">
        <f t="shared" si="0"/>
        <v>61</v>
      </c>
      <c r="BK1" s="31">
        <f t="shared" si="0"/>
        <v>62</v>
      </c>
      <c r="BL1" s="31">
        <f t="shared" si="0"/>
        <v>63</v>
      </c>
      <c r="BM1" s="31">
        <f t="shared" si="0"/>
        <v>64</v>
      </c>
      <c r="BN1" s="31">
        <f t="shared" si="0"/>
        <v>65</v>
      </c>
      <c r="BO1" s="31">
        <f t="shared" si="0"/>
        <v>66</v>
      </c>
      <c r="BP1" s="31">
        <f t="shared" si="0"/>
        <v>67</v>
      </c>
      <c r="BQ1" s="31">
        <f t="shared" si="0"/>
        <v>68</v>
      </c>
      <c r="BR1" s="31">
        <f t="shared" si="0"/>
        <v>69</v>
      </c>
      <c r="BS1" s="31">
        <f t="shared" si="0"/>
        <v>70</v>
      </c>
      <c r="BT1" s="31">
        <f t="shared" si="0"/>
        <v>71</v>
      </c>
      <c r="BU1" s="31">
        <f t="shared" si="0"/>
        <v>72</v>
      </c>
      <c r="BV1" s="31">
        <f t="shared" si="0"/>
        <v>73</v>
      </c>
      <c r="BW1" s="31">
        <f t="shared" si="0"/>
        <v>74</v>
      </c>
      <c r="BX1" s="31">
        <f t="shared" si="0"/>
        <v>75</v>
      </c>
      <c r="BY1" s="31">
        <f t="shared" si="0"/>
        <v>76</v>
      </c>
      <c r="BZ1" s="31">
        <f t="shared" si="0"/>
        <v>77</v>
      </c>
      <c r="CA1" s="31">
        <f t="shared" si="0"/>
        <v>78</v>
      </c>
      <c r="CB1" s="31">
        <f t="shared" si="0"/>
        <v>79</v>
      </c>
      <c r="CC1" s="31">
        <f t="shared" si="0"/>
        <v>80</v>
      </c>
      <c r="CD1" s="31">
        <f t="shared" si="0"/>
        <v>81</v>
      </c>
      <c r="CE1" s="31">
        <f t="shared" ref="CE1:CM1" si="18">1+CD1</f>
        <v>82</v>
      </c>
      <c r="CF1" s="31">
        <f t="shared" si="18"/>
        <v>83</v>
      </c>
      <c r="CG1" s="31">
        <f t="shared" si="18"/>
        <v>84</v>
      </c>
      <c r="CH1" s="31">
        <f t="shared" si="18"/>
        <v>85</v>
      </c>
      <c r="CI1" s="31">
        <f t="shared" si="18"/>
        <v>86</v>
      </c>
      <c r="CJ1" s="31">
        <f t="shared" si="18"/>
        <v>87</v>
      </c>
      <c r="CK1" s="31">
        <f t="shared" si="18"/>
        <v>88</v>
      </c>
      <c r="CL1" s="31">
        <f t="shared" si="18"/>
        <v>89</v>
      </c>
      <c r="CM1" s="31">
        <f t="shared" si="18"/>
        <v>90</v>
      </c>
    </row>
    <row r="2" spans="1:91" s="16" customFormat="1" x14ac:dyDescent="0.25">
      <c r="A2" s="17"/>
      <c r="B2" s="17"/>
      <c r="C2" s="17"/>
      <c r="D2" s="17"/>
      <c r="E2" s="19"/>
      <c r="F2" s="20" t="s">
        <v>406</v>
      </c>
      <c r="G2" s="21"/>
      <c r="H2" s="27"/>
      <c r="I2" s="27"/>
      <c r="J2" s="27"/>
      <c r="K2" s="23"/>
      <c r="L2" s="24" t="s">
        <v>405</v>
      </c>
      <c r="M2" s="25"/>
      <c r="N2" s="19"/>
      <c r="O2" s="20" t="s">
        <v>404</v>
      </c>
      <c r="P2" s="21"/>
      <c r="Q2" s="23"/>
      <c r="R2" s="24" t="s">
        <v>403</v>
      </c>
      <c r="S2" s="25"/>
      <c r="T2" s="19"/>
      <c r="U2" s="20" t="s">
        <v>404</v>
      </c>
      <c r="V2" s="21"/>
      <c r="W2" s="23"/>
      <c r="X2" s="24" t="s">
        <v>403</v>
      </c>
      <c r="Y2" s="25"/>
      <c r="Z2" s="54"/>
      <c r="AA2" s="54"/>
      <c r="AB2" s="54"/>
      <c r="AC2" s="52"/>
      <c r="AD2" s="52"/>
      <c r="AE2" s="52"/>
      <c r="AF2" s="19"/>
      <c r="AG2" s="20" t="s">
        <v>402</v>
      </c>
      <c r="AH2" s="21"/>
      <c r="AI2" s="23"/>
      <c r="AJ2" s="24" t="s">
        <v>401</v>
      </c>
      <c r="AK2" s="25"/>
      <c r="AL2" s="19"/>
      <c r="AM2" s="20" t="s">
        <v>400</v>
      </c>
      <c r="AN2" s="21"/>
      <c r="AO2" s="23"/>
      <c r="AP2" s="24" t="s">
        <v>399</v>
      </c>
      <c r="AQ2" s="25"/>
      <c r="AR2" s="19"/>
      <c r="AS2" s="20" t="s">
        <v>398</v>
      </c>
      <c r="AT2" s="21"/>
      <c r="AU2" s="23"/>
      <c r="AV2" s="24" t="s">
        <v>397</v>
      </c>
      <c r="AW2" s="25"/>
      <c r="AX2" s="19"/>
      <c r="AY2" s="20" t="s">
        <v>396</v>
      </c>
      <c r="AZ2" s="21"/>
      <c r="BA2" s="23"/>
      <c r="BB2" s="24" t="s">
        <v>395</v>
      </c>
      <c r="BC2" s="25"/>
      <c r="BD2" s="19"/>
      <c r="BE2" s="20" t="s">
        <v>394</v>
      </c>
      <c r="BF2" s="21"/>
      <c r="BG2" s="23"/>
      <c r="BH2" s="24" t="s">
        <v>393</v>
      </c>
      <c r="BI2" s="25"/>
      <c r="BJ2" s="19"/>
      <c r="BK2" s="20" t="s">
        <v>392</v>
      </c>
      <c r="BL2" s="21"/>
      <c r="BM2" s="23"/>
      <c r="BN2" s="24" t="s">
        <v>391</v>
      </c>
      <c r="BO2" s="25"/>
      <c r="BP2" s="19"/>
      <c r="BQ2" s="20" t="s">
        <v>390</v>
      </c>
      <c r="BR2" s="21"/>
      <c r="BS2" s="23"/>
      <c r="BT2" s="24" t="s">
        <v>389</v>
      </c>
      <c r="BU2" s="25"/>
      <c r="BV2" s="19"/>
      <c r="BW2" s="20" t="s">
        <v>388</v>
      </c>
      <c r="BX2" s="21"/>
      <c r="BY2" s="23"/>
      <c r="BZ2" s="24" t="s">
        <v>387</v>
      </c>
      <c r="CA2" s="25"/>
      <c r="CB2" s="19"/>
      <c r="CC2" s="20" t="s">
        <v>386</v>
      </c>
      <c r="CD2" s="21"/>
      <c r="CE2" s="23"/>
      <c r="CF2" s="24" t="s">
        <v>385</v>
      </c>
      <c r="CG2" s="25"/>
      <c r="CH2" s="19"/>
      <c r="CI2" s="20" t="s">
        <v>384</v>
      </c>
      <c r="CJ2" s="21"/>
      <c r="CK2" s="23"/>
      <c r="CL2" s="24" t="s">
        <v>384</v>
      </c>
      <c r="CM2" s="25"/>
    </row>
    <row r="3" spans="1:91" ht="24" x14ac:dyDescent="0.25">
      <c r="A3" s="15" t="s">
        <v>383</v>
      </c>
      <c r="B3" s="14" t="s">
        <v>382</v>
      </c>
      <c r="C3" s="14" t="s">
        <v>381</v>
      </c>
      <c r="D3" s="14" t="s">
        <v>380</v>
      </c>
      <c r="E3" s="22">
        <v>2016</v>
      </c>
      <c r="F3" s="22">
        <v>2017</v>
      </c>
      <c r="G3" s="22">
        <v>2018</v>
      </c>
      <c r="H3" s="22"/>
      <c r="I3" s="22"/>
      <c r="J3" s="22"/>
      <c r="K3" s="26">
        <v>2016</v>
      </c>
      <c r="L3" s="26">
        <v>2017</v>
      </c>
      <c r="M3" s="26">
        <v>2018</v>
      </c>
      <c r="N3" s="22">
        <v>2016</v>
      </c>
      <c r="O3" s="22">
        <v>2017</v>
      </c>
      <c r="P3" s="22">
        <v>2018</v>
      </c>
      <c r="Q3" s="26">
        <v>2016</v>
      </c>
      <c r="R3" s="26">
        <v>2017</v>
      </c>
      <c r="S3" s="26">
        <v>2018</v>
      </c>
      <c r="T3" s="22">
        <v>2016</v>
      </c>
      <c r="U3" s="22">
        <v>2017</v>
      </c>
      <c r="V3" s="22">
        <v>2018</v>
      </c>
      <c r="W3" s="26">
        <v>2016</v>
      </c>
      <c r="X3" s="26">
        <v>2017</v>
      </c>
      <c r="Y3" s="26">
        <v>2018</v>
      </c>
      <c r="Z3" s="55"/>
      <c r="AA3" s="55"/>
      <c r="AB3" s="55"/>
      <c r="AC3" s="26"/>
      <c r="AD3" s="26"/>
      <c r="AE3" s="26"/>
      <c r="AF3" s="22">
        <v>2016</v>
      </c>
      <c r="AG3" s="22">
        <v>2017</v>
      </c>
      <c r="AH3" s="22">
        <v>2018</v>
      </c>
      <c r="AI3" s="26">
        <v>2016</v>
      </c>
      <c r="AJ3" s="26">
        <v>2017</v>
      </c>
      <c r="AK3" s="26">
        <v>2018</v>
      </c>
      <c r="AL3" s="22">
        <v>2016</v>
      </c>
      <c r="AM3" s="22">
        <v>2017</v>
      </c>
      <c r="AN3" s="22">
        <v>2018</v>
      </c>
      <c r="AO3" s="26">
        <v>2016</v>
      </c>
      <c r="AP3" s="26">
        <v>2017</v>
      </c>
      <c r="AQ3" s="26">
        <v>2018</v>
      </c>
      <c r="AR3" s="22">
        <v>2016</v>
      </c>
      <c r="AS3" s="22">
        <v>2017</v>
      </c>
      <c r="AT3" s="22">
        <v>2018</v>
      </c>
      <c r="AU3" s="26">
        <v>2016</v>
      </c>
      <c r="AV3" s="26">
        <v>2017</v>
      </c>
      <c r="AW3" s="26">
        <v>2018</v>
      </c>
      <c r="AX3" s="22">
        <v>2016</v>
      </c>
      <c r="AY3" s="22">
        <v>2017</v>
      </c>
      <c r="AZ3" s="22">
        <v>2018</v>
      </c>
      <c r="BA3" s="26">
        <v>2016</v>
      </c>
      <c r="BB3" s="26">
        <v>2017</v>
      </c>
      <c r="BC3" s="26">
        <v>2018</v>
      </c>
      <c r="BD3" s="22">
        <v>2016</v>
      </c>
      <c r="BE3" s="22">
        <v>2017</v>
      </c>
      <c r="BF3" s="22">
        <v>2018</v>
      </c>
      <c r="BG3" s="26">
        <v>2016</v>
      </c>
      <c r="BH3" s="26">
        <v>2017</v>
      </c>
      <c r="BI3" s="26">
        <v>2018</v>
      </c>
      <c r="BJ3" s="22">
        <v>2016</v>
      </c>
      <c r="BK3" s="22">
        <v>2017</v>
      </c>
      <c r="BL3" s="22">
        <v>2018</v>
      </c>
      <c r="BM3" s="26">
        <v>2016</v>
      </c>
      <c r="BN3" s="26">
        <v>2017</v>
      </c>
      <c r="BO3" s="26">
        <v>2018</v>
      </c>
      <c r="BP3" s="22">
        <v>2016</v>
      </c>
      <c r="BQ3" s="22">
        <v>2017</v>
      </c>
      <c r="BR3" s="22">
        <v>2018</v>
      </c>
      <c r="BS3" s="26">
        <v>2016</v>
      </c>
      <c r="BT3" s="26">
        <v>2017</v>
      </c>
      <c r="BU3" s="26">
        <v>2018</v>
      </c>
      <c r="BV3" s="22">
        <v>2016</v>
      </c>
      <c r="BW3" s="22">
        <v>2017</v>
      </c>
      <c r="BX3" s="22">
        <v>2018</v>
      </c>
      <c r="BY3" s="26">
        <v>2016</v>
      </c>
      <c r="BZ3" s="26">
        <v>2017</v>
      </c>
      <c r="CA3" s="26">
        <v>2018</v>
      </c>
      <c r="CB3" s="22">
        <v>2016</v>
      </c>
      <c r="CC3" s="22">
        <v>2017</v>
      </c>
      <c r="CD3" s="22">
        <v>2018</v>
      </c>
      <c r="CE3" s="26">
        <v>2016</v>
      </c>
      <c r="CF3" s="26">
        <v>2017</v>
      </c>
      <c r="CG3" s="26">
        <v>2018</v>
      </c>
      <c r="CH3" s="22">
        <v>2016</v>
      </c>
      <c r="CI3" s="22">
        <v>2017</v>
      </c>
      <c r="CJ3" s="22">
        <v>2018</v>
      </c>
      <c r="CK3" s="26">
        <v>2016</v>
      </c>
      <c r="CL3" s="26">
        <v>2017</v>
      </c>
      <c r="CM3" s="26">
        <v>2018</v>
      </c>
    </row>
    <row r="4" spans="1:91" s="32" customFormat="1" x14ac:dyDescent="0.25">
      <c r="A4" s="13">
        <v>1</v>
      </c>
      <c r="B4" s="9" t="s">
        <v>379</v>
      </c>
      <c r="C4" s="4" t="s">
        <v>378</v>
      </c>
      <c r="D4" s="4" t="str">
        <f>+VLOOKUP(C4,'[1]OECD &amp; EU Countries'!$B:$F,5,)</f>
        <v>NA</v>
      </c>
      <c r="E4" s="10" t="s">
        <v>437</v>
      </c>
      <c r="F4" s="10" t="s">
        <v>437</v>
      </c>
      <c r="G4" s="10" t="s">
        <v>437</v>
      </c>
      <c r="H4" s="10" t="b">
        <f>+E4=MSC!E4</f>
        <v>1</v>
      </c>
      <c r="I4" s="10" t="b">
        <f>+F4=MSC!F4</f>
        <v>1</v>
      </c>
      <c r="J4" s="10" t="b">
        <f>+G4=MSC!G4</f>
        <v>1</v>
      </c>
      <c r="K4" s="33">
        <f t="shared" ref="K4:K35" si="19">IF(OR(E4="SNA 2008",E4= "ESA 2010") = TRUE, 1, IF(OR(E4="SNA 1993",E4= "ESA 1995"), 0.5, 0))</f>
        <v>0.5</v>
      </c>
      <c r="L4" s="33">
        <f t="shared" ref="L4:L35" si="20">IF(OR(F4="SNA 2008",F4= "ESA 2010") = TRUE, 1, IF(OR(F4="SNA 1993",F4= "ESA 1995"), 0.5, 0))</f>
        <v>0.5</v>
      </c>
      <c r="M4" s="33">
        <f t="shared" ref="M4:M35" si="21">IF(OR(G4="SNA 2008",G4= "ESA 2010") = TRUE, 1, IF(OR(G4="SNA 1993",G4= "ESA 1995"), 0.5, 0))</f>
        <v>0.5</v>
      </c>
      <c r="N4" s="10" t="e">
        <f>+VLOOKUP($B4,'[26]2016-2018 data'!$AR:$AU,2,)</f>
        <v>#N/A</v>
      </c>
      <c r="O4" s="10" t="e">
        <f>+VLOOKUP($B4,'[26]2016-2018 data'!$AR:$AU,3,)</f>
        <v>#N/A</v>
      </c>
      <c r="P4" s="10" t="e">
        <f>+VLOOKUP($B4,'[26]2016-2018 data'!$AR:$AU,4,)</f>
        <v>#N/A</v>
      </c>
      <c r="Q4" s="33" t="e">
        <f>IF(N4="Original chained constant price data are rescaled.",1,IF(AND(N4&gt;=(N$3-10),N4&lt;N$3),0.5,0))</f>
        <v>#N/A</v>
      </c>
      <c r="R4" s="33" t="e">
        <f t="shared" ref="R4:S19" si="22">IF(O4="Original chained constant price data are rescaled.",1,IF(AND(O4&gt;=(O$3-10),O4&lt;O$3),0.5,0))</f>
        <v>#N/A</v>
      </c>
      <c r="S4" s="33" t="e">
        <f t="shared" si="22"/>
        <v>#N/A</v>
      </c>
      <c r="T4" s="64">
        <v>2003</v>
      </c>
      <c r="U4" s="64">
        <v>2003</v>
      </c>
      <c r="V4" s="10">
        <v>2003</v>
      </c>
      <c r="W4" s="33">
        <f>IF(T4="Original chained constant price data are rescaled.",1,IF(AND(T4&gt;=(T$3-10),T4&lt;T$3),0.5,0))</f>
        <v>0</v>
      </c>
      <c r="X4" s="33">
        <f t="shared" ref="X4:X67" si="23">IF(U4="Original chained constant price data are rescaled.",1,IF(AND(U4&gt;=(U$3-10),U4&lt;U$3),0.5,0))</f>
        <v>0</v>
      </c>
      <c r="Y4" s="33">
        <f t="shared" ref="Y4:Y67" si="24">IF(V4="Original chained constant price data are rescaled.",1,IF(AND(V4&gt;=(V$3-10),V4&lt;V$3),0.5,0))</f>
        <v>0</v>
      </c>
      <c r="Z4" s="56">
        <f>+VLOOKUP($C4,'[27]MSC scores (3)'!$CE:$CH,2,)</f>
        <v>0</v>
      </c>
      <c r="AA4" s="56">
        <f>+VLOOKUP($C4,'[27]MSC scores (3)'!$CE:$CH,3,)</f>
        <v>0</v>
      </c>
      <c r="AB4" s="56">
        <f>+VLOOKUP($C4,'[27]MSC scores (3)'!$CE:$CH,4,)</f>
        <v>0</v>
      </c>
      <c r="AC4" s="33" t="b">
        <f>+Z4=W4</f>
        <v>1</v>
      </c>
      <c r="AD4" s="33" t="b">
        <f t="shared" ref="AD4:AE4" si="25">+AA4=X4</f>
        <v>1</v>
      </c>
      <c r="AE4" s="33" t="b">
        <f t="shared" si="25"/>
        <v>1</v>
      </c>
      <c r="AF4" s="10" t="s">
        <v>447</v>
      </c>
      <c r="AG4" s="10" t="s">
        <v>448</v>
      </c>
      <c r="AH4" s="10" t="s">
        <v>448</v>
      </c>
      <c r="AI4" s="33">
        <f>IF(OR(AF4="rev4",AF4= "nace rev2") = TRUE, 1, IF(OR(AF4="rev3",AF4= "nace rev1"), 0.5, 0))</f>
        <v>0</v>
      </c>
      <c r="AJ4" s="33">
        <f t="shared" ref="AJ4:AK19" si="26">IF(OR(AG4="rev4",AG4= "nace rev2") = TRUE, 1, IF(OR(AG4="rev3",AG4= "nace rev1"), 0.5, 0))</f>
        <v>0</v>
      </c>
      <c r="AK4" s="33">
        <f t="shared" si="26"/>
        <v>0</v>
      </c>
      <c r="AL4" s="10">
        <v>1987</v>
      </c>
      <c r="AM4" s="10">
        <v>1987</v>
      </c>
      <c r="AN4" s="10">
        <v>1987</v>
      </c>
      <c r="AO4" s="33">
        <f>IF(AL4 = "annual chained",1,IF(AL4&gt;=(AO$3-10),0.5,0))</f>
        <v>0</v>
      </c>
      <c r="AP4" s="33">
        <f t="shared" ref="AP4:AQ19" si="27">IF(AM4 = "annual chained",1,IF(AM4&gt;=(AP$3-10),0.5,0))</f>
        <v>0</v>
      </c>
      <c r="AQ4" s="33">
        <f t="shared" si="27"/>
        <v>0</v>
      </c>
      <c r="AR4" s="10" t="s">
        <v>418</v>
      </c>
      <c r="AS4" s="10" t="s">
        <v>418</v>
      </c>
      <c r="AT4" s="10" t="s">
        <v>418</v>
      </c>
      <c r="AU4" s="33">
        <f>IF(AR4="COICOP",1,0)</f>
        <v>1</v>
      </c>
      <c r="AV4" s="33">
        <f t="shared" ref="AV4:AW19" si="28">IF(AS4="COICOP",1,0)</f>
        <v>1</v>
      </c>
      <c r="AW4" s="33">
        <f t="shared" si="28"/>
        <v>1</v>
      </c>
      <c r="AX4" s="10" t="s">
        <v>447</v>
      </c>
      <c r="AY4" s="10" t="s">
        <v>448</v>
      </c>
      <c r="AZ4" s="10" t="s">
        <v>448</v>
      </c>
      <c r="BA4" s="33">
        <f>IF(OR(AX4="ICSE-93",AX4= "NAICS") = TRUE, 1, IF(OR(AX4=2001), 0.5, 0))</f>
        <v>0</v>
      </c>
      <c r="BB4" s="33">
        <f t="shared" ref="BB4:BC19" si="29">IF(OR(AY4="ICSE-93",AY4= "NAICS") = TRUE, 1, IF(OR(AY4=2001), 0.5, 0))</f>
        <v>0</v>
      </c>
      <c r="BC4" s="33">
        <f t="shared" si="29"/>
        <v>0</v>
      </c>
      <c r="BD4" s="10" t="s">
        <v>478</v>
      </c>
      <c r="BE4" s="10" t="s">
        <v>478</v>
      </c>
      <c r="BF4" s="10" t="s">
        <v>478</v>
      </c>
      <c r="BG4" s="33">
        <f>IF(BD4="AC",1,IF(BD4="CA",0.5,0))</f>
        <v>0.5</v>
      </c>
      <c r="BH4" s="33">
        <f t="shared" ref="BH4:BI19" si="30">IF(BE4="AC",1,IF(BE4="CA",0.5,0))</f>
        <v>0.5</v>
      </c>
      <c r="BI4" s="33">
        <f t="shared" si="30"/>
        <v>0.5</v>
      </c>
      <c r="BJ4" s="10">
        <v>2001</v>
      </c>
      <c r="BK4" s="10">
        <v>2001</v>
      </c>
      <c r="BL4" s="10">
        <v>2001</v>
      </c>
      <c r="BM4" s="33">
        <f>IF(OR(BJ4="ESA 2010",BJ4= 2014),1,IF(BJ4=2001,0.5, 0))</f>
        <v>0.5</v>
      </c>
      <c r="BN4" s="33">
        <f t="shared" ref="BN4:BO19" si="31">IF(OR(BK4="ESA 2010",BK4= 2014),1,IF(BK4=2001,0.5, 0))</f>
        <v>0.5</v>
      </c>
      <c r="BO4" s="33">
        <f t="shared" si="31"/>
        <v>0.5</v>
      </c>
      <c r="BP4" s="10" t="s">
        <v>431</v>
      </c>
      <c r="BQ4" s="10" t="s">
        <v>431</v>
      </c>
      <c r="BR4" s="10" t="s">
        <v>431</v>
      </c>
      <c r="BS4" s="33">
        <f>IF(OR(BP4="MFSM 2000",BP4= "MFSM 2008",BP4="MFSMCG 2016"), 1, 0)</f>
        <v>1</v>
      </c>
      <c r="BT4" s="33">
        <f t="shared" ref="BT4:BU19" si="32">IF(OR(BQ4="MFSM 2000",BQ4= "MFSM 2008",BQ4="MFSMCG 2016"), 1, 0)</f>
        <v>1</v>
      </c>
      <c r="BU4" s="33">
        <f t="shared" si="32"/>
        <v>1</v>
      </c>
      <c r="BV4" s="10" t="s">
        <v>500</v>
      </c>
      <c r="BW4" s="10" t="s">
        <v>500</v>
      </c>
      <c r="BX4" s="10" t="s">
        <v>500</v>
      </c>
      <c r="BY4" s="33">
        <f>IF(OR(BV4="SDDS",BV4="SDDS Plus"),1,IF(BV4="E-GDDS",0.5,0))</f>
        <v>0.5</v>
      </c>
      <c r="BZ4" s="33">
        <f t="shared" ref="BZ4:CA19" si="33">IF(OR(BW4="SDDS",BW4="SDDS Plus"),1,IF(BW4="E-GDDS",0.5,0))</f>
        <v>0.5</v>
      </c>
      <c r="CA4" s="33">
        <f t="shared" si="33"/>
        <v>0.5</v>
      </c>
      <c r="CB4" s="10">
        <f>+VLOOKUP(B4,'[20]2016 data'!$B:$D,3,)</f>
        <v>0</v>
      </c>
      <c r="CC4" s="10">
        <f>+VLOOKUP(B4,'[21]2017 data'!$B:$D,3,)</f>
        <v>0</v>
      </c>
      <c r="CD4" s="10">
        <f>+VLOOKUP(B4,'[22]2018 data'!$B:$D,3,)</f>
        <v>0</v>
      </c>
      <c r="CE4" s="33">
        <f>IF(CB4="YES",1,0)</f>
        <v>0</v>
      </c>
      <c r="CF4" s="33">
        <f t="shared" ref="CF4:CG19" si="34">IF(CC4="YES",1,0)</f>
        <v>0</v>
      </c>
      <c r="CG4" s="33">
        <f t="shared" si="34"/>
        <v>0</v>
      </c>
      <c r="CH4" s="65">
        <f>+VLOOKUP(B4,'[34]2016 data'!$B:$D,3,)</f>
        <v>0</v>
      </c>
      <c r="CI4" s="65">
        <f>+VLOOKUP(B4,'[33]2017 data'!$B:$D,3,)</f>
        <v>0</v>
      </c>
      <c r="CJ4" s="65">
        <f>+VLOOKUP(B4,'[28]2018 data'!$B:$D,3,)</f>
        <v>0</v>
      </c>
      <c r="CK4" s="33">
        <f>IF(CH4="YES",1,0)</f>
        <v>0</v>
      </c>
      <c r="CL4" s="33">
        <f t="shared" ref="CL4:CM19" si="35">IF(CI4="YES",1,0)</f>
        <v>0</v>
      </c>
      <c r="CM4" s="33">
        <f t="shared" si="35"/>
        <v>0</v>
      </c>
    </row>
    <row r="5" spans="1:91" s="32" customFormat="1" x14ac:dyDescent="0.25">
      <c r="A5" s="6">
        <f t="shared" ref="A5:A68" si="36">1+A4</f>
        <v>2</v>
      </c>
      <c r="B5" s="9" t="s">
        <v>377</v>
      </c>
      <c r="C5" s="4" t="s">
        <v>376</v>
      </c>
      <c r="D5" s="4" t="str">
        <f>+VLOOKUP(C5,'[1]OECD &amp; EU Countries'!$B:$F,5,)</f>
        <v>NA</v>
      </c>
      <c r="E5" s="10" t="s">
        <v>437</v>
      </c>
      <c r="F5" s="10" t="s">
        <v>437</v>
      </c>
      <c r="G5" s="10" t="s">
        <v>486</v>
      </c>
      <c r="H5" s="10" t="b">
        <f>+E5=MSC!E5</f>
        <v>1</v>
      </c>
      <c r="I5" s="10" t="b">
        <f>+F5=MSC!F5</f>
        <v>0</v>
      </c>
      <c r="J5" s="10" t="b">
        <f>+G5=MSC!G5</f>
        <v>1</v>
      </c>
      <c r="K5" s="33">
        <f t="shared" si="19"/>
        <v>0.5</v>
      </c>
      <c r="L5" s="33">
        <f t="shared" si="20"/>
        <v>0.5</v>
      </c>
      <c r="M5" s="33">
        <f t="shared" si="21"/>
        <v>1</v>
      </c>
      <c r="N5" s="10" t="e">
        <f>+VLOOKUP($B5,'[26]2016-2018 data'!$AR:$AU,2,)</f>
        <v>#N/A</v>
      </c>
      <c r="O5" s="10" t="e">
        <f>+VLOOKUP($B5,'[26]2016-2018 data'!$AR:$AU,3,)</f>
        <v>#N/A</v>
      </c>
      <c r="P5" s="10" t="e">
        <f>+VLOOKUP($B5,'[26]2016-2018 data'!$AR:$AU,4,)</f>
        <v>#N/A</v>
      </c>
      <c r="Q5" s="33" t="e">
        <f t="shared" ref="Q5:S68" si="37">IF(N5="Original chained constant price data are rescaled.",1,IF(AND(N5&gt;=(N$3-10),N5&lt;N$3),0.5,0))</f>
        <v>#N/A</v>
      </c>
      <c r="R5" s="33" t="e">
        <f t="shared" si="22"/>
        <v>#N/A</v>
      </c>
      <c r="S5" s="33" t="e">
        <f t="shared" si="22"/>
        <v>#N/A</v>
      </c>
      <c r="T5" s="64" t="s">
        <v>491</v>
      </c>
      <c r="U5" s="64" t="s">
        <v>491</v>
      </c>
      <c r="V5" s="10" t="s">
        <v>491</v>
      </c>
      <c r="W5" s="33">
        <f t="shared" ref="W5:W68" si="38">IF(T5="Original chained constant price data are rescaled.",1,IF(AND(T5&gt;=(T$3-10),T5&lt;T$3),0.5,0))</f>
        <v>1</v>
      </c>
      <c r="X5" s="33">
        <f t="shared" si="23"/>
        <v>1</v>
      </c>
      <c r="Y5" s="33">
        <f t="shared" si="24"/>
        <v>1</v>
      </c>
      <c r="Z5" s="56">
        <f>+VLOOKUP($C5,'[27]MSC scores (3)'!$CE:$CH,2,)</f>
        <v>1</v>
      </c>
      <c r="AA5" s="56">
        <f>+VLOOKUP($C5,'[27]MSC scores (3)'!$CE:$CH,3,)</f>
        <v>1</v>
      </c>
      <c r="AB5" s="56">
        <f>+VLOOKUP($C5,'[27]MSC scores (3)'!$CE:$CH,4,)</f>
        <v>0.5</v>
      </c>
      <c r="AC5" s="33" t="b">
        <f t="shared" ref="AC5:AC68" si="39">+Z5=W5</f>
        <v>1</v>
      </c>
      <c r="AD5" s="33" t="b">
        <f t="shared" ref="AD5:AD68" si="40">+AA5=X5</f>
        <v>1</v>
      </c>
      <c r="AE5" s="33" t="b">
        <f t="shared" ref="AE5:AE68" si="41">+AB5=Y5</f>
        <v>0</v>
      </c>
      <c r="AF5" s="10" t="s">
        <v>444</v>
      </c>
      <c r="AG5" s="10" t="s">
        <v>442</v>
      </c>
      <c r="AH5" s="10" t="s">
        <v>442</v>
      </c>
      <c r="AI5" s="33">
        <f t="shared" ref="AI5:AK68" si="42">IF(OR(AF5="rev4",AF5= "nace rev2") = TRUE, 1, IF(OR(AF5="rev3",AF5= "nace rev1"), 0.5, 0))</f>
        <v>1</v>
      </c>
      <c r="AJ5" s="33">
        <f t="shared" si="26"/>
        <v>1</v>
      </c>
      <c r="AK5" s="33">
        <f t="shared" si="26"/>
        <v>1</v>
      </c>
      <c r="AL5" s="10">
        <v>2014</v>
      </c>
      <c r="AM5" s="10">
        <v>2016</v>
      </c>
      <c r="AN5" s="10">
        <v>2016</v>
      </c>
      <c r="AO5" s="33">
        <f t="shared" ref="AO5:AQ68" si="43">IF(AL5 = "annual chained",1,IF(AL5&gt;=(AO$3-10),0.5,0))</f>
        <v>0.5</v>
      </c>
      <c r="AP5" s="33">
        <f t="shared" si="27"/>
        <v>0.5</v>
      </c>
      <c r="AQ5" s="33">
        <f t="shared" si="27"/>
        <v>0.5</v>
      </c>
      <c r="AR5" s="10" t="s">
        <v>418</v>
      </c>
      <c r="AS5" s="10" t="s">
        <v>418</v>
      </c>
      <c r="AT5" s="10" t="s">
        <v>418</v>
      </c>
      <c r="AU5" s="33">
        <f t="shared" ref="AU5:AW68" si="44">IF(AR5="COICOP",1,0)</f>
        <v>1</v>
      </c>
      <c r="AV5" s="33">
        <f t="shared" si="28"/>
        <v>1</v>
      </c>
      <c r="AW5" s="33">
        <f t="shared" si="28"/>
        <v>1</v>
      </c>
      <c r="AX5" s="10" t="s">
        <v>449</v>
      </c>
      <c r="AY5" s="10" t="s">
        <v>450</v>
      </c>
      <c r="AZ5" s="10" t="s">
        <v>450</v>
      </c>
      <c r="BA5" s="33">
        <f t="shared" ref="BA5:BC68" si="45">IF(OR(AX5="ICSE-93",AX5= "NAICS") = TRUE, 1, IF(OR(AX5=2001), 0.5, 0))</f>
        <v>0</v>
      </c>
      <c r="BB5" s="33">
        <f t="shared" si="29"/>
        <v>0</v>
      </c>
      <c r="BC5" s="33">
        <f t="shared" si="29"/>
        <v>0</v>
      </c>
      <c r="BD5" s="10" t="s">
        <v>425</v>
      </c>
      <c r="BE5" s="10" t="s">
        <v>425</v>
      </c>
      <c r="BF5" s="10" t="s">
        <v>425</v>
      </c>
      <c r="BG5" s="33">
        <f t="shared" ref="BG5:BI68" si="46">IF(BD5="AC",1,IF(BD5="CA",0.5,0))</f>
        <v>1</v>
      </c>
      <c r="BH5" s="33">
        <f t="shared" si="30"/>
        <v>1</v>
      </c>
      <c r="BI5" s="33">
        <f t="shared" si="30"/>
        <v>1</v>
      </c>
      <c r="BJ5" s="10">
        <v>1986</v>
      </c>
      <c r="BK5" s="10">
        <v>2014</v>
      </c>
      <c r="BL5" s="10">
        <v>2014</v>
      </c>
      <c r="BM5" s="33">
        <f t="shared" ref="BM5:BO68" si="47">IF(OR(BJ5="ESA 2010",BJ5= 2014),1,IF(BJ5=2001,0.5, 0))</f>
        <v>0</v>
      </c>
      <c r="BN5" s="33">
        <f t="shared" si="31"/>
        <v>1</v>
      </c>
      <c r="BO5" s="33">
        <f t="shared" si="31"/>
        <v>1</v>
      </c>
      <c r="BP5" s="10" t="s">
        <v>431</v>
      </c>
      <c r="BQ5" s="10" t="s">
        <v>431</v>
      </c>
      <c r="BR5" s="10" t="s">
        <v>431</v>
      </c>
      <c r="BS5" s="33">
        <f t="shared" ref="BS5:BU68" si="48">IF(OR(BP5="MFSM 2000",BP5= "MFSM 2008",BP5="MFSMCG 2016"), 1, 0)</f>
        <v>1</v>
      </c>
      <c r="BT5" s="33">
        <f t="shared" si="32"/>
        <v>1</v>
      </c>
      <c r="BU5" s="33">
        <f t="shared" si="32"/>
        <v>1</v>
      </c>
      <c r="BV5" s="10" t="s">
        <v>500</v>
      </c>
      <c r="BW5" s="10" t="s">
        <v>500</v>
      </c>
      <c r="BX5" s="10" t="s">
        <v>500</v>
      </c>
      <c r="BY5" s="33">
        <f t="shared" ref="BY5:CA20" si="49">IF(OR(BV5="SDDS",BV5="SDDS Plus"),1,IF(BV5="E-GDDS",0.5,0))</f>
        <v>0.5</v>
      </c>
      <c r="BZ5" s="33">
        <f t="shared" si="33"/>
        <v>0.5</v>
      </c>
      <c r="CA5" s="33">
        <f t="shared" si="33"/>
        <v>0.5</v>
      </c>
      <c r="CB5" s="10" t="str">
        <f>+VLOOKUP(B5,'[20]2016 data'!$B:$D,3,)</f>
        <v>Yes</v>
      </c>
      <c r="CC5" s="10" t="str">
        <f>+VLOOKUP(B5,'[21]2017 data'!$B:$D,3,)</f>
        <v>Yes</v>
      </c>
      <c r="CD5" s="10" t="str">
        <f>+VLOOKUP(B5,'[22]2018 data'!$B:$D,3,)</f>
        <v>Yes</v>
      </c>
      <c r="CE5" s="33">
        <f t="shared" ref="CE5:CG68" si="50">IF(CB5="YES",1,0)</f>
        <v>1</v>
      </c>
      <c r="CF5" s="33">
        <f t="shared" si="34"/>
        <v>1</v>
      </c>
      <c r="CG5" s="33">
        <f t="shared" si="34"/>
        <v>1</v>
      </c>
      <c r="CH5" s="65" t="str">
        <f>+VLOOKUP(B5,'[34]2016 data'!$B:$D,3,)</f>
        <v>yes</v>
      </c>
      <c r="CI5" s="65" t="str">
        <f>+VLOOKUP(B5,'[33]2017 data'!$B:$D,3,)</f>
        <v>yes</v>
      </c>
      <c r="CJ5" s="65" t="str">
        <f>+VLOOKUP(B5,'[28]2018 data'!$B:$D,3,)</f>
        <v>yes</v>
      </c>
      <c r="CK5" s="33">
        <f t="shared" ref="CK5:CM68" si="51">IF(CH5="YES",1,0)</f>
        <v>1</v>
      </c>
      <c r="CL5" s="33">
        <f t="shared" si="35"/>
        <v>1</v>
      </c>
      <c r="CM5" s="33">
        <f t="shared" si="35"/>
        <v>1</v>
      </c>
    </row>
    <row r="6" spans="1:91" s="32" customFormat="1" x14ac:dyDescent="0.25">
      <c r="A6" s="6">
        <f t="shared" si="36"/>
        <v>3</v>
      </c>
      <c r="B6" s="9" t="s">
        <v>375</v>
      </c>
      <c r="C6" s="4" t="s">
        <v>374</v>
      </c>
      <c r="D6" s="4" t="str">
        <f>+VLOOKUP(C6,'[1]OECD &amp; EU Countries'!$B:$F,5,)</f>
        <v>NA</v>
      </c>
      <c r="E6" s="10" t="s">
        <v>438</v>
      </c>
      <c r="F6" s="10" t="s">
        <v>438</v>
      </c>
      <c r="G6" s="10" t="s">
        <v>437</v>
      </c>
      <c r="H6" s="10" t="b">
        <f>+E6=MSC!E6</f>
        <v>0</v>
      </c>
      <c r="I6" s="10" t="b">
        <f>+F6=MSC!F6</f>
        <v>0</v>
      </c>
      <c r="J6" s="10" t="b">
        <f>+G6=MSC!G6</f>
        <v>1</v>
      </c>
      <c r="K6" s="33">
        <f t="shared" si="19"/>
        <v>0</v>
      </c>
      <c r="L6" s="33">
        <f t="shared" si="20"/>
        <v>0</v>
      </c>
      <c r="M6" s="33">
        <f t="shared" si="21"/>
        <v>0.5</v>
      </c>
      <c r="N6" s="10" t="e">
        <f>+VLOOKUP($B6,'[26]2016-2018 data'!$AR:$AU,2,)</f>
        <v>#N/A</v>
      </c>
      <c r="O6" s="10" t="e">
        <f>+VLOOKUP($B6,'[26]2016-2018 data'!$AR:$AU,3,)</f>
        <v>#N/A</v>
      </c>
      <c r="P6" s="10" t="e">
        <f>+VLOOKUP($B6,'[26]2016-2018 data'!$AR:$AU,4,)</f>
        <v>#N/A</v>
      </c>
      <c r="Q6" s="33" t="e">
        <f t="shared" si="37"/>
        <v>#N/A</v>
      </c>
      <c r="R6" s="33" t="e">
        <f t="shared" si="22"/>
        <v>#N/A</v>
      </c>
      <c r="S6" s="33" t="e">
        <f t="shared" si="22"/>
        <v>#N/A</v>
      </c>
      <c r="T6" s="64">
        <v>1980</v>
      </c>
      <c r="U6" s="64">
        <v>1999</v>
      </c>
      <c r="V6" s="10">
        <v>1999</v>
      </c>
      <c r="W6" s="33">
        <f t="shared" si="38"/>
        <v>0</v>
      </c>
      <c r="X6" s="33">
        <f t="shared" si="23"/>
        <v>0</v>
      </c>
      <c r="Y6" s="33">
        <f t="shared" si="24"/>
        <v>0</v>
      </c>
      <c r="Z6" s="56">
        <f>+VLOOKUP($C6,'[27]MSC scores (3)'!$CE:$CH,2,)</f>
        <v>0</v>
      </c>
      <c r="AA6" s="56">
        <f>+VLOOKUP($C6,'[27]MSC scores (3)'!$CE:$CH,3,)</f>
        <v>0</v>
      </c>
      <c r="AB6" s="56">
        <f>+VLOOKUP($C6,'[27]MSC scores (3)'!$CE:$CH,4,)</f>
        <v>0</v>
      </c>
      <c r="AC6" s="33" t="b">
        <f t="shared" si="39"/>
        <v>1</v>
      </c>
      <c r="AD6" s="33" t="b">
        <f t="shared" si="40"/>
        <v>1</v>
      </c>
      <c r="AE6" s="33" t="b">
        <f t="shared" si="41"/>
        <v>1</v>
      </c>
      <c r="AF6" s="10" t="s">
        <v>446</v>
      </c>
      <c r="AG6" s="10" t="s">
        <v>443</v>
      </c>
      <c r="AH6" s="10" t="s">
        <v>443</v>
      </c>
      <c r="AI6" s="33">
        <f t="shared" si="42"/>
        <v>0.5</v>
      </c>
      <c r="AJ6" s="33">
        <f t="shared" si="26"/>
        <v>0.5</v>
      </c>
      <c r="AK6" s="33">
        <f t="shared" si="26"/>
        <v>0.5</v>
      </c>
      <c r="AL6" s="10">
        <v>2000</v>
      </c>
      <c r="AM6" s="10">
        <v>2000</v>
      </c>
      <c r="AN6" s="10">
        <v>2000</v>
      </c>
      <c r="AO6" s="33">
        <f t="shared" si="43"/>
        <v>0</v>
      </c>
      <c r="AP6" s="33">
        <f t="shared" si="27"/>
        <v>0</v>
      </c>
      <c r="AQ6" s="33">
        <f t="shared" si="27"/>
        <v>0</v>
      </c>
      <c r="AR6" s="10" t="s">
        <v>418</v>
      </c>
      <c r="AS6" s="10" t="s">
        <v>418</v>
      </c>
      <c r="AT6" s="10" t="s">
        <v>418</v>
      </c>
      <c r="AU6" s="33">
        <f t="shared" si="44"/>
        <v>1</v>
      </c>
      <c r="AV6" s="33">
        <f t="shared" si="28"/>
        <v>1</v>
      </c>
      <c r="AW6" s="33">
        <f t="shared" si="28"/>
        <v>1</v>
      </c>
      <c r="AX6" s="10" t="s">
        <v>447</v>
      </c>
      <c r="AY6" s="10" t="s">
        <v>448</v>
      </c>
      <c r="AZ6" s="10" t="s">
        <v>448</v>
      </c>
      <c r="BA6" s="33">
        <f t="shared" si="45"/>
        <v>0</v>
      </c>
      <c r="BB6" s="33">
        <f t="shared" si="29"/>
        <v>0</v>
      </c>
      <c r="BC6" s="33">
        <f t="shared" si="29"/>
        <v>0</v>
      </c>
      <c r="BD6" s="10" t="s">
        <v>448</v>
      </c>
      <c r="BE6" s="10" t="s">
        <v>448</v>
      </c>
      <c r="BF6" s="10" t="s">
        <v>448</v>
      </c>
      <c r="BG6" s="33">
        <f t="shared" si="46"/>
        <v>0</v>
      </c>
      <c r="BH6" s="33">
        <f t="shared" si="30"/>
        <v>0</v>
      </c>
      <c r="BI6" s="33">
        <f t="shared" si="30"/>
        <v>0</v>
      </c>
      <c r="BJ6" s="10">
        <v>1986</v>
      </c>
      <c r="BK6" s="10" t="s">
        <v>429</v>
      </c>
      <c r="BL6" s="10" t="s">
        <v>429</v>
      </c>
      <c r="BM6" s="33">
        <f t="shared" si="47"/>
        <v>0</v>
      </c>
      <c r="BN6" s="33">
        <f t="shared" si="31"/>
        <v>0</v>
      </c>
      <c r="BO6" s="33">
        <f t="shared" si="31"/>
        <v>0</v>
      </c>
      <c r="BP6" s="10" t="s">
        <v>431</v>
      </c>
      <c r="BQ6" s="10" t="s">
        <v>431</v>
      </c>
      <c r="BR6" s="10" t="s">
        <v>431</v>
      </c>
      <c r="BS6" s="33">
        <f t="shared" si="48"/>
        <v>1</v>
      </c>
      <c r="BT6" s="33">
        <f t="shared" si="32"/>
        <v>1</v>
      </c>
      <c r="BU6" s="33">
        <f t="shared" si="32"/>
        <v>1</v>
      </c>
      <c r="BV6" s="10" t="s">
        <v>500</v>
      </c>
      <c r="BW6" s="10" t="s">
        <v>500</v>
      </c>
      <c r="BX6" s="10" t="s">
        <v>500</v>
      </c>
      <c r="BY6" s="33">
        <f t="shared" si="49"/>
        <v>0.5</v>
      </c>
      <c r="BZ6" s="33">
        <f t="shared" si="33"/>
        <v>0.5</v>
      </c>
      <c r="CA6" s="33">
        <f t="shared" si="33"/>
        <v>0.5</v>
      </c>
      <c r="CB6" s="10">
        <f>+VLOOKUP(B6,'[20]2016 data'!$B:$D,3,)</f>
        <v>0</v>
      </c>
      <c r="CC6" s="10">
        <f>+VLOOKUP(B6,'[21]2017 data'!$B:$D,3,)</f>
        <v>0</v>
      </c>
      <c r="CD6" s="10">
        <f>+VLOOKUP(B6,'[22]2018 data'!$B:$D,3,)</f>
        <v>0</v>
      </c>
      <c r="CE6" s="33">
        <f t="shared" si="50"/>
        <v>0</v>
      </c>
      <c r="CF6" s="33">
        <f t="shared" si="34"/>
        <v>0</v>
      </c>
      <c r="CG6" s="33">
        <f t="shared" si="34"/>
        <v>0</v>
      </c>
      <c r="CH6" s="65">
        <f>+VLOOKUP(B6,'[34]2016 data'!$B:$D,3,)</f>
        <v>0</v>
      </c>
      <c r="CI6" s="65">
        <f>+VLOOKUP(B6,'[33]2017 data'!$B:$D,3,)</f>
        <v>0</v>
      </c>
      <c r="CJ6" s="65">
        <f>+VLOOKUP(B6,'[28]2018 data'!$B:$D,3,)</f>
        <v>0</v>
      </c>
      <c r="CK6" s="33">
        <f t="shared" si="51"/>
        <v>0</v>
      </c>
      <c r="CL6" s="33">
        <f t="shared" si="35"/>
        <v>0</v>
      </c>
      <c r="CM6" s="33">
        <f t="shared" si="35"/>
        <v>0</v>
      </c>
    </row>
    <row r="7" spans="1:91" s="32" customFormat="1" x14ac:dyDescent="0.25">
      <c r="A7" s="6">
        <f t="shared" si="36"/>
        <v>4</v>
      </c>
      <c r="B7" s="7" t="s">
        <v>373</v>
      </c>
      <c r="C7" s="4" t="s">
        <v>372</v>
      </c>
      <c r="D7" s="4" t="str">
        <f>+VLOOKUP(C7,'[1]OECD &amp; EU Countries'!$B:$F,5,)</f>
        <v>NA</v>
      </c>
      <c r="E7" s="10" t="s">
        <v>437</v>
      </c>
      <c r="F7" s="10" t="s">
        <v>437</v>
      </c>
      <c r="G7" s="10" t="s">
        <v>437</v>
      </c>
      <c r="H7" s="10" t="b">
        <f>+E7=MSC!E7</f>
        <v>0</v>
      </c>
      <c r="I7" s="10" t="b">
        <f>+F7=MSC!F7</f>
        <v>1</v>
      </c>
      <c r="J7" s="10" t="b">
        <f>+G7=MSC!G7</f>
        <v>1</v>
      </c>
      <c r="K7" s="33">
        <f t="shared" si="19"/>
        <v>0.5</v>
      </c>
      <c r="L7" s="33">
        <f t="shared" si="20"/>
        <v>0.5</v>
      </c>
      <c r="M7" s="33">
        <f t="shared" si="21"/>
        <v>0.5</v>
      </c>
      <c r="N7" s="10" t="e">
        <f>+VLOOKUP($B7,'[26]2016-2018 data'!$AR:$AU,2,)</f>
        <v>#N/A</v>
      </c>
      <c r="O7" s="10" t="e">
        <f>+VLOOKUP($B7,'[26]2016-2018 data'!$AR:$AU,3,)</f>
        <v>#N/A</v>
      </c>
      <c r="P7" s="10" t="e">
        <f>+VLOOKUP($B7,'[26]2016-2018 data'!$AR:$AU,4,)</f>
        <v>#N/A</v>
      </c>
      <c r="Q7" s="33" t="e">
        <f t="shared" si="37"/>
        <v>#N/A</v>
      </c>
      <c r="R7" s="33" t="e">
        <f t="shared" si="22"/>
        <v>#N/A</v>
      </c>
      <c r="S7" s="33" t="e">
        <f t="shared" si="22"/>
        <v>#N/A</v>
      </c>
      <c r="T7" s="64">
        <v>2002</v>
      </c>
      <c r="U7" s="64">
        <v>2002</v>
      </c>
      <c r="V7" s="10">
        <v>2002</v>
      </c>
      <c r="W7" s="33">
        <f t="shared" si="38"/>
        <v>0</v>
      </c>
      <c r="X7" s="33">
        <f t="shared" si="23"/>
        <v>0</v>
      </c>
      <c r="Y7" s="33">
        <f t="shared" si="24"/>
        <v>0</v>
      </c>
      <c r="Z7" s="56">
        <f>+VLOOKUP($C7,'[27]MSC scores (3)'!$CE:$CH,2,)</f>
        <v>0</v>
      </c>
      <c r="AA7" s="56">
        <f>+VLOOKUP($C7,'[27]MSC scores (3)'!$CE:$CH,3,)</f>
        <v>0</v>
      </c>
      <c r="AB7" s="56">
        <f>+VLOOKUP($C7,'[27]MSC scores (3)'!$CE:$CH,4,)</f>
        <v>0</v>
      </c>
      <c r="AC7" s="33" t="b">
        <f t="shared" si="39"/>
        <v>1</v>
      </c>
      <c r="AD7" s="33" t="b">
        <f t="shared" si="40"/>
        <v>1</v>
      </c>
      <c r="AE7" s="33" t="b">
        <f t="shared" si="41"/>
        <v>1</v>
      </c>
      <c r="AF7" s="10" t="s">
        <v>444</v>
      </c>
      <c r="AG7" s="10" t="s">
        <v>442</v>
      </c>
      <c r="AH7" s="10" t="s">
        <v>442</v>
      </c>
      <c r="AI7" s="33">
        <f t="shared" si="42"/>
        <v>1</v>
      </c>
      <c r="AJ7" s="33">
        <f t="shared" si="26"/>
        <v>1</v>
      </c>
      <c r="AK7" s="33">
        <f t="shared" si="26"/>
        <v>1</v>
      </c>
      <c r="AL7" s="10">
        <v>2009</v>
      </c>
      <c r="AM7" s="10">
        <v>2009</v>
      </c>
      <c r="AN7" s="10">
        <v>2009</v>
      </c>
      <c r="AO7" s="33">
        <f t="shared" si="43"/>
        <v>0.5</v>
      </c>
      <c r="AP7" s="33">
        <f t="shared" si="27"/>
        <v>0.5</v>
      </c>
      <c r="AQ7" s="33">
        <f t="shared" si="27"/>
        <v>0.5</v>
      </c>
      <c r="AR7" s="10" t="s">
        <v>418</v>
      </c>
      <c r="AS7" s="10" t="s">
        <v>418</v>
      </c>
      <c r="AT7" s="10" t="s">
        <v>418</v>
      </c>
      <c r="AU7" s="33">
        <f t="shared" si="44"/>
        <v>1</v>
      </c>
      <c r="AV7" s="33">
        <f t="shared" si="28"/>
        <v>1</v>
      </c>
      <c r="AW7" s="33">
        <f t="shared" si="28"/>
        <v>1</v>
      </c>
      <c r="AX7" s="10" t="s">
        <v>447</v>
      </c>
      <c r="AY7" s="10" t="s">
        <v>448</v>
      </c>
      <c r="AZ7" s="10" t="s">
        <v>448</v>
      </c>
      <c r="BA7" s="33">
        <f t="shared" si="45"/>
        <v>0</v>
      </c>
      <c r="BB7" s="33">
        <f t="shared" si="29"/>
        <v>0</v>
      </c>
      <c r="BC7" s="33">
        <f t="shared" si="29"/>
        <v>0</v>
      </c>
      <c r="BD7" s="10" t="s">
        <v>448</v>
      </c>
      <c r="BE7" s="10" t="s">
        <v>448</v>
      </c>
      <c r="BF7" s="10" t="s">
        <v>448</v>
      </c>
      <c r="BG7" s="33">
        <f t="shared" si="46"/>
        <v>0</v>
      </c>
      <c r="BH7" s="33">
        <f t="shared" si="30"/>
        <v>0</v>
      </c>
      <c r="BI7" s="33">
        <f t="shared" si="30"/>
        <v>0</v>
      </c>
      <c r="BJ7" s="10">
        <v>2001</v>
      </c>
      <c r="BK7" s="10">
        <v>2014</v>
      </c>
      <c r="BL7" s="10">
        <v>2014</v>
      </c>
      <c r="BM7" s="33">
        <f t="shared" si="47"/>
        <v>0.5</v>
      </c>
      <c r="BN7" s="33">
        <f t="shared" si="31"/>
        <v>1</v>
      </c>
      <c r="BO7" s="33">
        <f t="shared" si="31"/>
        <v>1</v>
      </c>
      <c r="BP7" s="10" t="s">
        <v>431</v>
      </c>
      <c r="BQ7" s="10" t="s">
        <v>431</v>
      </c>
      <c r="BR7" s="10" t="s">
        <v>431</v>
      </c>
      <c r="BS7" s="33">
        <f t="shared" si="48"/>
        <v>1</v>
      </c>
      <c r="BT7" s="33">
        <f t="shared" si="32"/>
        <v>1</v>
      </c>
      <c r="BU7" s="33">
        <f t="shared" si="32"/>
        <v>1</v>
      </c>
      <c r="BV7" s="10" t="s">
        <v>500</v>
      </c>
      <c r="BW7" s="10" t="s">
        <v>500</v>
      </c>
      <c r="BX7" s="10" t="s">
        <v>500</v>
      </c>
      <c r="BY7" s="33">
        <f t="shared" si="49"/>
        <v>0.5</v>
      </c>
      <c r="BZ7" s="33">
        <f t="shared" si="33"/>
        <v>0.5</v>
      </c>
      <c r="CA7" s="33">
        <f t="shared" si="33"/>
        <v>0.5</v>
      </c>
      <c r="CB7" s="10">
        <f>+VLOOKUP(B7,'[20]2016 data'!$B:$D,3,)</f>
        <v>0</v>
      </c>
      <c r="CC7" s="10">
        <f>+VLOOKUP(B7,'[21]2017 data'!$B:$D,3,)</f>
        <v>0</v>
      </c>
      <c r="CD7" s="10">
        <f>+VLOOKUP(B7,'[22]2018 data'!$B:$D,3,)</f>
        <v>0</v>
      </c>
      <c r="CE7" s="33">
        <f t="shared" si="50"/>
        <v>0</v>
      </c>
      <c r="CF7" s="33">
        <f t="shared" si="34"/>
        <v>0</v>
      </c>
      <c r="CG7" s="33">
        <f t="shared" si="34"/>
        <v>0</v>
      </c>
      <c r="CH7" s="65">
        <f>+VLOOKUP(B7,'[34]2016 data'!$B:$D,3,)</f>
        <v>0</v>
      </c>
      <c r="CI7" s="65">
        <f>+VLOOKUP(B7,'[33]2017 data'!$B:$D,3,)</f>
        <v>0</v>
      </c>
      <c r="CJ7" s="65">
        <f>+VLOOKUP(B7,'[28]2018 data'!$B:$D,3,)</f>
        <v>0</v>
      </c>
      <c r="CK7" s="33">
        <f t="shared" si="51"/>
        <v>0</v>
      </c>
      <c r="CL7" s="33">
        <f t="shared" si="35"/>
        <v>0</v>
      </c>
      <c r="CM7" s="33">
        <f t="shared" si="35"/>
        <v>0</v>
      </c>
    </row>
    <row r="8" spans="1:91" s="32" customFormat="1" x14ac:dyDescent="0.25">
      <c r="A8" s="6">
        <f t="shared" si="36"/>
        <v>5</v>
      </c>
      <c r="B8" s="7" t="s">
        <v>371</v>
      </c>
      <c r="C8" s="4" t="s">
        <v>370</v>
      </c>
      <c r="D8" s="4" t="str">
        <f>+VLOOKUP(C8,'[1]OECD &amp; EU Countries'!$B:$F,5,)</f>
        <v>NA</v>
      </c>
      <c r="E8" s="10" t="s">
        <v>437</v>
      </c>
      <c r="F8" s="10" t="s">
        <v>437</v>
      </c>
      <c r="G8" s="10" t="s">
        <v>437</v>
      </c>
      <c r="H8" s="10" t="b">
        <f>+E8=MSC!E8</f>
        <v>1</v>
      </c>
      <c r="I8" s="10" t="b">
        <f>+F8=MSC!F8</f>
        <v>0</v>
      </c>
      <c r="J8" s="10" t="b">
        <f>+G8=MSC!G8</f>
        <v>0</v>
      </c>
      <c r="K8" s="33">
        <f t="shared" si="19"/>
        <v>0.5</v>
      </c>
      <c r="L8" s="33">
        <f t="shared" si="20"/>
        <v>0.5</v>
      </c>
      <c r="M8" s="33">
        <f t="shared" si="21"/>
        <v>0.5</v>
      </c>
      <c r="N8" s="10" t="e">
        <f>+VLOOKUP($B8,'[26]2016-2018 data'!$AR:$AU,2,)</f>
        <v>#N/A</v>
      </c>
      <c r="O8" s="10" t="e">
        <f>+VLOOKUP($B8,'[26]2016-2018 data'!$AR:$AU,3,)</f>
        <v>#N/A</v>
      </c>
      <c r="P8" s="10" t="e">
        <f>+VLOOKUP($B8,'[26]2016-2018 data'!$AR:$AU,4,)</f>
        <v>#N/A</v>
      </c>
      <c r="Q8" s="33" t="e">
        <f t="shared" si="37"/>
        <v>#N/A</v>
      </c>
      <c r="R8" s="33" t="e">
        <f t="shared" si="22"/>
        <v>#N/A</v>
      </c>
      <c r="S8" s="33" t="e">
        <f t="shared" si="22"/>
        <v>#N/A</v>
      </c>
      <c r="T8" s="64">
        <v>2006</v>
      </c>
      <c r="U8" s="64">
        <v>2006</v>
      </c>
      <c r="V8" s="10">
        <v>2006</v>
      </c>
      <c r="W8" s="33">
        <f t="shared" si="38"/>
        <v>0.5</v>
      </c>
      <c r="X8" s="33">
        <f t="shared" si="23"/>
        <v>0</v>
      </c>
      <c r="Y8" s="33">
        <f t="shared" si="24"/>
        <v>0</v>
      </c>
      <c r="Z8" s="56">
        <f>+VLOOKUP($C8,'[27]MSC scores (3)'!$CE:$CH,2,)</f>
        <v>0.5</v>
      </c>
      <c r="AA8" s="56">
        <f>+VLOOKUP($C8,'[27]MSC scores (3)'!$CE:$CH,3,)</f>
        <v>0</v>
      </c>
      <c r="AB8" s="56">
        <f>+VLOOKUP($C8,'[27]MSC scores (3)'!$CE:$CH,4,)</f>
        <v>0</v>
      </c>
      <c r="AC8" s="33" t="b">
        <f t="shared" si="39"/>
        <v>1</v>
      </c>
      <c r="AD8" s="33" t="b">
        <f t="shared" si="40"/>
        <v>1</v>
      </c>
      <c r="AE8" s="33" t="b">
        <f t="shared" si="41"/>
        <v>1</v>
      </c>
      <c r="AF8" s="10" t="s">
        <v>446</v>
      </c>
      <c r="AG8" s="10" t="s">
        <v>446</v>
      </c>
      <c r="AH8" s="10" t="s">
        <v>446</v>
      </c>
      <c r="AI8" s="33">
        <f t="shared" si="42"/>
        <v>0.5</v>
      </c>
      <c r="AJ8" s="33">
        <f t="shared" si="26"/>
        <v>0.5</v>
      </c>
      <c r="AK8" s="33">
        <f t="shared" si="26"/>
        <v>0.5</v>
      </c>
      <c r="AL8" s="10">
        <v>2001</v>
      </c>
      <c r="AM8" s="10">
        <v>2001</v>
      </c>
      <c r="AN8" s="10">
        <v>2001</v>
      </c>
      <c r="AO8" s="33">
        <f t="shared" si="43"/>
        <v>0</v>
      </c>
      <c r="AP8" s="33">
        <f t="shared" si="27"/>
        <v>0</v>
      </c>
      <c r="AQ8" s="33">
        <f t="shared" si="27"/>
        <v>0</v>
      </c>
      <c r="AR8" s="10" t="s">
        <v>447</v>
      </c>
      <c r="AS8" s="10" t="s">
        <v>448</v>
      </c>
      <c r="AT8" s="10" t="s">
        <v>448</v>
      </c>
      <c r="AU8" s="33">
        <f t="shared" si="44"/>
        <v>0</v>
      </c>
      <c r="AV8" s="33">
        <f t="shared" si="28"/>
        <v>0</v>
      </c>
      <c r="AW8" s="33">
        <f t="shared" si="28"/>
        <v>0</v>
      </c>
      <c r="AX8" s="10" t="s">
        <v>447</v>
      </c>
      <c r="AY8" s="10" t="s">
        <v>448</v>
      </c>
      <c r="AZ8" s="10" t="s">
        <v>448</v>
      </c>
      <c r="BA8" s="33">
        <f t="shared" si="45"/>
        <v>0</v>
      </c>
      <c r="BB8" s="33">
        <f t="shared" si="29"/>
        <v>0</v>
      </c>
      <c r="BC8" s="33">
        <f t="shared" si="29"/>
        <v>0</v>
      </c>
      <c r="BD8" s="10" t="s">
        <v>448</v>
      </c>
      <c r="BE8" s="10" t="s">
        <v>448</v>
      </c>
      <c r="BF8" s="10" t="s">
        <v>448</v>
      </c>
      <c r="BG8" s="33">
        <f t="shared" si="46"/>
        <v>0</v>
      </c>
      <c r="BH8" s="33">
        <f t="shared" si="30"/>
        <v>0</v>
      </c>
      <c r="BI8" s="33">
        <f t="shared" si="30"/>
        <v>0</v>
      </c>
      <c r="BJ8" s="10">
        <v>2001</v>
      </c>
      <c r="BK8" s="10" t="s">
        <v>429</v>
      </c>
      <c r="BL8" s="10" t="s">
        <v>429</v>
      </c>
      <c r="BM8" s="33">
        <f t="shared" si="47"/>
        <v>0.5</v>
      </c>
      <c r="BN8" s="33">
        <f t="shared" si="31"/>
        <v>0</v>
      </c>
      <c r="BO8" s="33">
        <f t="shared" si="31"/>
        <v>0</v>
      </c>
      <c r="BP8" s="10" t="s">
        <v>431</v>
      </c>
      <c r="BQ8" s="10" t="s">
        <v>431</v>
      </c>
      <c r="BR8" s="10" t="s">
        <v>431</v>
      </c>
      <c r="BS8" s="33">
        <f t="shared" si="48"/>
        <v>1</v>
      </c>
      <c r="BT8" s="33">
        <f t="shared" si="32"/>
        <v>1</v>
      </c>
      <c r="BU8" s="33">
        <f t="shared" si="32"/>
        <v>1</v>
      </c>
      <c r="BV8" s="10" t="s">
        <v>500</v>
      </c>
      <c r="BW8" s="10" t="s">
        <v>500</v>
      </c>
      <c r="BX8" s="10" t="s">
        <v>500</v>
      </c>
      <c r="BY8" s="33">
        <f t="shared" si="49"/>
        <v>0.5</v>
      </c>
      <c r="BZ8" s="33">
        <f t="shared" si="33"/>
        <v>0.5</v>
      </c>
      <c r="CA8" s="33">
        <f t="shared" si="33"/>
        <v>0.5</v>
      </c>
      <c r="CB8" s="10" t="str">
        <f>+VLOOKUP(B8,'[20]2016 data'!$B:$D,3,)</f>
        <v>Yes</v>
      </c>
      <c r="CC8" s="10" t="str">
        <f>+VLOOKUP(B8,'[21]2017 data'!$B:$D,3,)</f>
        <v>Yes</v>
      </c>
      <c r="CD8" s="10" t="str">
        <f>+VLOOKUP(B8,'[22]2018 data'!$B:$D,3,)</f>
        <v>Yes</v>
      </c>
      <c r="CE8" s="33">
        <f t="shared" si="50"/>
        <v>1</v>
      </c>
      <c r="CF8" s="33">
        <f t="shared" si="34"/>
        <v>1</v>
      </c>
      <c r="CG8" s="33">
        <f t="shared" si="34"/>
        <v>1</v>
      </c>
      <c r="CH8" s="65">
        <f>+VLOOKUP(B8,'[34]2016 data'!$B:$D,3,)</f>
        <v>0</v>
      </c>
      <c r="CI8" s="65">
        <f>+VLOOKUP(B8,'[33]2017 data'!$B:$D,3,)</f>
        <v>0</v>
      </c>
      <c r="CJ8" s="65">
        <f>+VLOOKUP(B8,'[28]2018 data'!$B:$D,3,)</f>
        <v>0</v>
      </c>
      <c r="CK8" s="33">
        <f t="shared" si="51"/>
        <v>0</v>
      </c>
      <c r="CL8" s="33">
        <f t="shared" si="35"/>
        <v>0</v>
      </c>
      <c r="CM8" s="33">
        <f t="shared" si="35"/>
        <v>0</v>
      </c>
    </row>
    <row r="9" spans="1:91" s="32" customFormat="1" x14ac:dyDescent="0.25">
      <c r="A9" s="6">
        <f t="shared" si="36"/>
        <v>6</v>
      </c>
      <c r="B9" s="9" t="s">
        <v>369</v>
      </c>
      <c r="C9" s="4" t="s">
        <v>368</v>
      </c>
      <c r="D9" s="4" t="str">
        <f>+VLOOKUP(C9,'[1]OECD &amp; EU Countries'!$B:$F,5,)</f>
        <v>NA</v>
      </c>
      <c r="E9" s="10" t="s">
        <v>486</v>
      </c>
      <c r="F9" s="10" t="s">
        <v>486</v>
      </c>
      <c r="G9" s="10" t="s">
        <v>486</v>
      </c>
      <c r="H9" s="10" t="b">
        <f>+E9=MSC!E9</f>
        <v>1</v>
      </c>
      <c r="I9" s="10" t="b">
        <f>+F9=MSC!F9</f>
        <v>1</v>
      </c>
      <c r="J9" s="10" t="b">
        <f>+G9=MSC!G9</f>
        <v>1</v>
      </c>
      <c r="K9" s="33">
        <f t="shared" si="19"/>
        <v>1</v>
      </c>
      <c r="L9" s="33">
        <f t="shared" si="20"/>
        <v>1</v>
      </c>
      <c r="M9" s="33">
        <f t="shared" si="21"/>
        <v>1</v>
      </c>
      <c r="N9" s="10" t="e">
        <f>+VLOOKUP($B9,'[26]2016-2018 data'!$AR:$AU,2,)</f>
        <v>#N/A</v>
      </c>
      <c r="O9" s="10" t="e">
        <f>+VLOOKUP($B9,'[26]2016-2018 data'!$AR:$AU,3,)</f>
        <v>#N/A</v>
      </c>
      <c r="P9" s="10" t="e">
        <f>+VLOOKUP($B9,'[26]2016-2018 data'!$AR:$AU,4,)</f>
        <v>#N/A</v>
      </c>
      <c r="Q9" s="33" t="e">
        <f t="shared" si="37"/>
        <v>#N/A</v>
      </c>
      <c r="R9" s="33" t="e">
        <f t="shared" si="22"/>
        <v>#N/A</v>
      </c>
      <c r="S9" s="33" t="e">
        <f t="shared" si="22"/>
        <v>#N/A</v>
      </c>
      <c r="T9" s="64">
        <v>2004</v>
      </c>
      <c r="U9" s="64">
        <v>2004</v>
      </c>
      <c r="V9" s="10">
        <v>2004</v>
      </c>
      <c r="W9" s="33">
        <f t="shared" si="38"/>
        <v>0</v>
      </c>
      <c r="X9" s="33">
        <f t="shared" si="23"/>
        <v>0</v>
      </c>
      <c r="Y9" s="33">
        <f t="shared" si="24"/>
        <v>0</v>
      </c>
      <c r="Z9" s="56">
        <f>+VLOOKUP($C9,'[27]MSC scores (3)'!$CE:$CH,2,)</f>
        <v>0</v>
      </c>
      <c r="AA9" s="56">
        <f>+VLOOKUP($C9,'[27]MSC scores (3)'!$CE:$CH,3,)</f>
        <v>0</v>
      </c>
      <c r="AB9" s="56">
        <f>+VLOOKUP($C9,'[27]MSC scores (3)'!$CE:$CH,4,)</f>
        <v>0</v>
      </c>
      <c r="AC9" s="33" t="b">
        <f t="shared" si="39"/>
        <v>1</v>
      </c>
      <c r="AD9" s="33" t="b">
        <f t="shared" si="40"/>
        <v>1</v>
      </c>
      <c r="AE9" s="33" t="b">
        <f t="shared" si="41"/>
        <v>1</v>
      </c>
      <c r="AF9" s="10" t="s">
        <v>446</v>
      </c>
      <c r="AG9" s="10" t="s">
        <v>446</v>
      </c>
      <c r="AH9" s="10" t="s">
        <v>446</v>
      </c>
      <c r="AI9" s="33">
        <f t="shared" si="42"/>
        <v>0.5</v>
      </c>
      <c r="AJ9" s="33">
        <f t="shared" si="26"/>
        <v>0.5</v>
      </c>
      <c r="AK9" s="33">
        <f t="shared" si="26"/>
        <v>0.5</v>
      </c>
      <c r="AL9" s="10">
        <v>2005</v>
      </c>
      <c r="AM9" s="10">
        <v>2005</v>
      </c>
      <c r="AN9" s="10">
        <v>2005</v>
      </c>
      <c r="AO9" s="33">
        <f t="shared" si="43"/>
        <v>0</v>
      </c>
      <c r="AP9" s="33">
        <f t="shared" si="27"/>
        <v>0</v>
      </c>
      <c r="AQ9" s="33">
        <f t="shared" si="27"/>
        <v>0</v>
      </c>
      <c r="AR9" s="10" t="s">
        <v>418</v>
      </c>
      <c r="AS9" s="10" t="s">
        <v>418</v>
      </c>
      <c r="AT9" s="10" t="s">
        <v>418</v>
      </c>
      <c r="AU9" s="33">
        <f t="shared" si="44"/>
        <v>1</v>
      </c>
      <c r="AV9" s="33">
        <f t="shared" si="28"/>
        <v>1</v>
      </c>
      <c r="AW9" s="33">
        <f t="shared" si="28"/>
        <v>1</v>
      </c>
      <c r="AX9" s="10" t="s">
        <v>447</v>
      </c>
      <c r="AY9" s="10" t="s">
        <v>448</v>
      </c>
      <c r="AZ9" s="10" t="s">
        <v>448</v>
      </c>
      <c r="BA9" s="33">
        <f t="shared" si="45"/>
        <v>0</v>
      </c>
      <c r="BB9" s="33">
        <f t="shared" si="29"/>
        <v>0</v>
      </c>
      <c r="BC9" s="33">
        <f t="shared" si="29"/>
        <v>0</v>
      </c>
      <c r="BD9" s="10" t="s">
        <v>425</v>
      </c>
      <c r="BE9" s="10" t="s">
        <v>425</v>
      </c>
      <c r="BF9" s="10" t="s">
        <v>425</v>
      </c>
      <c r="BG9" s="33">
        <f t="shared" si="46"/>
        <v>1</v>
      </c>
      <c r="BH9" s="33">
        <f t="shared" si="30"/>
        <v>1</v>
      </c>
      <c r="BI9" s="33">
        <f t="shared" si="30"/>
        <v>1</v>
      </c>
      <c r="BJ9" s="10">
        <v>1986</v>
      </c>
      <c r="BK9" s="10" t="s">
        <v>429</v>
      </c>
      <c r="BL9" s="10" t="s">
        <v>429</v>
      </c>
      <c r="BM9" s="33">
        <f t="shared" si="47"/>
        <v>0</v>
      </c>
      <c r="BN9" s="33">
        <f t="shared" si="31"/>
        <v>0</v>
      </c>
      <c r="BO9" s="33">
        <f t="shared" si="31"/>
        <v>0</v>
      </c>
      <c r="BP9" s="10">
        <v>0</v>
      </c>
      <c r="BQ9" s="10" t="s">
        <v>429</v>
      </c>
      <c r="BR9" s="10" t="s">
        <v>429</v>
      </c>
      <c r="BS9" s="33">
        <f t="shared" si="48"/>
        <v>0</v>
      </c>
      <c r="BT9" s="33">
        <f t="shared" si="32"/>
        <v>0</v>
      </c>
      <c r="BU9" s="33">
        <f t="shared" si="32"/>
        <v>0</v>
      </c>
      <c r="BV9" s="10" t="s">
        <v>501</v>
      </c>
      <c r="BW9" s="10" t="s">
        <v>501</v>
      </c>
      <c r="BX9" s="10" t="s">
        <v>501</v>
      </c>
      <c r="BY9" s="33">
        <f t="shared" si="49"/>
        <v>1</v>
      </c>
      <c r="BZ9" s="33">
        <f t="shared" si="33"/>
        <v>1</v>
      </c>
      <c r="CA9" s="33">
        <f t="shared" si="33"/>
        <v>1</v>
      </c>
      <c r="CB9" s="10" t="str">
        <f>+VLOOKUP(B9,'[20]2016 data'!$B:$D,3,)</f>
        <v>Yes</v>
      </c>
      <c r="CC9" s="10" t="str">
        <f>+VLOOKUP(B9,'[21]2017 data'!$B:$D,3,)</f>
        <v>Yes</v>
      </c>
      <c r="CD9" s="10" t="str">
        <f>+VLOOKUP(B9,'[22]2018 data'!$B:$D,3,)</f>
        <v>Yes</v>
      </c>
      <c r="CE9" s="33">
        <f t="shared" si="50"/>
        <v>1</v>
      </c>
      <c r="CF9" s="33">
        <f t="shared" si="34"/>
        <v>1</v>
      </c>
      <c r="CG9" s="33">
        <f t="shared" si="34"/>
        <v>1</v>
      </c>
      <c r="CH9" s="65">
        <f>+VLOOKUP(B9,'[34]2016 data'!$B:$D,3,)</f>
        <v>0</v>
      </c>
      <c r="CI9" s="65">
        <f>+VLOOKUP(B9,'[33]2017 data'!$B:$D,3,)</f>
        <v>0</v>
      </c>
      <c r="CJ9" s="65">
        <f>+VLOOKUP(B9,'[28]2018 data'!$B:$D,3,)</f>
        <v>0</v>
      </c>
      <c r="CK9" s="33">
        <f t="shared" si="51"/>
        <v>0</v>
      </c>
      <c r="CL9" s="33">
        <f t="shared" si="35"/>
        <v>0</v>
      </c>
      <c r="CM9" s="33">
        <f t="shared" si="35"/>
        <v>0</v>
      </c>
    </row>
    <row r="10" spans="1:91" s="32" customFormat="1" x14ac:dyDescent="0.25">
      <c r="A10" s="6">
        <f t="shared" si="36"/>
        <v>7</v>
      </c>
      <c r="B10" s="9" t="s">
        <v>367</v>
      </c>
      <c r="C10" s="4" t="s">
        <v>366</v>
      </c>
      <c r="D10" s="4" t="str">
        <f>+VLOOKUP(C10,'[1]OECD &amp; EU Countries'!$B:$F,5,)</f>
        <v>NA</v>
      </c>
      <c r="E10" s="10" t="s">
        <v>437</v>
      </c>
      <c r="F10" s="10" t="s">
        <v>437</v>
      </c>
      <c r="G10" s="10" t="s">
        <v>486</v>
      </c>
      <c r="H10" s="10" t="b">
        <f>+E10=MSC!E10</f>
        <v>0</v>
      </c>
      <c r="I10" s="10" t="b">
        <f>+F10=MSC!F10</f>
        <v>0</v>
      </c>
      <c r="J10" s="10" t="b">
        <f>+G10=MSC!G10</f>
        <v>1</v>
      </c>
      <c r="K10" s="33">
        <f t="shared" si="19"/>
        <v>0.5</v>
      </c>
      <c r="L10" s="33">
        <f t="shared" si="20"/>
        <v>0.5</v>
      </c>
      <c r="M10" s="33">
        <f t="shared" si="21"/>
        <v>1</v>
      </c>
      <c r="N10" s="10" t="e">
        <f>+VLOOKUP($B10,'[26]2016-2018 data'!$AR:$AU,2,)</f>
        <v>#N/A</v>
      </c>
      <c r="O10" s="10" t="e">
        <f>+VLOOKUP($B10,'[26]2016-2018 data'!$AR:$AU,3,)</f>
        <v>#N/A</v>
      </c>
      <c r="P10" s="10" t="e">
        <f>+VLOOKUP($B10,'[26]2016-2018 data'!$AR:$AU,4,)</f>
        <v>#N/A</v>
      </c>
      <c r="Q10" s="33" t="e">
        <f t="shared" si="37"/>
        <v>#N/A</v>
      </c>
      <c r="R10" s="33" t="e">
        <f t="shared" si="22"/>
        <v>#N/A</v>
      </c>
      <c r="S10" s="33" t="e">
        <f t="shared" si="22"/>
        <v>#N/A</v>
      </c>
      <c r="T10" s="64" t="s">
        <v>491</v>
      </c>
      <c r="U10" s="64" t="s">
        <v>491</v>
      </c>
      <c r="V10" s="10" t="s">
        <v>491</v>
      </c>
      <c r="W10" s="33">
        <f t="shared" si="38"/>
        <v>1</v>
      </c>
      <c r="X10" s="33">
        <f t="shared" si="23"/>
        <v>1</v>
      </c>
      <c r="Y10" s="33">
        <f t="shared" si="24"/>
        <v>1</v>
      </c>
      <c r="Z10" s="56">
        <f>+VLOOKUP($C10,'[27]MSC scores (3)'!$CE:$CH,2,)</f>
        <v>1</v>
      </c>
      <c r="AA10" s="56">
        <f>+VLOOKUP($C10,'[27]MSC scores (3)'!$CE:$CH,3,)</f>
        <v>1</v>
      </c>
      <c r="AB10" s="56">
        <f>+VLOOKUP($C10,'[27]MSC scores (3)'!$CE:$CH,4,)</f>
        <v>0.5</v>
      </c>
      <c r="AC10" s="33" t="b">
        <f t="shared" si="39"/>
        <v>1</v>
      </c>
      <c r="AD10" s="33" t="b">
        <f t="shared" si="40"/>
        <v>1</v>
      </c>
      <c r="AE10" s="33" t="b">
        <f t="shared" si="41"/>
        <v>0</v>
      </c>
      <c r="AF10" s="10" t="s">
        <v>494</v>
      </c>
      <c r="AG10" s="10" t="s">
        <v>494</v>
      </c>
      <c r="AH10" s="10" t="s">
        <v>494</v>
      </c>
      <c r="AI10" s="33">
        <f t="shared" si="42"/>
        <v>1</v>
      </c>
      <c r="AJ10" s="33">
        <f t="shared" si="26"/>
        <v>1</v>
      </c>
      <c r="AK10" s="33">
        <f t="shared" si="26"/>
        <v>1</v>
      </c>
      <c r="AL10" s="10" t="s">
        <v>499</v>
      </c>
      <c r="AM10" s="10" t="s">
        <v>499</v>
      </c>
      <c r="AN10" s="10" t="s">
        <v>499</v>
      </c>
      <c r="AO10" s="33">
        <f t="shared" si="43"/>
        <v>1</v>
      </c>
      <c r="AP10" s="33">
        <f t="shared" si="27"/>
        <v>1</v>
      </c>
      <c r="AQ10" s="33">
        <f t="shared" si="27"/>
        <v>1</v>
      </c>
      <c r="AR10" s="10" t="s">
        <v>418</v>
      </c>
      <c r="AS10" s="10" t="s">
        <v>418</v>
      </c>
      <c r="AT10" s="10" t="s">
        <v>418</v>
      </c>
      <c r="AU10" s="33">
        <f t="shared" si="44"/>
        <v>1</v>
      </c>
      <c r="AV10" s="33">
        <f t="shared" si="28"/>
        <v>1</v>
      </c>
      <c r="AW10" s="33">
        <f t="shared" si="28"/>
        <v>1</v>
      </c>
      <c r="AX10" s="10" t="s">
        <v>436</v>
      </c>
      <c r="AY10" s="10" t="s">
        <v>436</v>
      </c>
      <c r="AZ10" s="10" t="s">
        <v>436</v>
      </c>
      <c r="BA10" s="33">
        <f t="shared" si="45"/>
        <v>1</v>
      </c>
      <c r="BB10" s="33">
        <f t="shared" si="29"/>
        <v>1</v>
      </c>
      <c r="BC10" s="33">
        <f t="shared" si="29"/>
        <v>1</v>
      </c>
      <c r="BD10" s="10" t="s">
        <v>448</v>
      </c>
      <c r="BE10" s="10" t="s">
        <v>478</v>
      </c>
      <c r="BF10" s="10" t="s">
        <v>478</v>
      </c>
      <c r="BG10" s="33">
        <f t="shared" si="46"/>
        <v>0</v>
      </c>
      <c r="BH10" s="33">
        <f t="shared" si="30"/>
        <v>0.5</v>
      </c>
      <c r="BI10" s="33">
        <f t="shared" si="30"/>
        <v>0.5</v>
      </c>
      <c r="BJ10" s="10">
        <v>2001</v>
      </c>
      <c r="BK10" s="10">
        <v>2001</v>
      </c>
      <c r="BL10" s="10">
        <v>2001</v>
      </c>
      <c r="BM10" s="33">
        <f t="shared" si="47"/>
        <v>0.5</v>
      </c>
      <c r="BN10" s="33">
        <f t="shared" si="31"/>
        <v>0.5</v>
      </c>
      <c r="BO10" s="33">
        <f t="shared" si="31"/>
        <v>0.5</v>
      </c>
      <c r="BP10" s="10" t="s">
        <v>431</v>
      </c>
      <c r="BQ10" s="10" t="s">
        <v>431</v>
      </c>
      <c r="BR10" s="10" t="s">
        <v>431</v>
      </c>
      <c r="BS10" s="33">
        <f t="shared" si="48"/>
        <v>1</v>
      </c>
      <c r="BT10" s="33">
        <f t="shared" si="32"/>
        <v>1</v>
      </c>
      <c r="BU10" s="33">
        <f t="shared" si="32"/>
        <v>1</v>
      </c>
      <c r="BV10" s="10" t="s">
        <v>501</v>
      </c>
      <c r="BW10" s="10" t="s">
        <v>501</v>
      </c>
      <c r="BX10" s="10" t="s">
        <v>501</v>
      </c>
      <c r="BY10" s="33">
        <f t="shared" si="49"/>
        <v>1</v>
      </c>
      <c r="BZ10" s="33">
        <f t="shared" si="33"/>
        <v>1</v>
      </c>
      <c r="CA10" s="33">
        <f t="shared" si="33"/>
        <v>1</v>
      </c>
      <c r="CB10" s="10" t="str">
        <f>+VLOOKUP(B10,'[20]2016 data'!$B:$D,3,)</f>
        <v>Yes</v>
      </c>
      <c r="CC10" s="10" t="str">
        <f>+VLOOKUP(B10,'[21]2017 data'!$B:$D,3,)</f>
        <v>Yes</v>
      </c>
      <c r="CD10" s="10" t="str">
        <f>+VLOOKUP(B10,'[22]2018 data'!$B:$D,3,)</f>
        <v>Yes</v>
      </c>
      <c r="CE10" s="33">
        <f t="shared" si="50"/>
        <v>1</v>
      </c>
      <c r="CF10" s="33">
        <f t="shared" si="34"/>
        <v>1</v>
      </c>
      <c r="CG10" s="33">
        <f t="shared" si="34"/>
        <v>1</v>
      </c>
      <c r="CH10" s="65" t="str">
        <f>+VLOOKUP(B10,'[34]2016 data'!$B:$D,3,)</f>
        <v>yes</v>
      </c>
      <c r="CI10" s="65" t="str">
        <f>+VLOOKUP(B10,'[33]2017 data'!$B:$D,3,)</f>
        <v>yes</v>
      </c>
      <c r="CJ10" s="65" t="str">
        <f>+VLOOKUP(B10,'[28]2018 data'!$B:$D,3,)</f>
        <v>yes</v>
      </c>
      <c r="CK10" s="33">
        <f t="shared" si="51"/>
        <v>1</v>
      </c>
      <c r="CL10" s="33">
        <f t="shared" si="35"/>
        <v>1</v>
      </c>
      <c r="CM10" s="33">
        <f t="shared" si="35"/>
        <v>1</v>
      </c>
    </row>
    <row r="11" spans="1:91" s="32" customFormat="1" x14ac:dyDescent="0.25">
      <c r="A11" s="6">
        <f t="shared" si="36"/>
        <v>8</v>
      </c>
      <c r="B11" s="9" t="s">
        <v>365</v>
      </c>
      <c r="C11" s="4" t="s">
        <v>364</v>
      </c>
      <c r="D11" s="4" t="str">
        <f>+VLOOKUP(C11,'[1]OECD &amp; EU Countries'!$B:$F,5,)</f>
        <v>OECD/EU</v>
      </c>
      <c r="E11" s="10" t="s">
        <v>486</v>
      </c>
      <c r="F11" s="10" t="s">
        <v>486</v>
      </c>
      <c r="G11" s="10" t="s">
        <v>486</v>
      </c>
      <c r="H11" s="10" t="b">
        <f>+E11=MSC!E11</f>
        <v>1</v>
      </c>
      <c r="I11" s="10" t="b">
        <f>+F11=MSC!F11</f>
        <v>1</v>
      </c>
      <c r="J11" s="10" t="b">
        <f>+G11=MSC!G11</f>
        <v>1</v>
      </c>
      <c r="K11" s="33">
        <f t="shared" si="19"/>
        <v>1</v>
      </c>
      <c r="L11" s="33">
        <f t="shared" si="20"/>
        <v>1</v>
      </c>
      <c r="M11" s="33">
        <f t="shared" si="21"/>
        <v>1</v>
      </c>
      <c r="N11" s="10" t="e">
        <f>+VLOOKUP($B11,'[26]2016-2018 data'!$AR:$AU,2,)</f>
        <v>#N/A</v>
      </c>
      <c r="O11" s="10" t="e">
        <f>+VLOOKUP($B11,'[26]2016-2018 data'!$AR:$AU,3,)</f>
        <v>#N/A</v>
      </c>
      <c r="P11" s="10" t="e">
        <f>+VLOOKUP($B11,'[26]2016-2018 data'!$AR:$AU,4,)</f>
        <v>#N/A</v>
      </c>
      <c r="Q11" s="33" t="e">
        <f t="shared" si="37"/>
        <v>#N/A</v>
      </c>
      <c r="R11" s="33" t="e">
        <f t="shared" si="22"/>
        <v>#N/A</v>
      </c>
      <c r="S11" s="33" t="e">
        <f t="shared" si="22"/>
        <v>#N/A</v>
      </c>
      <c r="T11" s="64" t="s">
        <v>491</v>
      </c>
      <c r="U11" s="64" t="s">
        <v>491</v>
      </c>
      <c r="V11" s="10" t="s">
        <v>491</v>
      </c>
      <c r="W11" s="33">
        <f t="shared" si="38"/>
        <v>1</v>
      </c>
      <c r="X11" s="33">
        <f t="shared" si="23"/>
        <v>1</v>
      </c>
      <c r="Y11" s="33">
        <f t="shared" si="24"/>
        <v>1</v>
      </c>
      <c r="Z11" s="56">
        <f>+VLOOKUP($C11,'[27]MSC scores (3)'!$CE:$CH,2,)</f>
        <v>1</v>
      </c>
      <c r="AA11" s="56">
        <f>+VLOOKUP($C11,'[27]MSC scores (3)'!$CE:$CH,3,)</f>
        <v>1</v>
      </c>
      <c r="AB11" s="56">
        <f>+VLOOKUP($C11,'[27]MSC scores (3)'!$CE:$CH,4,)</f>
        <v>0.5</v>
      </c>
      <c r="AC11" s="33" t="b">
        <f t="shared" si="39"/>
        <v>1</v>
      </c>
      <c r="AD11" s="33" t="b">
        <f t="shared" si="40"/>
        <v>1</v>
      </c>
      <c r="AE11" s="33" t="b">
        <f t="shared" si="41"/>
        <v>0</v>
      </c>
      <c r="AF11" s="10" t="s">
        <v>444</v>
      </c>
      <c r="AG11" s="10" t="s">
        <v>442</v>
      </c>
      <c r="AH11" s="10" t="s">
        <v>442</v>
      </c>
      <c r="AI11" s="33">
        <f t="shared" si="42"/>
        <v>1</v>
      </c>
      <c r="AJ11" s="33">
        <f t="shared" si="26"/>
        <v>1</v>
      </c>
      <c r="AK11" s="33">
        <f t="shared" si="26"/>
        <v>1</v>
      </c>
      <c r="AL11" s="10">
        <v>2010</v>
      </c>
      <c r="AM11" s="10">
        <v>2010</v>
      </c>
      <c r="AN11" s="10">
        <v>2010</v>
      </c>
      <c r="AO11" s="33">
        <f t="shared" si="43"/>
        <v>0.5</v>
      </c>
      <c r="AP11" s="33">
        <f t="shared" si="27"/>
        <v>0.5</v>
      </c>
      <c r="AQ11" s="33">
        <f t="shared" si="27"/>
        <v>0.5</v>
      </c>
      <c r="AR11" s="10" t="s">
        <v>418</v>
      </c>
      <c r="AS11" s="10" t="s">
        <v>418</v>
      </c>
      <c r="AT11" s="10" t="s">
        <v>418</v>
      </c>
      <c r="AU11" s="33">
        <f t="shared" si="44"/>
        <v>1</v>
      </c>
      <c r="AV11" s="33">
        <f t="shared" si="28"/>
        <v>1</v>
      </c>
      <c r="AW11" s="33">
        <f t="shared" si="28"/>
        <v>1</v>
      </c>
      <c r="AX11" s="10" t="s">
        <v>436</v>
      </c>
      <c r="AY11" s="10" t="s">
        <v>436</v>
      </c>
      <c r="AZ11" s="10" t="s">
        <v>436</v>
      </c>
      <c r="BA11" s="33">
        <f t="shared" si="45"/>
        <v>1</v>
      </c>
      <c r="BB11" s="33">
        <f t="shared" si="29"/>
        <v>1</v>
      </c>
      <c r="BC11" s="33">
        <f t="shared" si="29"/>
        <v>1</v>
      </c>
      <c r="BD11" s="10" t="s">
        <v>425</v>
      </c>
      <c r="BE11" s="10" t="s">
        <v>425</v>
      </c>
      <c r="BF11" s="10" t="s">
        <v>425</v>
      </c>
      <c r="BG11" s="33">
        <f t="shared" si="46"/>
        <v>1</v>
      </c>
      <c r="BH11" s="33">
        <f t="shared" si="30"/>
        <v>1</v>
      </c>
      <c r="BI11" s="33">
        <f t="shared" si="30"/>
        <v>1</v>
      </c>
      <c r="BJ11" s="10">
        <v>2001</v>
      </c>
      <c r="BK11" s="10" t="s">
        <v>429</v>
      </c>
      <c r="BL11" s="10" t="s">
        <v>429</v>
      </c>
      <c r="BM11" s="33">
        <f t="shared" si="47"/>
        <v>0.5</v>
      </c>
      <c r="BN11" s="33">
        <f t="shared" si="31"/>
        <v>0</v>
      </c>
      <c r="BO11" s="33">
        <f t="shared" si="31"/>
        <v>0</v>
      </c>
      <c r="BP11" s="10" t="s">
        <v>431</v>
      </c>
      <c r="BQ11" s="10" t="s">
        <v>431</v>
      </c>
      <c r="BR11" s="10" t="s">
        <v>431</v>
      </c>
      <c r="BS11" s="33">
        <f t="shared" si="48"/>
        <v>1</v>
      </c>
      <c r="BT11" s="33">
        <f t="shared" si="32"/>
        <v>1</v>
      </c>
      <c r="BU11" s="33">
        <f t="shared" si="32"/>
        <v>1</v>
      </c>
      <c r="BV11" s="10" t="s">
        <v>501</v>
      </c>
      <c r="BW11" s="10" t="s">
        <v>501</v>
      </c>
      <c r="BX11" s="10" t="s">
        <v>501</v>
      </c>
      <c r="BY11" s="33">
        <f t="shared" si="49"/>
        <v>1</v>
      </c>
      <c r="BZ11" s="33">
        <f t="shared" si="33"/>
        <v>1</v>
      </c>
      <c r="CA11" s="33">
        <f t="shared" si="33"/>
        <v>1</v>
      </c>
      <c r="CB11" s="10" t="str">
        <f>+VLOOKUP(B11,'[20]2016 data'!$B:$D,3,)</f>
        <v>Yes</v>
      </c>
      <c r="CC11" s="10" t="str">
        <f>+VLOOKUP(B11,'[21]2017 data'!$B:$D,3,)</f>
        <v>Yes</v>
      </c>
      <c r="CD11" s="10" t="str">
        <f>+VLOOKUP(B11,'[22]2018 data'!$B:$D,3,)</f>
        <v>Yes</v>
      </c>
      <c r="CE11" s="33">
        <f t="shared" si="50"/>
        <v>1</v>
      </c>
      <c r="CF11" s="33">
        <f t="shared" si="34"/>
        <v>1</v>
      </c>
      <c r="CG11" s="33">
        <f t="shared" si="34"/>
        <v>1</v>
      </c>
      <c r="CH11" s="65" t="str">
        <f>+VLOOKUP(B11,'[34]2016 data'!$B:$D,3,)</f>
        <v>yes</v>
      </c>
      <c r="CI11" s="65" t="str">
        <f>+VLOOKUP(B11,'[33]2017 data'!$B:$D,3,)</f>
        <v>yes</v>
      </c>
      <c r="CJ11" s="65" t="str">
        <f>+VLOOKUP(B11,'[28]2018 data'!$B:$D,3,)</f>
        <v>yes</v>
      </c>
      <c r="CK11" s="33">
        <f t="shared" si="51"/>
        <v>1</v>
      </c>
      <c r="CL11" s="33">
        <f t="shared" si="35"/>
        <v>1</v>
      </c>
      <c r="CM11" s="33">
        <f t="shared" si="35"/>
        <v>1</v>
      </c>
    </row>
    <row r="12" spans="1:91" s="32" customFormat="1" x14ac:dyDescent="0.25">
      <c r="A12" s="6">
        <f t="shared" si="36"/>
        <v>9</v>
      </c>
      <c r="B12" s="11" t="s">
        <v>363</v>
      </c>
      <c r="C12" s="4" t="s">
        <v>362</v>
      </c>
      <c r="D12" s="4" t="str">
        <f>+VLOOKUP(C12,'[1]OECD &amp; EU Countries'!$B:$F,5,)</f>
        <v>OECD/EU</v>
      </c>
      <c r="E12" s="10" t="s">
        <v>486</v>
      </c>
      <c r="F12" s="10" t="s">
        <v>486</v>
      </c>
      <c r="G12" s="10" t="s">
        <v>486</v>
      </c>
      <c r="H12" s="10" t="b">
        <f>+E12=MSC!E12</f>
        <v>0</v>
      </c>
      <c r="I12" s="10" t="b">
        <f>+F12=MSC!F12</f>
        <v>1</v>
      </c>
      <c r="J12" s="10" t="b">
        <f>+G12=MSC!G12</f>
        <v>1</v>
      </c>
      <c r="K12" s="33">
        <f t="shared" si="19"/>
        <v>1</v>
      </c>
      <c r="L12" s="33">
        <f t="shared" si="20"/>
        <v>1</v>
      </c>
      <c r="M12" s="33">
        <f t="shared" si="21"/>
        <v>1</v>
      </c>
      <c r="N12" s="10" t="e">
        <f>+VLOOKUP($B12,'[26]2016-2018 data'!$AR:$AU,2,)</f>
        <v>#N/A</v>
      </c>
      <c r="O12" s="10" t="e">
        <f>+VLOOKUP($B12,'[26]2016-2018 data'!$AR:$AU,3,)</f>
        <v>#N/A</v>
      </c>
      <c r="P12" s="10" t="e">
        <f>+VLOOKUP($B12,'[26]2016-2018 data'!$AR:$AU,4,)</f>
        <v>#N/A</v>
      </c>
      <c r="Q12" s="33" t="e">
        <f t="shared" si="37"/>
        <v>#N/A</v>
      </c>
      <c r="R12" s="33" t="e">
        <f t="shared" si="22"/>
        <v>#N/A</v>
      </c>
      <c r="S12" s="33" t="e">
        <f t="shared" si="22"/>
        <v>#N/A</v>
      </c>
      <c r="T12" s="64" t="s">
        <v>491</v>
      </c>
      <c r="U12" s="64" t="s">
        <v>491</v>
      </c>
      <c r="V12" s="10" t="s">
        <v>491</v>
      </c>
      <c r="W12" s="33">
        <f t="shared" si="38"/>
        <v>1</v>
      </c>
      <c r="X12" s="33">
        <f t="shared" si="23"/>
        <v>1</v>
      </c>
      <c r="Y12" s="33">
        <f t="shared" si="24"/>
        <v>1</v>
      </c>
      <c r="Z12" s="56">
        <f>+VLOOKUP($C12,'[27]MSC scores (3)'!$CE:$CH,2,)</f>
        <v>1</v>
      </c>
      <c r="AA12" s="56">
        <f>+VLOOKUP($C12,'[27]MSC scores (3)'!$CE:$CH,3,)</f>
        <v>1</v>
      </c>
      <c r="AB12" s="56">
        <f>+VLOOKUP($C12,'[27]MSC scores (3)'!$CE:$CH,4,)</f>
        <v>0.5</v>
      </c>
      <c r="AC12" s="33" t="b">
        <f t="shared" si="39"/>
        <v>1</v>
      </c>
      <c r="AD12" s="33" t="b">
        <f t="shared" si="40"/>
        <v>1</v>
      </c>
      <c r="AE12" s="33" t="b">
        <f t="shared" si="41"/>
        <v>0</v>
      </c>
      <c r="AF12" s="10" t="s">
        <v>444</v>
      </c>
      <c r="AG12" s="10" t="s">
        <v>442</v>
      </c>
      <c r="AH12" s="10" t="s">
        <v>442</v>
      </c>
      <c r="AI12" s="33">
        <f t="shared" si="42"/>
        <v>1</v>
      </c>
      <c r="AJ12" s="33">
        <f t="shared" si="26"/>
        <v>1</v>
      </c>
      <c r="AK12" s="33">
        <f t="shared" si="26"/>
        <v>1</v>
      </c>
      <c r="AL12" s="10" t="s">
        <v>499</v>
      </c>
      <c r="AM12" s="10" t="s">
        <v>499</v>
      </c>
      <c r="AN12" s="10" t="s">
        <v>499</v>
      </c>
      <c r="AO12" s="33">
        <f t="shared" si="43"/>
        <v>1</v>
      </c>
      <c r="AP12" s="33">
        <f t="shared" si="27"/>
        <v>1</v>
      </c>
      <c r="AQ12" s="33">
        <f t="shared" si="27"/>
        <v>1</v>
      </c>
      <c r="AR12" s="10" t="s">
        <v>418</v>
      </c>
      <c r="AS12" s="10" t="s">
        <v>418</v>
      </c>
      <c r="AT12" s="10" t="s">
        <v>418</v>
      </c>
      <c r="AU12" s="33">
        <f t="shared" si="44"/>
        <v>1</v>
      </c>
      <c r="AV12" s="33">
        <f t="shared" si="28"/>
        <v>1</v>
      </c>
      <c r="AW12" s="33">
        <f t="shared" si="28"/>
        <v>1</v>
      </c>
      <c r="AX12" s="10" t="s">
        <v>447</v>
      </c>
      <c r="AY12" s="10" t="s">
        <v>451</v>
      </c>
      <c r="AZ12" s="10" t="s">
        <v>451</v>
      </c>
      <c r="BA12" s="33">
        <f t="shared" si="45"/>
        <v>0</v>
      </c>
      <c r="BB12" s="33">
        <f t="shared" si="29"/>
        <v>0</v>
      </c>
      <c r="BC12" s="33">
        <f t="shared" si="29"/>
        <v>0</v>
      </c>
      <c r="BD12" s="10" t="s">
        <v>425</v>
      </c>
      <c r="BE12" s="10" t="s">
        <v>425</v>
      </c>
      <c r="BF12" s="10" t="s">
        <v>425</v>
      </c>
      <c r="BG12" s="33">
        <f t="shared" si="46"/>
        <v>1</v>
      </c>
      <c r="BH12" s="33">
        <f t="shared" si="30"/>
        <v>1</v>
      </c>
      <c r="BI12" s="33">
        <f t="shared" si="30"/>
        <v>1</v>
      </c>
      <c r="BJ12" s="10" t="s">
        <v>427</v>
      </c>
      <c r="BK12" s="10" t="s">
        <v>479</v>
      </c>
      <c r="BL12" s="10" t="s">
        <v>479</v>
      </c>
      <c r="BM12" s="33">
        <f t="shared" si="47"/>
        <v>1</v>
      </c>
      <c r="BN12" s="33">
        <f t="shared" si="31"/>
        <v>0</v>
      </c>
      <c r="BO12" s="33">
        <f t="shared" si="31"/>
        <v>0</v>
      </c>
      <c r="BP12" s="10" t="s">
        <v>431</v>
      </c>
      <c r="BQ12" s="10" t="s">
        <v>431</v>
      </c>
      <c r="BR12" s="10" t="s">
        <v>431</v>
      </c>
      <c r="BS12" s="33">
        <f t="shared" si="48"/>
        <v>1</v>
      </c>
      <c r="BT12" s="33">
        <f t="shared" si="32"/>
        <v>1</v>
      </c>
      <c r="BU12" s="33">
        <f t="shared" si="32"/>
        <v>1</v>
      </c>
      <c r="BV12" s="65" t="s">
        <v>511</v>
      </c>
      <c r="BW12" s="65" t="s">
        <v>511</v>
      </c>
      <c r="BX12" s="65" t="s">
        <v>511</v>
      </c>
      <c r="BY12" s="33">
        <f t="shared" si="49"/>
        <v>1</v>
      </c>
      <c r="BZ12" s="33">
        <f t="shared" si="33"/>
        <v>1</v>
      </c>
      <c r="CA12" s="33">
        <f t="shared" si="33"/>
        <v>1</v>
      </c>
      <c r="CB12" s="10" t="str">
        <f>+VLOOKUP(B12,'[20]2016 data'!$B:$D,3,)</f>
        <v>Yes</v>
      </c>
      <c r="CC12" s="10" t="str">
        <f>+VLOOKUP(B12,'[21]2017 data'!$B:$D,3,)</f>
        <v>Yes</v>
      </c>
      <c r="CD12" s="10" t="str">
        <f>+VLOOKUP(B12,'[22]2018 data'!$B:$D,3,)</f>
        <v>Yes</v>
      </c>
      <c r="CE12" s="33">
        <f t="shared" si="50"/>
        <v>1</v>
      </c>
      <c r="CF12" s="33">
        <f t="shared" si="34"/>
        <v>1</v>
      </c>
      <c r="CG12" s="33">
        <f t="shared" si="34"/>
        <v>1</v>
      </c>
      <c r="CH12" s="65" t="str">
        <f>+VLOOKUP(B12,'[34]2016 data'!$B:$D,3,)</f>
        <v>yes</v>
      </c>
      <c r="CI12" s="65" t="str">
        <f>+VLOOKUP(B12,'[33]2017 data'!$B:$D,3,)</f>
        <v>yes</v>
      </c>
      <c r="CJ12" s="65" t="str">
        <f>+VLOOKUP(B12,'[28]2018 data'!$B:$D,3,)</f>
        <v>yes</v>
      </c>
      <c r="CK12" s="33">
        <f t="shared" si="51"/>
        <v>1</v>
      </c>
      <c r="CL12" s="33">
        <f t="shared" si="35"/>
        <v>1</v>
      </c>
      <c r="CM12" s="33">
        <f t="shared" si="35"/>
        <v>1</v>
      </c>
    </row>
    <row r="13" spans="1:91" s="32" customFormat="1" x14ac:dyDescent="0.25">
      <c r="A13" s="6">
        <f t="shared" si="36"/>
        <v>10</v>
      </c>
      <c r="B13" s="9" t="s">
        <v>361</v>
      </c>
      <c r="C13" s="4" t="s">
        <v>360</v>
      </c>
      <c r="D13" s="4" t="str">
        <f>+VLOOKUP(C13,'[1]OECD &amp; EU Countries'!$B:$F,5,)</f>
        <v>NA</v>
      </c>
      <c r="E13" s="10" t="s">
        <v>437</v>
      </c>
      <c r="F13" s="10" t="s">
        <v>437</v>
      </c>
      <c r="G13" s="10" t="s">
        <v>437</v>
      </c>
      <c r="H13" s="10" t="b">
        <f>+E13=MSC!E13</f>
        <v>1</v>
      </c>
      <c r="I13" s="10" t="b">
        <f>+F13=MSC!F13</f>
        <v>1</v>
      </c>
      <c r="J13" s="10" t="b">
        <f>+G13=MSC!G13</f>
        <v>1</v>
      </c>
      <c r="K13" s="33">
        <f t="shared" si="19"/>
        <v>0.5</v>
      </c>
      <c r="L13" s="33">
        <f t="shared" si="20"/>
        <v>0.5</v>
      </c>
      <c r="M13" s="33">
        <f t="shared" si="21"/>
        <v>0.5</v>
      </c>
      <c r="N13" s="10" t="e">
        <f>+VLOOKUP($B13,'[26]2016-2018 data'!$AR:$AU,2,)</f>
        <v>#N/A</v>
      </c>
      <c r="O13" s="10" t="e">
        <f>+VLOOKUP($B13,'[26]2016-2018 data'!$AR:$AU,3,)</f>
        <v>#N/A</v>
      </c>
      <c r="P13" s="10" t="e">
        <f>+VLOOKUP($B13,'[26]2016-2018 data'!$AR:$AU,4,)</f>
        <v>#N/A</v>
      </c>
      <c r="Q13" s="33" t="e">
        <f t="shared" si="37"/>
        <v>#N/A</v>
      </c>
      <c r="R13" s="33" t="e">
        <f t="shared" si="22"/>
        <v>#N/A</v>
      </c>
      <c r="S13" s="33" t="e">
        <f t="shared" si="22"/>
        <v>#N/A</v>
      </c>
      <c r="T13" s="64">
        <v>2000</v>
      </c>
      <c r="U13" s="64">
        <v>2000</v>
      </c>
      <c r="V13" s="10" t="s">
        <v>491</v>
      </c>
      <c r="W13" s="33">
        <f t="shared" si="38"/>
        <v>0</v>
      </c>
      <c r="X13" s="33">
        <f t="shared" si="23"/>
        <v>0</v>
      </c>
      <c r="Y13" s="33">
        <f t="shared" si="24"/>
        <v>1</v>
      </c>
      <c r="Z13" s="56">
        <f>+VLOOKUP($C13,'[27]MSC scores (3)'!$CE:$CH,2,)</f>
        <v>0</v>
      </c>
      <c r="AA13" s="56">
        <f>+VLOOKUP($C13,'[27]MSC scores (3)'!$CE:$CH,3,)</f>
        <v>1</v>
      </c>
      <c r="AB13" s="56">
        <f>+VLOOKUP($C13,'[27]MSC scores (3)'!$CE:$CH,4,)</f>
        <v>0.5</v>
      </c>
      <c r="AC13" s="33" t="b">
        <f t="shared" si="39"/>
        <v>1</v>
      </c>
      <c r="AD13" s="33" t="b">
        <f t="shared" si="40"/>
        <v>0</v>
      </c>
      <c r="AE13" s="33" t="b">
        <f t="shared" si="41"/>
        <v>0</v>
      </c>
      <c r="AF13" s="10" t="s">
        <v>444</v>
      </c>
      <c r="AG13" s="10" t="s">
        <v>442</v>
      </c>
      <c r="AH13" s="10" t="s">
        <v>442</v>
      </c>
      <c r="AI13" s="33">
        <f t="shared" si="42"/>
        <v>1</v>
      </c>
      <c r="AJ13" s="33">
        <f t="shared" si="26"/>
        <v>1</v>
      </c>
      <c r="AK13" s="33">
        <f t="shared" si="26"/>
        <v>1</v>
      </c>
      <c r="AL13" s="10" t="s">
        <v>499</v>
      </c>
      <c r="AM13" s="10" t="s">
        <v>499</v>
      </c>
      <c r="AN13" s="10" t="s">
        <v>499</v>
      </c>
      <c r="AO13" s="33">
        <f t="shared" si="43"/>
        <v>1</v>
      </c>
      <c r="AP13" s="33">
        <f t="shared" si="27"/>
        <v>1</v>
      </c>
      <c r="AQ13" s="33">
        <f t="shared" si="27"/>
        <v>1</v>
      </c>
      <c r="AR13" s="10" t="s">
        <v>418</v>
      </c>
      <c r="AS13" s="10" t="s">
        <v>418</v>
      </c>
      <c r="AT13" s="10" t="s">
        <v>418</v>
      </c>
      <c r="AU13" s="33">
        <f t="shared" si="44"/>
        <v>1</v>
      </c>
      <c r="AV13" s="33">
        <f t="shared" si="28"/>
        <v>1</v>
      </c>
      <c r="AW13" s="33">
        <f t="shared" si="28"/>
        <v>1</v>
      </c>
      <c r="AX13" s="10" t="s">
        <v>447</v>
      </c>
      <c r="AY13" s="10" t="s">
        <v>436</v>
      </c>
      <c r="AZ13" s="10" t="s">
        <v>436</v>
      </c>
      <c r="BA13" s="33">
        <f t="shared" si="45"/>
        <v>0</v>
      </c>
      <c r="BB13" s="33">
        <f t="shared" si="29"/>
        <v>1</v>
      </c>
      <c r="BC13" s="33">
        <f t="shared" si="29"/>
        <v>1</v>
      </c>
      <c r="BD13" s="10" t="s">
        <v>478</v>
      </c>
      <c r="BE13" s="10" t="s">
        <v>478</v>
      </c>
      <c r="BF13" s="10" t="s">
        <v>478</v>
      </c>
      <c r="BG13" s="33">
        <f t="shared" si="46"/>
        <v>0.5</v>
      </c>
      <c r="BH13" s="33">
        <f t="shared" si="30"/>
        <v>0.5</v>
      </c>
      <c r="BI13" s="33">
        <f t="shared" si="30"/>
        <v>0.5</v>
      </c>
      <c r="BJ13" s="10" t="s">
        <v>480</v>
      </c>
      <c r="BK13" s="10" t="s">
        <v>429</v>
      </c>
      <c r="BL13" s="10" t="s">
        <v>429</v>
      </c>
      <c r="BM13" s="33">
        <f t="shared" si="47"/>
        <v>0</v>
      </c>
      <c r="BN13" s="33">
        <f t="shared" si="31"/>
        <v>0</v>
      </c>
      <c r="BO13" s="33">
        <f t="shared" si="31"/>
        <v>0</v>
      </c>
      <c r="BP13" s="10" t="s">
        <v>431</v>
      </c>
      <c r="BQ13" s="10" t="s">
        <v>431</v>
      </c>
      <c r="BR13" s="65" t="s">
        <v>431</v>
      </c>
      <c r="BS13" s="33">
        <f t="shared" si="48"/>
        <v>1</v>
      </c>
      <c r="BT13" s="33">
        <f t="shared" si="32"/>
        <v>1</v>
      </c>
      <c r="BU13" s="33">
        <f t="shared" si="32"/>
        <v>1</v>
      </c>
      <c r="BV13" s="10" t="s">
        <v>500</v>
      </c>
      <c r="BW13" s="10" t="s">
        <v>500</v>
      </c>
      <c r="BX13" s="10" t="s">
        <v>500</v>
      </c>
      <c r="BY13" s="33">
        <f t="shared" si="49"/>
        <v>0.5</v>
      </c>
      <c r="BZ13" s="33">
        <f t="shared" si="33"/>
        <v>0.5</v>
      </c>
      <c r="CA13" s="33">
        <f t="shared" si="33"/>
        <v>0.5</v>
      </c>
      <c r="CB13" s="10" t="str">
        <f>+VLOOKUP(B13,'[20]2016 data'!$B:$D,3,)</f>
        <v>Yes</v>
      </c>
      <c r="CC13" s="10" t="str">
        <f>+VLOOKUP(B13,'[21]2017 data'!$B:$D,3,)</f>
        <v>Yes</v>
      </c>
      <c r="CD13" s="10" t="str">
        <f>+VLOOKUP(B13,'[22]2018 data'!$B:$D,3,)</f>
        <v>Yes</v>
      </c>
      <c r="CE13" s="33">
        <f t="shared" si="50"/>
        <v>1</v>
      </c>
      <c r="CF13" s="33">
        <f t="shared" si="34"/>
        <v>1</v>
      </c>
      <c r="CG13" s="33">
        <f t="shared" si="34"/>
        <v>1</v>
      </c>
      <c r="CH13" s="65" t="str">
        <f>+VLOOKUP(B13,'[34]2016 data'!$B:$D,3,)</f>
        <v>yes</v>
      </c>
      <c r="CI13" s="65" t="str">
        <f>+VLOOKUP(B13,'[33]2017 data'!$B:$D,3,)</f>
        <v>yes</v>
      </c>
      <c r="CJ13" s="65" t="str">
        <f>+VLOOKUP(B13,'[28]2018 data'!$B:$D,3,)</f>
        <v>yes</v>
      </c>
      <c r="CK13" s="33">
        <f t="shared" si="51"/>
        <v>1</v>
      </c>
      <c r="CL13" s="33">
        <f t="shared" si="35"/>
        <v>1</v>
      </c>
      <c r="CM13" s="33">
        <f t="shared" si="35"/>
        <v>1</v>
      </c>
    </row>
    <row r="14" spans="1:91" s="32" customFormat="1" x14ac:dyDescent="0.25">
      <c r="A14" s="6">
        <f t="shared" si="36"/>
        <v>11</v>
      </c>
      <c r="B14" s="9" t="s">
        <v>359</v>
      </c>
      <c r="C14" s="4" t="s">
        <v>358</v>
      </c>
      <c r="D14" s="4" t="str">
        <f>+VLOOKUP(C14,'[1]OECD &amp; EU Countries'!$B:$F,5,)</f>
        <v>NA</v>
      </c>
      <c r="E14" s="10" t="s">
        <v>437</v>
      </c>
      <c r="F14" s="10" t="s">
        <v>437</v>
      </c>
      <c r="G14" s="10" t="s">
        <v>486</v>
      </c>
      <c r="H14" s="10" t="b">
        <f>+E14=MSC!E14</f>
        <v>1</v>
      </c>
      <c r="I14" s="10" t="b">
        <f>+F14=MSC!F14</f>
        <v>0</v>
      </c>
      <c r="J14" s="10" t="b">
        <f>+G14=MSC!G14</f>
        <v>1</v>
      </c>
      <c r="K14" s="33">
        <f t="shared" si="19"/>
        <v>0.5</v>
      </c>
      <c r="L14" s="33">
        <f t="shared" si="20"/>
        <v>0.5</v>
      </c>
      <c r="M14" s="33">
        <f t="shared" si="21"/>
        <v>1</v>
      </c>
      <c r="N14" s="10">
        <v>2006</v>
      </c>
      <c r="O14" s="10">
        <v>2012</v>
      </c>
      <c r="P14" s="10">
        <v>2012</v>
      </c>
      <c r="Q14" s="33">
        <f t="shared" si="37"/>
        <v>0.5</v>
      </c>
      <c r="R14" s="33">
        <f t="shared" si="22"/>
        <v>0.5</v>
      </c>
      <c r="S14" s="33">
        <f t="shared" si="22"/>
        <v>0.5</v>
      </c>
      <c r="T14" s="64">
        <v>2006</v>
      </c>
      <c r="U14" s="64">
        <v>2006</v>
      </c>
      <c r="V14" s="10">
        <v>2012</v>
      </c>
      <c r="W14" s="33">
        <f t="shared" si="38"/>
        <v>0.5</v>
      </c>
      <c r="X14" s="33">
        <f t="shared" si="23"/>
        <v>0</v>
      </c>
      <c r="Y14" s="33">
        <f t="shared" si="24"/>
        <v>0.5</v>
      </c>
      <c r="Z14" s="56">
        <f>+VLOOKUP($C14,'[27]MSC scores (3)'!$CE:$CH,2,)</f>
        <v>0.5</v>
      </c>
      <c r="AA14" s="56">
        <f>+VLOOKUP($C14,'[27]MSC scores (3)'!$CE:$CH,3,)</f>
        <v>0.5</v>
      </c>
      <c r="AB14" s="56">
        <f>+VLOOKUP($C14,'[27]MSC scores (3)'!$CE:$CH,4,)</f>
        <v>0.5</v>
      </c>
      <c r="AC14" s="33" t="b">
        <f t="shared" si="39"/>
        <v>1</v>
      </c>
      <c r="AD14" s="33" t="b">
        <f t="shared" si="40"/>
        <v>0</v>
      </c>
      <c r="AE14" s="33" t="b">
        <f t="shared" si="41"/>
        <v>1</v>
      </c>
      <c r="AF14" s="10" t="s">
        <v>444</v>
      </c>
      <c r="AG14" s="10" t="s">
        <v>444</v>
      </c>
      <c r="AH14" s="10" t="s">
        <v>444</v>
      </c>
      <c r="AI14" s="33">
        <f t="shared" si="42"/>
        <v>1</v>
      </c>
      <c r="AJ14" s="33">
        <f t="shared" si="26"/>
        <v>1</v>
      </c>
      <c r="AK14" s="33">
        <f t="shared" si="26"/>
        <v>1</v>
      </c>
      <c r="AL14" s="10">
        <v>2006</v>
      </c>
      <c r="AM14" s="10">
        <v>2006</v>
      </c>
      <c r="AN14" s="10">
        <v>2006</v>
      </c>
      <c r="AO14" s="33">
        <f t="shared" si="43"/>
        <v>0.5</v>
      </c>
      <c r="AP14" s="33">
        <f t="shared" si="27"/>
        <v>0</v>
      </c>
      <c r="AQ14" s="33">
        <f t="shared" si="27"/>
        <v>0</v>
      </c>
      <c r="AR14" s="10" t="s">
        <v>447</v>
      </c>
      <c r="AS14" s="10" t="s">
        <v>448</v>
      </c>
      <c r="AT14" s="10" t="s">
        <v>448</v>
      </c>
      <c r="AU14" s="33">
        <f t="shared" si="44"/>
        <v>0</v>
      </c>
      <c r="AV14" s="33">
        <f t="shared" si="28"/>
        <v>0</v>
      </c>
      <c r="AW14" s="33">
        <f t="shared" si="28"/>
        <v>0</v>
      </c>
      <c r="AX14" s="10" t="s">
        <v>449</v>
      </c>
      <c r="AY14" s="10" t="s">
        <v>450</v>
      </c>
      <c r="AZ14" s="10" t="s">
        <v>450</v>
      </c>
      <c r="BA14" s="33">
        <f t="shared" si="45"/>
        <v>0</v>
      </c>
      <c r="BB14" s="33">
        <f t="shared" si="29"/>
        <v>0</v>
      </c>
      <c r="BC14" s="33">
        <f t="shared" si="29"/>
        <v>0</v>
      </c>
      <c r="BD14" s="10" t="s">
        <v>478</v>
      </c>
      <c r="BE14" s="10" t="s">
        <v>478</v>
      </c>
      <c r="BF14" s="10" t="s">
        <v>478</v>
      </c>
      <c r="BG14" s="33">
        <f t="shared" si="46"/>
        <v>0.5</v>
      </c>
      <c r="BH14" s="33">
        <f t="shared" si="30"/>
        <v>0.5</v>
      </c>
      <c r="BI14" s="33">
        <f t="shared" si="30"/>
        <v>0.5</v>
      </c>
      <c r="BJ14" s="10">
        <v>2001</v>
      </c>
      <c r="BK14" s="10" t="s">
        <v>429</v>
      </c>
      <c r="BL14" s="10" t="s">
        <v>429</v>
      </c>
      <c r="BM14" s="33">
        <f t="shared" si="47"/>
        <v>0.5</v>
      </c>
      <c r="BN14" s="33">
        <f t="shared" si="31"/>
        <v>0</v>
      </c>
      <c r="BO14" s="33">
        <f t="shared" si="31"/>
        <v>0</v>
      </c>
      <c r="BP14" s="10">
        <v>0</v>
      </c>
      <c r="BQ14" s="10" t="s">
        <v>429</v>
      </c>
      <c r="BR14" s="10" t="s">
        <v>429</v>
      </c>
      <c r="BS14" s="33">
        <f t="shared" si="48"/>
        <v>0</v>
      </c>
      <c r="BT14" s="33">
        <f t="shared" si="32"/>
        <v>0</v>
      </c>
      <c r="BU14" s="33">
        <f t="shared" si="32"/>
        <v>0</v>
      </c>
      <c r="BV14" s="10" t="s">
        <v>500</v>
      </c>
      <c r="BW14" s="10" t="s">
        <v>500</v>
      </c>
      <c r="BX14" s="10" t="s">
        <v>500</v>
      </c>
      <c r="BY14" s="33">
        <f t="shared" si="49"/>
        <v>0.5</v>
      </c>
      <c r="BZ14" s="33">
        <f t="shared" si="33"/>
        <v>0.5</v>
      </c>
      <c r="CA14" s="33">
        <f t="shared" si="33"/>
        <v>0.5</v>
      </c>
      <c r="CB14" s="10">
        <f>+VLOOKUP(B14,'[20]2016 data'!$B:$D,3,)</f>
        <v>0</v>
      </c>
      <c r="CC14" s="10">
        <f>+VLOOKUP(B14,'[21]2017 data'!$B:$D,3,)</f>
        <v>0</v>
      </c>
      <c r="CD14" s="10">
        <f>+VLOOKUP(B14,'[22]2018 data'!$B:$D,3,)</f>
        <v>0</v>
      </c>
      <c r="CE14" s="33">
        <f t="shared" si="50"/>
        <v>0</v>
      </c>
      <c r="CF14" s="33">
        <f t="shared" si="34"/>
        <v>0</v>
      </c>
      <c r="CG14" s="33">
        <f t="shared" si="34"/>
        <v>0</v>
      </c>
      <c r="CH14" s="65">
        <f>+VLOOKUP(B14,'[34]2016 data'!$B:$D,3,)</f>
        <v>0</v>
      </c>
      <c r="CI14" s="65">
        <f>+VLOOKUP(B14,'[33]2017 data'!$B:$D,3,)</f>
        <v>0</v>
      </c>
      <c r="CJ14" s="65">
        <f>+VLOOKUP(B14,'[28]2018 data'!$B:$D,3,)</f>
        <v>0</v>
      </c>
      <c r="CK14" s="33">
        <f t="shared" si="51"/>
        <v>0</v>
      </c>
      <c r="CL14" s="33">
        <f t="shared" si="35"/>
        <v>0</v>
      </c>
      <c r="CM14" s="33">
        <f t="shared" si="35"/>
        <v>0</v>
      </c>
    </row>
    <row r="15" spans="1:91" s="32" customFormat="1" x14ac:dyDescent="0.25">
      <c r="A15" s="6">
        <f t="shared" si="36"/>
        <v>12</v>
      </c>
      <c r="B15" s="9" t="s">
        <v>357</v>
      </c>
      <c r="C15" s="4" t="s">
        <v>356</v>
      </c>
      <c r="D15" s="4" t="str">
        <f>+VLOOKUP(C15,'[1]OECD &amp; EU Countries'!$B:$F,5,)</f>
        <v>NA</v>
      </c>
      <c r="E15" s="59" t="s">
        <v>437</v>
      </c>
      <c r="F15" s="10" t="s">
        <v>437</v>
      </c>
      <c r="G15" s="59" t="s">
        <v>437</v>
      </c>
      <c r="H15" s="10" t="b">
        <f>+E15=MSC!E15</f>
        <v>1</v>
      </c>
      <c r="I15" s="10" t="b">
        <f>+F15=MSC!F15</f>
        <v>1</v>
      </c>
      <c r="J15" s="10" t="b">
        <f>+G15=MSC!G15</f>
        <v>1</v>
      </c>
      <c r="K15" s="33">
        <f t="shared" si="19"/>
        <v>0.5</v>
      </c>
      <c r="L15" s="33">
        <f t="shared" si="20"/>
        <v>0.5</v>
      </c>
      <c r="M15" s="33">
        <f t="shared" si="21"/>
        <v>0.5</v>
      </c>
      <c r="N15" s="10">
        <v>2010</v>
      </c>
      <c r="O15" s="10">
        <v>2010</v>
      </c>
      <c r="P15" s="10">
        <v>2010</v>
      </c>
      <c r="Q15" s="33">
        <f t="shared" si="37"/>
        <v>0.5</v>
      </c>
      <c r="R15" s="33">
        <f t="shared" si="22"/>
        <v>0.5</v>
      </c>
      <c r="S15" s="33">
        <f t="shared" si="22"/>
        <v>0.5</v>
      </c>
      <c r="T15" s="64">
        <v>2010</v>
      </c>
      <c r="U15" s="64">
        <v>2010</v>
      </c>
      <c r="V15" s="10">
        <v>2010</v>
      </c>
      <c r="W15" s="33">
        <f t="shared" si="38"/>
        <v>0.5</v>
      </c>
      <c r="X15" s="33">
        <f t="shared" si="23"/>
        <v>0.5</v>
      </c>
      <c r="Y15" s="33">
        <f t="shared" si="24"/>
        <v>0.5</v>
      </c>
      <c r="Z15" s="56">
        <f>+VLOOKUP($C15,'[27]MSC scores (3)'!$CE:$CH,2,)</f>
        <v>0.5</v>
      </c>
      <c r="AA15" s="56">
        <f>+VLOOKUP($C15,'[27]MSC scores (3)'!$CE:$CH,3,)</f>
        <v>0.5</v>
      </c>
      <c r="AB15" s="56">
        <f>+VLOOKUP($C15,'[27]MSC scores (3)'!$CE:$CH,4,)</f>
        <v>0.5</v>
      </c>
      <c r="AC15" s="33" t="b">
        <f t="shared" si="39"/>
        <v>1</v>
      </c>
      <c r="AD15" s="33" t="b">
        <f t="shared" si="40"/>
        <v>1</v>
      </c>
      <c r="AE15" s="33" t="b">
        <f t="shared" si="41"/>
        <v>1</v>
      </c>
      <c r="AF15" s="10" t="s">
        <v>446</v>
      </c>
      <c r="AG15" s="10" t="s">
        <v>443</v>
      </c>
      <c r="AH15" s="10" t="s">
        <v>443</v>
      </c>
      <c r="AI15" s="33">
        <f t="shared" si="42"/>
        <v>0.5</v>
      </c>
      <c r="AJ15" s="33">
        <f t="shared" si="26"/>
        <v>0.5</v>
      </c>
      <c r="AK15" s="33">
        <f t="shared" si="26"/>
        <v>0.5</v>
      </c>
      <c r="AL15" s="10">
        <v>2006</v>
      </c>
      <c r="AM15" s="10">
        <v>2006</v>
      </c>
      <c r="AN15" s="10">
        <v>2006</v>
      </c>
      <c r="AO15" s="33">
        <f t="shared" si="43"/>
        <v>0.5</v>
      </c>
      <c r="AP15" s="33">
        <f t="shared" si="27"/>
        <v>0</v>
      </c>
      <c r="AQ15" s="33">
        <f t="shared" si="27"/>
        <v>0</v>
      </c>
      <c r="AR15" s="10" t="s">
        <v>418</v>
      </c>
      <c r="AS15" s="10" t="s">
        <v>418</v>
      </c>
      <c r="AT15" s="10" t="s">
        <v>418</v>
      </c>
      <c r="AU15" s="33">
        <f t="shared" si="44"/>
        <v>1</v>
      </c>
      <c r="AV15" s="33">
        <f t="shared" si="28"/>
        <v>1</v>
      </c>
      <c r="AW15" s="33">
        <f t="shared" si="28"/>
        <v>1</v>
      </c>
      <c r="AX15" s="10" t="s">
        <v>452</v>
      </c>
      <c r="AY15" s="10" t="s">
        <v>450</v>
      </c>
      <c r="AZ15" s="10" t="s">
        <v>450</v>
      </c>
      <c r="BA15" s="33">
        <f t="shared" si="45"/>
        <v>0</v>
      </c>
      <c r="BB15" s="33">
        <f t="shared" si="29"/>
        <v>0</v>
      </c>
      <c r="BC15" s="33">
        <f t="shared" si="29"/>
        <v>0</v>
      </c>
      <c r="BD15" s="10" t="s">
        <v>448</v>
      </c>
      <c r="BE15" s="10" t="s">
        <v>448</v>
      </c>
      <c r="BF15" s="10" t="s">
        <v>448</v>
      </c>
      <c r="BG15" s="33">
        <f t="shared" si="46"/>
        <v>0</v>
      </c>
      <c r="BH15" s="33">
        <f t="shared" si="30"/>
        <v>0</v>
      </c>
      <c r="BI15" s="33">
        <f t="shared" si="30"/>
        <v>0</v>
      </c>
      <c r="BJ15" s="10">
        <v>2001</v>
      </c>
      <c r="BK15" s="10" t="s">
        <v>429</v>
      </c>
      <c r="BL15" s="10" t="s">
        <v>429</v>
      </c>
      <c r="BM15" s="33">
        <f t="shared" si="47"/>
        <v>0.5</v>
      </c>
      <c r="BN15" s="33">
        <f t="shared" si="31"/>
        <v>0</v>
      </c>
      <c r="BO15" s="33">
        <f t="shared" si="31"/>
        <v>0</v>
      </c>
      <c r="BP15" s="10">
        <v>0</v>
      </c>
      <c r="BQ15" s="10" t="s">
        <v>429</v>
      </c>
      <c r="BR15" s="10" t="s">
        <v>429</v>
      </c>
      <c r="BS15" s="33">
        <f t="shared" si="48"/>
        <v>0</v>
      </c>
      <c r="BT15" s="33">
        <f t="shared" si="32"/>
        <v>0</v>
      </c>
      <c r="BU15" s="33">
        <f t="shared" si="32"/>
        <v>0</v>
      </c>
      <c r="BV15" s="10" t="s">
        <v>500</v>
      </c>
      <c r="BW15" s="10" t="s">
        <v>500</v>
      </c>
      <c r="BX15" s="10" t="s">
        <v>500</v>
      </c>
      <c r="BY15" s="33">
        <f t="shared" si="49"/>
        <v>0.5</v>
      </c>
      <c r="BZ15" s="33">
        <f t="shared" si="33"/>
        <v>0.5</v>
      </c>
      <c r="CA15" s="33">
        <f t="shared" si="33"/>
        <v>0.5</v>
      </c>
      <c r="CB15" s="10" t="str">
        <f>+VLOOKUP(B15,'[20]2016 data'!$B:$D,3,)</f>
        <v>Yes</v>
      </c>
      <c r="CC15" s="10" t="str">
        <f>+VLOOKUP(B15,'[21]2017 data'!$B:$D,3,)</f>
        <v>Yes</v>
      </c>
      <c r="CD15" s="10" t="str">
        <f>+VLOOKUP(B15,'[22]2018 data'!$B:$D,3,)</f>
        <v>Yes</v>
      </c>
      <c r="CE15" s="33">
        <f t="shared" si="50"/>
        <v>1</v>
      </c>
      <c r="CF15" s="33">
        <f t="shared" si="34"/>
        <v>1</v>
      </c>
      <c r="CG15" s="33">
        <f t="shared" si="34"/>
        <v>1</v>
      </c>
      <c r="CH15" s="65">
        <f>+VLOOKUP(B15,'[34]2016 data'!$B:$D,3,)</f>
        <v>0</v>
      </c>
      <c r="CI15" s="65">
        <f>+VLOOKUP(B15,'[33]2017 data'!$B:$D,3,)</f>
        <v>0</v>
      </c>
      <c r="CJ15" s="65">
        <f>+VLOOKUP(B15,'[28]2018 data'!$B:$D,3,)</f>
        <v>0</v>
      </c>
      <c r="CK15" s="33">
        <f t="shared" si="51"/>
        <v>0</v>
      </c>
      <c r="CL15" s="33">
        <f t="shared" si="35"/>
        <v>0</v>
      </c>
      <c r="CM15" s="33">
        <f t="shared" si="35"/>
        <v>0</v>
      </c>
    </row>
    <row r="16" spans="1:91" s="32" customFormat="1" x14ac:dyDescent="0.25">
      <c r="A16" s="6">
        <f t="shared" si="36"/>
        <v>13</v>
      </c>
      <c r="B16" s="9" t="s">
        <v>355</v>
      </c>
      <c r="C16" s="4" t="s">
        <v>354</v>
      </c>
      <c r="D16" s="4" t="str">
        <f>+VLOOKUP(C16,'[1]OECD &amp; EU Countries'!$B:$F,5,)</f>
        <v>NA</v>
      </c>
      <c r="E16" s="10" t="s">
        <v>437</v>
      </c>
      <c r="F16" s="10" t="s">
        <v>437</v>
      </c>
      <c r="G16" s="10" t="s">
        <v>437</v>
      </c>
      <c r="H16" s="10" t="b">
        <f>+E16=MSC!E16</f>
        <v>1</v>
      </c>
      <c r="I16" s="10" t="b">
        <f>+F16=MSC!F16</f>
        <v>1</v>
      </c>
      <c r="J16" s="10" t="b">
        <f>+G16=MSC!G16</f>
        <v>1</v>
      </c>
      <c r="K16" s="33">
        <f t="shared" si="19"/>
        <v>0.5</v>
      </c>
      <c r="L16" s="33">
        <f t="shared" si="20"/>
        <v>0.5</v>
      </c>
      <c r="M16" s="33">
        <f t="shared" si="21"/>
        <v>0.5</v>
      </c>
      <c r="N16" s="10">
        <v>2006</v>
      </c>
      <c r="O16" s="10">
        <v>2006</v>
      </c>
      <c r="P16" s="10">
        <v>2006</v>
      </c>
      <c r="Q16" s="33">
        <f t="shared" si="37"/>
        <v>0.5</v>
      </c>
      <c r="R16" s="33">
        <f t="shared" si="22"/>
        <v>0</v>
      </c>
      <c r="S16" s="33">
        <f t="shared" si="22"/>
        <v>0</v>
      </c>
      <c r="T16" s="64">
        <v>2006</v>
      </c>
      <c r="U16" s="64">
        <v>2006</v>
      </c>
      <c r="V16" s="10">
        <v>2006</v>
      </c>
      <c r="W16" s="33">
        <f t="shared" si="38"/>
        <v>0.5</v>
      </c>
      <c r="X16" s="33">
        <f t="shared" si="23"/>
        <v>0</v>
      </c>
      <c r="Y16" s="33">
        <f t="shared" si="24"/>
        <v>0</v>
      </c>
      <c r="Z16" s="56">
        <f>+VLOOKUP($C16,'[27]MSC scores (3)'!$CE:$CH,2,)</f>
        <v>0.5</v>
      </c>
      <c r="AA16" s="56">
        <f>+VLOOKUP($C16,'[27]MSC scores (3)'!$CE:$CH,3,)</f>
        <v>0</v>
      </c>
      <c r="AB16" s="56">
        <f>+VLOOKUP($C16,'[27]MSC scores (3)'!$CE:$CH,4,)</f>
        <v>0</v>
      </c>
      <c r="AC16" s="33" t="b">
        <f t="shared" si="39"/>
        <v>1</v>
      </c>
      <c r="AD16" s="33" t="b">
        <f t="shared" si="40"/>
        <v>1</v>
      </c>
      <c r="AE16" s="33" t="b">
        <f t="shared" si="41"/>
        <v>1</v>
      </c>
      <c r="AF16" s="10" t="s">
        <v>444</v>
      </c>
      <c r="AG16" s="10" t="s">
        <v>442</v>
      </c>
      <c r="AH16" s="10" t="s">
        <v>442</v>
      </c>
      <c r="AI16" s="33">
        <f t="shared" si="42"/>
        <v>1</v>
      </c>
      <c r="AJ16" s="33">
        <f t="shared" si="26"/>
        <v>1</v>
      </c>
      <c r="AK16" s="33">
        <f t="shared" si="26"/>
        <v>1</v>
      </c>
      <c r="AL16" s="10">
        <v>2006</v>
      </c>
      <c r="AM16" s="10">
        <v>2006</v>
      </c>
      <c r="AN16" s="10">
        <v>2006</v>
      </c>
      <c r="AO16" s="33">
        <f t="shared" si="43"/>
        <v>0.5</v>
      </c>
      <c r="AP16" s="33">
        <f t="shared" si="27"/>
        <v>0</v>
      </c>
      <c r="AQ16" s="33">
        <f t="shared" si="27"/>
        <v>0</v>
      </c>
      <c r="AR16" s="10" t="s">
        <v>447</v>
      </c>
      <c r="AS16" s="10" t="s">
        <v>448</v>
      </c>
      <c r="AT16" s="10" t="s">
        <v>448</v>
      </c>
      <c r="AU16" s="33">
        <f t="shared" si="44"/>
        <v>0</v>
      </c>
      <c r="AV16" s="33">
        <f t="shared" si="28"/>
        <v>0</v>
      </c>
      <c r="AW16" s="33">
        <f t="shared" si="28"/>
        <v>0</v>
      </c>
      <c r="AX16" s="10" t="s">
        <v>447</v>
      </c>
      <c r="AY16" s="10" t="s">
        <v>450</v>
      </c>
      <c r="AZ16" s="10" t="s">
        <v>450</v>
      </c>
      <c r="BA16" s="33">
        <f t="shared" si="45"/>
        <v>0</v>
      </c>
      <c r="BB16" s="33">
        <f t="shared" si="29"/>
        <v>0</v>
      </c>
      <c r="BC16" s="33">
        <f t="shared" si="29"/>
        <v>0</v>
      </c>
      <c r="BD16" s="10" t="s">
        <v>448</v>
      </c>
      <c r="BE16" s="10" t="s">
        <v>448</v>
      </c>
      <c r="BF16" s="10" t="s">
        <v>448</v>
      </c>
      <c r="BG16" s="33">
        <f t="shared" si="46"/>
        <v>0</v>
      </c>
      <c r="BH16" s="33">
        <f t="shared" si="30"/>
        <v>0</v>
      </c>
      <c r="BI16" s="33">
        <f t="shared" si="30"/>
        <v>0</v>
      </c>
      <c r="BJ16" s="10" t="s">
        <v>480</v>
      </c>
      <c r="BK16" s="10" t="s">
        <v>429</v>
      </c>
      <c r="BL16" s="10" t="s">
        <v>429</v>
      </c>
      <c r="BM16" s="33">
        <f t="shared" si="47"/>
        <v>0</v>
      </c>
      <c r="BN16" s="33">
        <f t="shared" si="31"/>
        <v>0</v>
      </c>
      <c r="BO16" s="33">
        <f t="shared" si="31"/>
        <v>0</v>
      </c>
      <c r="BP16" s="10" t="s">
        <v>431</v>
      </c>
      <c r="BQ16" s="10" t="s">
        <v>431</v>
      </c>
      <c r="BR16" s="10" t="s">
        <v>431</v>
      </c>
      <c r="BS16" s="33">
        <f t="shared" si="48"/>
        <v>1</v>
      </c>
      <c r="BT16" s="33">
        <f t="shared" si="32"/>
        <v>1</v>
      </c>
      <c r="BU16" s="33">
        <f t="shared" si="32"/>
        <v>1</v>
      </c>
      <c r="BV16" s="10" t="s">
        <v>500</v>
      </c>
      <c r="BW16" s="10" t="s">
        <v>500</v>
      </c>
      <c r="BX16" s="10" t="s">
        <v>500</v>
      </c>
      <c r="BY16" s="33">
        <f t="shared" si="49"/>
        <v>0.5</v>
      </c>
      <c r="BZ16" s="33">
        <f t="shared" si="33"/>
        <v>0.5</v>
      </c>
      <c r="CA16" s="33">
        <f t="shared" si="33"/>
        <v>0.5</v>
      </c>
      <c r="CB16" s="10">
        <f>+VLOOKUP(B16,'[20]2016 data'!$B:$D,3,)</f>
        <v>0</v>
      </c>
      <c r="CC16" s="10">
        <f>+VLOOKUP(B16,'[21]2017 data'!$B:$D,3,)</f>
        <v>0</v>
      </c>
      <c r="CD16" s="10">
        <f>+VLOOKUP(B16,'[22]2018 data'!$B:$D,3,)</f>
        <v>0</v>
      </c>
      <c r="CE16" s="33">
        <f t="shared" si="50"/>
        <v>0</v>
      </c>
      <c r="CF16" s="33">
        <f t="shared" si="34"/>
        <v>0</v>
      </c>
      <c r="CG16" s="33">
        <f t="shared" si="34"/>
        <v>0</v>
      </c>
      <c r="CH16" s="65">
        <f>+VLOOKUP(B16,'[34]2016 data'!$B:$D,3,)</f>
        <v>0</v>
      </c>
      <c r="CI16" s="65">
        <f>+VLOOKUP(B16,'[33]2017 data'!$B:$D,3,)</f>
        <v>0</v>
      </c>
      <c r="CJ16" s="65">
        <f>+VLOOKUP(B16,'[28]2018 data'!$B:$D,3,)</f>
        <v>0</v>
      </c>
      <c r="CK16" s="33">
        <f t="shared" si="51"/>
        <v>0</v>
      </c>
      <c r="CL16" s="33">
        <f t="shared" si="35"/>
        <v>0</v>
      </c>
      <c r="CM16" s="33">
        <f t="shared" si="35"/>
        <v>0</v>
      </c>
    </row>
    <row r="17" spans="1:91" s="32" customFormat="1" x14ac:dyDescent="0.25">
      <c r="A17" s="6">
        <f t="shared" si="36"/>
        <v>14</v>
      </c>
      <c r="B17" s="9" t="s">
        <v>353</v>
      </c>
      <c r="C17" s="4" t="s">
        <v>352</v>
      </c>
      <c r="D17" s="4" t="str">
        <f>+VLOOKUP(C17,'[1]OECD &amp; EU Countries'!$B:$F,5,)</f>
        <v>NA</v>
      </c>
      <c r="E17" s="10" t="s">
        <v>437</v>
      </c>
      <c r="F17" s="10" t="s">
        <v>437</v>
      </c>
      <c r="G17" s="10" t="s">
        <v>437</v>
      </c>
      <c r="H17" s="10" t="b">
        <f>+E17=MSC!E17</f>
        <v>1</v>
      </c>
      <c r="I17" s="10" t="b">
        <f>+F17=MSC!F17</f>
        <v>1</v>
      </c>
      <c r="J17" s="10" t="b">
        <f>+G17=MSC!G17</f>
        <v>1</v>
      </c>
      <c r="K17" s="33">
        <f t="shared" si="19"/>
        <v>0.5</v>
      </c>
      <c r="L17" s="33">
        <f t="shared" si="20"/>
        <v>0.5</v>
      </c>
      <c r="M17" s="33">
        <f t="shared" si="21"/>
        <v>0.5</v>
      </c>
      <c r="N17" s="10">
        <v>1974</v>
      </c>
      <c r="O17" s="10">
        <v>1974</v>
      </c>
      <c r="P17" s="10">
        <v>1974</v>
      </c>
      <c r="Q17" s="33">
        <f t="shared" si="37"/>
        <v>0</v>
      </c>
      <c r="R17" s="33">
        <f t="shared" si="22"/>
        <v>0</v>
      </c>
      <c r="S17" s="33">
        <f t="shared" si="22"/>
        <v>0</v>
      </c>
      <c r="T17" s="64">
        <v>1974</v>
      </c>
      <c r="U17" s="64">
        <v>1974</v>
      </c>
      <c r="V17" s="10">
        <v>1974</v>
      </c>
      <c r="W17" s="33">
        <f t="shared" si="38"/>
        <v>0</v>
      </c>
      <c r="X17" s="33">
        <f t="shared" si="23"/>
        <v>0</v>
      </c>
      <c r="Y17" s="33">
        <f t="shared" si="24"/>
        <v>0</v>
      </c>
      <c r="Z17" s="56">
        <f>+VLOOKUP($C17,'[27]MSC scores (3)'!$CE:$CH,2,)</f>
        <v>0</v>
      </c>
      <c r="AA17" s="56">
        <f>+VLOOKUP($C17,'[27]MSC scores (3)'!$CE:$CH,3,)</f>
        <v>0</v>
      </c>
      <c r="AB17" s="56">
        <f>+VLOOKUP($C17,'[27]MSC scores (3)'!$CE:$CH,4,)</f>
        <v>0</v>
      </c>
      <c r="AC17" s="33" t="b">
        <f t="shared" si="39"/>
        <v>1</v>
      </c>
      <c r="AD17" s="33" t="b">
        <f t="shared" si="40"/>
        <v>1</v>
      </c>
      <c r="AE17" s="33" t="b">
        <f t="shared" si="41"/>
        <v>1</v>
      </c>
      <c r="AF17" s="10" t="s">
        <v>446</v>
      </c>
      <c r="AG17" s="10" t="s">
        <v>443</v>
      </c>
      <c r="AH17" s="10" t="s">
        <v>443</v>
      </c>
      <c r="AI17" s="33">
        <f t="shared" si="42"/>
        <v>0.5</v>
      </c>
      <c r="AJ17" s="33">
        <f t="shared" si="26"/>
        <v>0.5</v>
      </c>
      <c r="AK17" s="33">
        <f t="shared" si="26"/>
        <v>0.5</v>
      </c>
      <c r="AL17" s="10">
        <v>1999</v>
      </c>
      <c r="AM17" s="10">
        <v>1999</v>
      </c>
      <c r="AN17" s="10">
        <v>1999</v>
      </c>
      <c r="AO17" s="33">
        <f t="shared" si="43"/>
        <v>0</v>
      </c>
      <c r="AP17" s="33">
        <f t="shared" si="27"/>
        <v>0</v>
      </c>
      <c r="AQ17" s="33">
        <f t="shared" si="27"/>
        <v>0</v>
      </c>
      <c r="AR17" s="10" t="s">
        <v>447</v>
      </c>
      <c r="AS17" s="10" t="s">
        <v>448</v>
      </c>
      <c r="AT17" s="10" t="s">
        <v>448</v>
      </c>
      <c r="AU17" s="33">
        <f t="shared" si="44"/>
        <v>0</v>
      </c>
      <c r="AV17" s="33">
        <f t="shared" si="28"/>
        <v>0</v>
      </c>
      <c r="AW17" s="33">
        <f t="shared" si="28"/>
        <v>0</v>
      </c>
      <c r="AX17" s="10" t="s">
        <v>447</v>
      </c>
      <c r="AY17" s="10" t="s">
        <v>453</v>
      </c>
      <c r="AZ17" s="10" t="s">
        <v>453</v>
      </c>
      <c r="BA17" s="33">
        <f t="shared" si="45"/>
        <v>0</v>
      </c>
      <c r="BB17" s="33">
        <f t="shared" si="29"/>
        <v>0</v>
      </c>
      <c r="BC17" s="33">
        <f t="shared" si="29"/>
        <v>0</v>
      </c>
      <c r="BD17" s="10" t="s">
        <v>448</v>
      </c>
      <c r="BE17" s="10" t="s">
        <v>448</v>
      </c>
      <c r="BF17" s="10" t="s">
        <v>448</v>
      </c>
      <c r="BG17" s="33">
        <f t="shared" si="46"/>
        <v>0</v>
      </c>
      <c r="BH17" s="33">
        <f t="shared" si="30"/>
        <v>0</v>
      </c>
      <c r="BI17" s="33">
        <f t="shared" si="30"/>
        <v>0</v>
      </c>
      <c r="BJ17" s="10">
        <v>1986</v>
      </c>
      <c r="BK17" s="10" t="s">
        <v>429</v>
      </c>
      <c r="BL17" s="10" t="s">
        <v>429</v>
      </c>
      <c r="BM17" s="33">
        <f t="shared" si="47"/>
        <v>0</v>
      </c>
      <c r="BN17" s="33">
        <f t="shared" si="31"/>
        <v>0</v>
      </c>
      <c r="BO17" s="33">
        <f t="shared" si="31"/>
        <v>0</v>
      </c>
      <c r="BP17" s="10" t="s">
        <v>431</v>
      </c>
      <c r="BQ17" s="10" t="s">
        <v>431</v>
      </c>
      <c r="BR17" s="10" t="s">
        <v>431</v>
      </c>
      <c r="BS17" s="33">
        <f t="shared" si="48"/>
        <v>1</v>
      </c>
      <c r="BT17" s="33">
        <f t="shared" si="32"/>
        <v>1</v>
      </c>
      <c r="BU17" s="33">
        <f t="shared" si="32"/>
        <v>1</v>
      </c>
      <c r="BV17" s="10" t="s">
        <v>500</v>
      </c>
      <c r="BW17" s="10" t="s">
        <v>500</v>
      </c>
      <c r="BX17" s="10" t="s">
        <v>500</v>
      </c>
      <c r="BY17" s="33">
        <f t="shared" si="49"/>
        <v>0.5</v>
      </c>
      <c r="BZ17" s="33">
        <f t="shared" si="33"/>
        <v>0.5</v>
      </c>
      <c r="CA17" s="33">
        <f t="shared" si="33"/>
        <v>0.5</v>
      </c>
      <c r="CB17" s="10" t="str">
        <f>+VLOOKUP(B17,'[20]2016 data'!$B:$D,3,)</f>
        <v>Yes</v>
      </c>
      <c r="CC17" s="10" t="str">
        <f>+VLOOKUP(B17,'[21]2017 data'!$B:$D,3,)</f>
        <v>Yes</v>
      </c>
      <c r="CD17" s="10" t="str">
        <f>+VLOOKUP(B17,'[22]2018 data'!$B:$D,3,)</f>
        <v>Yes</v>
      </c>
      <c r="CE17" s="33">
        <f t="shared" si="50"/>
        <v>1</v>
      </c>
      <c r="CF17" s="33">
        <f t="shared" si="34"/>
        <v>1</v>
      </c>
      <c r="CG17" s="33">
        <f t="shared" si="34"/>
        <v>1</v>
      </c>
      <c r="CH17" s="65">
        <f>+VLOOKUP(B17,'[34]2016 data'!$B:$D,3,)</f>
        <v>0</v>
      </c>
      <c r="CI17" s="65">
        <f>+VLOOKUP(B17,'[33]2017 data'!$B:$D,3,)</f>
        <v>0</v>
      </c>
      <c r="CJ17" s="65">
        <f>+VLOOKUP(B17,'[28]2018 data'!$B:$D,3,)</f>
        <v>0</v>
      </c>
      <c r="CK17" s="33">
        <f t="shared" si="51"/>
        <v>0</v>
      </c>
      <c r="CL17" s="33">
        <f t="shared" si="35"/>
        <v>0</v>
      </c>
      <c r="CM17" s="33">
        <f t="shared" si="35"/>
        <v>0</v>
      </c>
    </row>
    <row r="18" spans="1:91" s="32" customFormat="1" x14ac:dyDescent="0.25">
      <c r="A18" s="6">
        <f t="shared" si="36"/>
        <v>15</v>
      </c>
      <c r="B18" s="8" t="s">
        <v>351</v>
      </c>
      <c r="C18" s="4" t="s">
        <v>350</v>
      </c>
      <c r="D18" s="4" t="str">
        <f>+VLOOKUP(C18,'[1]OECD &amp; EU Countries'!$B:$F,5,)</f>
        <v>NA</v>
      </c>
      <c r="E18" s="10" t="s">
        <v>437</v>
      </c>
      <c r="F18" s="10" t="s">
        <v>437</v>
      </c>
      <c r="G18" s="10" t="s">
        <v>486</v>
      </c>
      <c r="H18" s="10" t="b">
        <f>+E18=MSC!E18</f>
        <v>0</v>
      </c>
      <c r="I18" s="10" t="b">
        <f>+F18=MSC!F18</f>
        <v>0</v>
      </c>
      <c r="J18" s="10" t="b">
        <f>+G18=MSC!G18</f>
        <v>1</v>
      </c>
      <c r="K18" s="33">
        <f t="shared" si="19"/>
        <v>0.5</v>
      </c>
      <c r="L18" s="33">
        <f t="shared" si="20"/>
        <v>0.5</v>
      </c>
      <c r="M18" s="33">
        <f t="shared" si="21"/>
        <v>1</v>
      </c>
      <c r="N18" s="10" t="s">
        <v>491</v>
      </c>
      <c r="O18" s="10" t="s">
        <v>491</v>
      </c>
      <c r="P18" s="10" t="s">
        <v>491</v>
      </c>
      <c r="Q18" s="33">
        <f t="shared" si="37"/>
        <v>1</v>
      </c>
      <c r="R18" s="33">
        <f t="shared" si="22"/>
        <v>1</v>
      </c>
      <c r="S18" s="33">
        <f t="shared" si="22"/>
        <v>1</v>
      </c>
      <c r="T18" s="64" t="s">
        <v>491</v>
      </c>
      <c r="U18" s="64" t="s">
        <v>491</v>
      </c>
      <c r="V18" s="10" t="s">
        <v>491</v>
      </c>
      <c r="W18" s="33">
        <f t="shared" si="38"/>
        <v>1</v>
      </c>
      <c r="X18" s="33">
        <f t="shared" si="23"/>
        <v>1</v>
      </c>
      <c r="Y18" s="33">
        <f t="shared" si="24"/>
        <v>1</v>
      </c>
      <c r="Z18" s="56">
        <f>+VLOOKUP($C18,'[27]MSC scores (3)'!$CE:$CH,2,)</f>
        <v>1</v>
      </c>
      <c r="AA18" s="56">
        <f>+VLOOKUP($C18,'[27]MSC scores (3)'!$CE:$CH,3,)</f>
        <v>1</v>
      </c>
      <c r="AB18" s="56">
        <f>+VLOOKUP($C18,'[27]MSC scores (3)'!$CE:$CH,4,)</f>
        <v>0.5</v>
      </c>
      <c r="AC18" s="33" t="b">
        <f t="shared" si="39"/>
        <v>1</v>
      </c>
      <c r="AD18" s="33" t="b">
        <f t="shared" si="40"/>
        <v>1</v>
      </c>
      <c r="AE18" s="33" t="b">
        <f t="shared" si="41"/>
        <v>0</v>
      </c>
      <c r="AF18" s="10" t="s">
        <v>444</v>
      </c>
      <c r="AG18" s="10" t="s">
        <v>442</v>
      </c>
      <c r="AH18" s="10" t="s">
        <v>442</v>
      </c>
      <c r="AI18" s="33">
        <f t="shared" si="42"/>
        <v>1</v>
      </c>
      <c r="AJ18" s="33">
        <f t="shared" si="26"/>
        <v>1</v>
      </c>
      <c r="AK18" s="33">
        <f t="shared" si="26"/>
        <v>1</v>
      </c>
      <c r="AL18" s="10" t="s">
        <v>499</v>
      </c>
      <c r="AM18" s="10" t="s">
        <v>499</v>
      </c>
      <c r="AN18" s="10" t="s">
        <v>499</v>
      </c>
      <c r="AO18" s="33">
        <f t="shared" si="43"/>
        <v>1</v>
      </c>
      <c r="AP18" s="33">
        <f t="shared" si="27"/>
        <v>1</v>
      </c>
      <c r="AQ18" s="33">
        <f t="shared" si="27"/>
        <v>1</v>
      </c>
      <c r="AR18" s="10" t="s">
        <v>418</v>
      </c>
      <c r="AS18" s="10" t="s">
        <v>418</v>
      </c>
      <c r="AT18" s="10" t="s">
        <v>418</v>
      </c>
      <c r="AU18" s="33">
        <f t="shared" si="44"/>
        <v>1</v>
      </c>
      <c r="AV18" s="33">
        <f t="shared" si="28"/>
        <v>1</v>
      </c>
      <c r="AW18" s="33">
        <f t="shared" si="28"/>
        <v>1</v>
      </c>
      <c r="AX18" s="10" t="s">
        <v>447</v>
      </c>
      <c r="AY18" s="10" t="s">
        <v>454</v>
      </c>
      <c r="AZ18" s="10" t="s">
        <v>454</v>
      </c>
      <c r="BA18" s="33">
        <f t="shared" si="45"/>
        <v>0</v>
      </c>
      <c r="BB18" s="33">
        <f t="shared" si="29"/>
        <v>0</v>
      </c>
      <c r="BC18" s="33">
        <f t="shared" si="29"/>
        <v>0</v>
      </c>
      <c r="BD18" s="10" t="s">
        <v>425</v>
      </c>
      <c r="BE18" s="10" t="s">
        <v>478</v>
      </c>
      <c r="BF18" s="10" t="s">
        <v>478</v>
      </c>
      <c r="BG18" s="33">
        <f t="shared" si="46"/>
        <v>1</v>
      </c>
      <c r="BH18" s="33">
        <f t="shared" si="30"/>
        <v>0.5</v>
      </c>
      <c r="BI18" s="33">
        <f t="shared" si="30"/>
        <v>0.5</v>
      </c>
      <c r="BJ18" s="10">
        <v>2001</v>
      </c>
      <c r="BK18" s="10">
        <v>2014</v>
      </c>
      <c r="BL18" s="10">
        <v>2014</v>
      </c>
      <c r="BM18" s="33">
        <f t="shared" si="47"/>
        <v>0.5</v>
      </c>
      <c r="BN18" s="33">
        <f t="shared" si="31"/>
        <v>1</v>
      </c>
      <c r="BO18" s="33">
        <f t="shared" si="31"/>
        <v>1</v>
      </c>
      <c r="BP18" s="10" t="s">
        <v>431</v>
      </c>
      <c r="BQ18" s="10" t="s">
        <v>431</v>
      </c>
      <c r="BR18" s="10" t="s">
        <v>431</v>
      </c>
      <c r="BS18" s="33">
        <f t="shared" si="48"/>
        <v>1</v>
      </c>
      <c r="BT18" s="33">
        <f t="shared" si="32"/>
        <v>1</v>
      </c>
      <c r="BU18" s="33">
        <f t="shared" si="32"/>
        <v>1</v>
      </c>
      <c r="BV18" s="10" t="s">
        <v>501</v>
      </c>
      <c r="BW18" s="10" t="s">
        <v>501</v>
      </c>
      <c r="BX18" s="10" t="s">
        <v>501</v>
      </c>
      <c r="BY18" s="33">
        <f t="shared" si="49"/>
        <v>1</v>
      </c>
      <c r="BZ18" s="33">
        <f t="shared" si="33"/>
        <v>1</v>
      </c>
      <c r="CA18" s="33">
        <f t="shared" si="33"/>
        <v>1</v>
      </c>
      <c r="CB18" s="10" t="str">
        <f>+VLOOKUP(B18,'[20]2016 data'!$B:$D,3,)</f>
        <v>Yes</v>
      </c>
      <c r="CC18" s="10" t="str">
        <f>+VLOOKUP(B18,'[21]2017 data'!$B:$D,3,)</f>
        <v>Yes</v>
      </c>
      <c r="CD18" s="10" t="str">
        <f>+VLOOKUP(B18,'[22]2018 data'!$B:$D,3,)</f>
        <v>Yes</v>
      </c>
      <c r="CE18" s="33">
        <f t="shared" si="50"/>
        <v>1</v>
      </c>
      <c r="CF18" s="33">
        <f t="shared" si="34"/>
        <v>1</v>
      </c>
      <c r="CG18" s="33">
        <f t="shared" si="34"/>
        <v>1</v>
      </c>
      <c r="CH18" s="65" t="str">
        <f>+VLOOKUP(B18,'[34]2016 data'!$B:$D,3,)</f>
        <v>yes</v>
      </c>
      <c r="CI18" s="65" t="str">
        <f>+VLOOKUP(B18,'[33]2017 data'!$B:$D,3,)</f>
        <v>yes</v>
      </c>
      <c r="CJ18" s="65" t="str">
        <f>+VLOOKUP(B18,'[28]2018 data'!$B:$D,3,)</f>
        <v>yes</v>
      </c>
      <c r="CK18" s="33">
        <f t="shared" si="51"/>
        <v>1</v>
      </c>
      <c r="CL18" s="33">
        <f t="shared" si="35"/>
        <v>1</v>
      </c>
      <c r="CM18" s="33">
        <f t="shared" si="35"/>
        <v>1</v>
      </c>
    </row>
    <row r="19" spans="1:91" s="32" customFormat="1" x14ac:dyDescent="0.25">
      <c r="A19" s="6">
        <f t="shared" si="36"/>
        <v>16</v>
      </c>
      <c r="B19" s="11" t="s">
        <v>349</v>
      </c>
      <c r="C19" s="4" t="s">
        <v>348</v>
      </c>
      <c r="D19" s="4" t="str">
        <f>+VLOOKUP(C19,'[1]OECD &amp; EU Countries'!$B:$F,5,)</f>
        <v>OECD/EU</v>
      </c>
      <c r="E19" s="10" t="s">
        <v>486</v>
      </c>
      <c r="F19" s="10" t="s">
        <v>486</v>
      </c>
      <c r="G19" s="10" t="s">
        <v>486</v>
      </c>
      <c r="H19" s="10" t="b">
        <f>+E19=MSC!E19</f>
        <v>0</v>
      </c>
      <c r="I19" s="10" t="b">
        <f>+F19=MSC!F19</f>
        <v>1</v>
      </c>
      <c r="J19" s="10" t="b">
        <f>+G19=MSC!G19</f>
        <v>1</v>
      </c>
      <c r="K19" s="33">
        <f t="shared" si="19"/>
        <v>1</v>
      </c>
      <c r="L19" s="33">
        <f t="shared" si="20"/>
        <v>1</v>
      </c>
      <c r="M19" s="33">
        <f t="shared" si="21"/>
        <v>1</v>
      </c>
      <c r="N19" s="10" t="s">
        <v>491</v>
      </c>
      <c r="O19" s="10" t="s">
        <v>491</v>
      </c>
      <c r="P19" s="10" t="s">
        <v>491</v>
      </c>
      <c r="Q19" s="33">
        <f t="shared" si="37"/>
        <v>1</v>
      </c>
      <c r="R19" s="33">
        <f t="shared" si="22"/>
        <v>1</v>
      </c>
      <c r="S19" s="33">
        <f t="shared" si="22"/>
        <v>1</v>
      </c>
      <c r="T19" s="64" t="s">
        <v>491</v>
      </c>
      <c r="U19" s="64" t="s">
        <v>491</v>
      </c>
      <c r="V19" s="10" t="s">
        <v>491</v>
      </c>
      <c r="W19" s="33">
        <f t="shared" si="38"/>
        <v>1</v>
      </c>
      <c r="X19" s="33">
        <f t="shared" si="23"/>
        <v>1</v>
      </c>
      <c r="Y19" s="33">
        <f t="shared" si="24"/>
        <v>1</v>
      </c>
      <c r="Z19" s="56">
        <f>+VLOOKUP($C19,'[27]MSC scores (3)'!$CE:$CH,2,)</f>
        <v>1</v>
      </c>
      <c r="AA19" s="56">
        <f>+VLOOKUP($C19,'[27]MSC scores (3)'!$CE:$CH,3,)</f>
        <v>1</v>
      </c>
      <c r="AB19" s="56">
        <f>+VLOOKUP($C19,'[27]MSC scores (3)'!$CE:$CH,4,)</f>
        <v>0.5</v>
      </c>
      <c r="AC19" s="33" t="b">
        <f t="shared" si="39"/>
        <v>1</v>
      </c>
      <c r="AD19" s="33" t="b">
        <f t="shared" si="40"/>
        <v>1</v>
      </c>
      <c r="AE19" s="33" t="b">
        <f t="shared" si="41"/>
        <v>0</v>
      </c>
      <c r="AF19" s="10" t="s">
        <v>444</v>
      </c>
      <c r="AG19" s="10" t="s">
        <v>442</v>
      </c>
      <c r="AH19" s="10" t="s">
        <v>442</v>
      </c>
      <c r="AI19" s="33">
        <f t="shared" si="42"/>
        <v>1</v>
      </c>
      <c r="AJ19" s="33">
        <f t="shared" si="26"/>
        <v>1</v>
      </c>
      <c r="AK19" s="33">
        <f t="shared" si="26"/>
        <v>1</v>
      </c>
      <c r="AL19" s="10">
        <v>2014</v>
      </c>
      <c r="AM19" s="10">
        <v>2014</v>
      </c>
      <c r="AN19" s="10">
        <v>2014</v>
      </c>
      <c r="AO19" s="33">
        <f t="shared" si="43"/>
        <v>0.5</v>
      </c>
      <c r="AP19" s="33">
        <f t="shared" si="27"/>
        <v>0.5</v>
      </c>
      <c r="AQ19" s="33">
        <f t="shared" si="27"/>
        <v>0.5</v>
      </c>
      <c r="AR19" s="10" t="s">
        <v>418</v>
      </c>
      <c r="AS19" s="10" t="s">
        <v>418</v>
      </c>
      <c r="AT19" s="10" t="s">
        <v>418</v>
      </c>
      <c r="AU19" s="33">
        <f t="shared" si="44"/>
        <v>1</v>
      </c>
      <c r="AV19" s="33">
        <f t="shared" si="28"/>
        <v>1</v>
      </c>
      <c r="AW19" s="33">
        <f t="shared" si="28"/>
        <v>1</v>
      </c>
      <c r="AX19" s="10" t="s">
        <v>447</v>
      </c>
      <c r="AY19" s="10" t="s">
        <v>455</v>
      </c>
      <c r="AZ19" s="10" t="s">
        <v>455</v>
      </c>
      <c r="BA19" s="33">
        <f t="shared" si="45"/>
        <v>0</v>
      </c>
      <c r="BB19" s="33">
        <f t="shared" si="29"/>
        <v>0</v>
      </c>
      <c r="BC19" s="33">
        <f t="shared" si="29"/>
        <v>0</v>
      </c>
      <c r="BD19" s="10" t="s">
        <v>425</v>
      </c>
      <c r="BE19" s="10" t="s">
        <v>425</v>
      </c>
      <c r="BF19" s="10" t="s">
        <v>425</v>
      </c>
      <c r="BG19" s="33">
        <f t="shared" si="46"/>
        <v>1</v>
      </c>
      <c r="BH19" s="33">
        <f t="shared" si="30"/>
        <v>1</v>
      </c>
      <c r="BI19" s="33">
        <f t="shared" si="30"/>
        <v>1</v>
      </c>
      <c r="BJ19" s="10" t="s">
        <v>427</v>
      </c>
      <c r="BK19" s="10" t="s">
        <v>429</v>
      </c>
      <c r="BL19" s="10" t="s">
        <v>429</v>
      </c>
      <c r="BM19" s="33">
        <f t="shared" si="47"/>
        <v>1</v>
      </c>
      <c r="BN19" s="33">
        <f t="shared" si="31"/>
        <v>0</v>
      </c>
      <c r="BO19" s="33">
        <f t="shared" si="31"/>
        <v>0</v>
      </c>
      <c r="BP19" s="10" t="s">
        <v>431</v>
      </c>
      <c r="BQ19" s="10" t="s">
        <v>431</v>
      </c>
      <c r="BR19" s="10" t="s">
        <v>431</v>
      </c>
      <c r="BS19" s="33">
        <f t="shared" si="48"/>
        <v>1</v>
      </c>
      <c r="BT19" s="33">
        <f t="shared" si="32"/>
        <v>1</v>
      </c>
      <c r="BU19" s="33">
        <f t="shared" si="32"/>
        <v>1</v>
      </c>
      <c r="BV19" s="10" t="s">
        <v>501</v>
      </c>
      <c r="BW19" s="10" t="s">
        <v>501</v>
      </c>
      <c r="BX19" s="10" t="s">
        <v>501</v>
      </c>
      <c r="BY19" s="33">
        <f t="shared" si="49"/>
        <v>1</v>
      </c>
      <c r="BZ19" s="33">
        <f t="shared" si="33"/>
        <v>1</v>
      </c>
      <c r="CA19" s="33">
        <f t="shared" si="33"/>
        <v>1</v>
      </c>
      <c r="CB19" s="10" t="str">
        <f>+VLOOKUP(B19,'[20]2016 data'!$B:$D,3,)</f>
        <v>Yes</v>
      </c>
      <c r="CC19" s="10" t="str">
        <f>+VLOOKUP(B19,'[21]2017 data'!$B:$D,3,)</f>
        <v>Yes</v>
      </c>
      <c r="CD19" s="10" t="str">
        <f>+VLOOKUP(B19,'[22]2018 data'!$B:$D,3,)</f>
        <v>Yes</v>
      </c>
      <c r="CE19" s="33">
        <f t="shared" si="50"/>
        <v>1</v>
      </c>
      <c r="CF19" s="33">
        <f t="shared" si="34"/>
        <v>1</v>
      </c>
      <c r="CG19" s="33">
        <f t="shared" si="34"/>
        <v>1</v>
      </c>
      <c r="CH19" s="65" t="str">
        <f>+VLOOKUP(B19,'[34]2016 data'!$B:$D,3,)</f>
        <v>yes</v>
      </c>
      <c r="CI19" s="65" t="str">
        <f>+VLOOKUP(B19,'[33]2017 data'!$B:$D,3,)</f>
        <v>yes</v>
      </c>
      <c r="CJ19" s="65" t="str">
        <f>+VLOOKUP(B19,'[28]2018 data'!$B:$D,3,)</f>
        <v>yes</v>
      </c>
      <c r="CK19" s="33">
        <f t="shared" si="51"/>
        <v>1</v>
      </c>
      <c r="CL19" s="33">
        <f t="shared" si="35"/>
        <v>1</v>
      </c>
      <c r="CM19" s="33">
        <f t="shared" si="35"/>
        <v>1</v>
      </c>
    </row>
    <row r="20" spans="1:91" s="32" customFormat="1" x14ac:dyDescent="0.25">
      <c r="A20" s="6">
        <f t="shared" si="36"/>
        <v>17</v>
      </c>
      <c r="B20" s="9" t="s">
        <v>347</v>
      </c>
      <c r="C20" s="4" t="s">
        <v>346</v>
      </c>
      <c r="D20" s="4" t="str">
        <f>+VLOOKUP(C20,'[1]OECD &amp; EU Countries'!$B:$F,5,)</f>
        <v>NA</v>
      </c>
      <c r="E20" s="10" t="s">
        <v>437</v>
      </c>
      <c r="F20" s="10" t="s">
        <v>437</v>
      </c>
      <c r="G20" s="10" t="s">
        <v>437</v>
      </c>
      <c r="H20" s="10" t="b">
        <f>+E20=MSC!E20</f>
        <v>1</v>
      </c>
      <c r="I20" s="10" t="b">
        <f>+F20=MSC!F20</f>
        <v>1</v>
      </c>
      <c r="J20" s="10" t="b">
        <f>+G20=MSC!G20</f>
        <v>1</v>
      </c>
      <c r="K20" s="33">
        <f t="shared" si="19"/>
        <v>0.5</v>
      </c>
      <c r="L20" s="33">
        <f t="shared" si="20"/>
        <v>0.5</v>
      </c>
      <c r="M20" s="33">
        <f t="shared" si="21"/>
        <v>0.5</v>
      </c>
      <c r="N20" s="10">
        <v>2000</v>
      </c>
      <c r="O20" s="10">
        <v>2000</v>
      </c>
      <c r="P20" s="10">
        <v>2000</v>
      </c>
      <c r="Q20" s="33">
        <f t="shared" si="37"/>
        <v>0</v>
      </c>
      <c r="R20" s="33">
        <f t="shared" si="37"/>
        <v>0</v>
      </c>
      <c r="S20" s="33">
        <f t="shared" si="37"/>
        <v>0</v>
      </c>
      <c r="T20" s="64">
        <v>2000</v>
      </c>
      <c r="U20" s="64">
        <v>2000</v>
      </c>
      <c r="V20" s="10">
        <v>2000</v>
      </c>
      <c r="W20" s="33">
        <f t="shared" si="38"/>
        <v>0</v>
      </c>
      <c r="X20" s="33">
        <f t="shared" si="23"/>
        <v>0</v>
      </c>
      <c r="Y20" s="33">
        <f t="shared" si="24"/>
        <v>0</v>
      </c>
      <c r="Z20" s="56">
        <f>+VLOOKUP($C20,'[27]MSC scores (3)'!$CE:$CH,2,)</f>
        <v>0</v>
      </c>
      <c r="AA20" s="56">
        <f>+VLOOKUP($C20,'[27]MSC scores (3)'!$CE:$CH,3,)</f>
        <v>0</v>
      </c>
      <c r="AB20" s="56">
        <f>+VLOOKUP($C20,'[27]MSC scores (3)'!$CE:$CH,4,)</f>
        <v>0</v>
      </c>
      <c r="AC20" s="33" t="b">
        <f t="shared" si="39"/>
        <v>1</v>
      </c>
      <c r="AD20" s="33" t="b">
        <f t="shared" si="40"/>
        <v>1</v>
      </c>
      <c r="AE20" s="33" t="b">
        <f t="shared" si="41"/>
        <v>1</v>
      </c>
      <c r="AF20" s="65" t="s">
        <v>443</v>
      </c>
      <c r="AG20" s="65" t="s">
        <v>443</v>
      </c>
      <c r="AH20" s="65" t="s">
        <v>443</v>
      </c>
      <c r="AI20" s="33">
        <f t="shared" si="42"/>
        <v>0.5</v>
      </c>
      <c r="AJ20" s="33">
        <f t="shared" si="42"/>
        <v>0.5</v>
      </c>
      <c r="AK20" s="33">
        <f t="shared" si="42"/>
        <v>0.5</v>
      </c>
      <c r="AL20" s="10">
        <v>1991</v>
      </c>
      <c r="AM20" s="10">
        <v>1991</v>
      </c>
      <c r="AN20" s="10">
        <v>1991</v>
      </c>
      <c r="AO20" s="33">
        <f t="shared" si="43"/>
        <v>0</v>
      </c>
      <c r="AP20" s="33">
        <f t="shared" si="43"/>
        <v>0</v>
      </c>
      <c r="AQ20" s="33">
        <f t="shared" si="43"/>
        <v>0</v>
      </c>
      <c r="AR20" s="10" t="s">
        <v>418</v>
      </c>
      <c r="AS20" s="10" t="s">
        <v>418</v>
      </c>
      <c r="AT20" s="10" t="s">
        <v>418</v>
      </c>
      <c r="AU20" s="33">
        <f t="shared" si="44"/>
        <v>1</v>
      </c>
      <c r="AV20" s="33">
        <f t="shared" si="44"/>
        <v>1</v>
      </c>
      <c r="AW20" s="33">
        <f t="shared" si="44"/>
        <v>1</v>
      </c>
      <c r="AX20" s="10" t="s">
        <v>447</v>
      </c>
      <c r="AY20" s="10" t="s">
        <v>448</v>
      </c>
      <c r="AZ20" s="10" t="s">
        <v>448</v>
      </c>
      <c r="BA20" s="33">
        <f t="shared" si="45"/>
        <v>0</v>
      </c>
      <c r="BB20" s="33">
        <f t="shared" si="45"/>
        <v>0</v>
      </c>
      <c r="BC20" s="33">
        <f t="shared" si="45"/>
        <v>0</v>
      </c>
      <c r="BD20" s="10" t="s">
        <v>448</v>
      </c>
      <c r="BE20" s="10" t="s">
        <v>448</v>
      </c>
      <c r="BF20" s="10" t="s">
        <v>448</v>
      </c>
      <c r="BG20" s="33">
        <f t="shared" si="46"/>
        <v>0</v>
      </c>
      <c r="BH20" s="33">
        <f t="shared" si="46"/>
        <v>0</v>
      </c>
      <c r="BI20" s="33">
        <f t="shared" si="46"/>
        <v>0</v>
      </c>
      <c r="BJ20" s="10">
        <v>1986</v>
      </c>
      <c r="BK20" s="10" t="s">
        <v>429</v>
      </c>
      <c r="BL20" s="10" t="s">
        <v>429</v>
      </c>
      <c r="BM20" s="33">
        <f t="shared" si="47"/>
        <v>0</v>
      </c>
      <c r="BN20" s="33">
        <f t="shared" si="47"/>
        <v>0</v>
      </c>
      <c r="BO20" s="33">
        <f t="shared" si="47"/>
        <v>0</v>
      </c>
      <c r="BP20" s="10" t="s">
        <v>431</v>
      </c>
      <c r="BQ20" s="10" t="s">
        <v>431</v>
      </c>
      <c r="BR20" s="10" t="s">
        <v>431</v>
      </c>
      <c r="BS20" s="33">
        <f t="shared" si="48"/>
        <v>1</v>
      </c>
      <c r="BT20" s="33">
        <f t="shared" si="48"/>
        <v>1</v>
      </c>
      <c r="BU20" s="33">
        <f t="shared" si="48"/>
        <v>1</v>
      </c>
      <c r="BV20" s="10" t="s">
        <v>500</v>
      </c>
      <c r="BW20" s="10" t="s">
        <v>500</v>
      </c>
      <c r="BX20" s="10" t="s">
        <v>500</v>
      </c>
      <c r="BY20" s="33">
        <f t="shared" si="49"/>
        <v>0.5</v>
      </c>
      <c r="BZ20" s="33">
        <f t="shared" si="49"/>
        <v>0.5</v>
      </c>
      <c r="CA20" s="33">
        <f t="shared" si="49"/>
        <v>0.5</v>
      </c>
      <c r="CB20" s="10">
        <f>+VLOOKUP(B20,'[20]2016 data'!$B:$D,3,)</f>
        <v>0</v>
      </c>
      <c r="CC20" s="10">
        <f>+VLOOKUP(B20,'[21]2017 data'!$B:$D,3,)</f>
        <v>0</v>
      </c>
      <c r="CD20" s="10">
        <f>+VLOOKUP(B20,'[22]2018 data'!$B:$D,3,)</f>
        <v>0</v>
      </c>
      <c r="CE20" s="33">
        <f t="shared" si="50"/>
        <v>0</v>
      </c>
      <c r="CF20" s="33">
        <f t="shared" si="50"/>
        <v>0</v>
      </c>
      <c r="CG20" s="33">
        <f t="shared" si="50"/>
        <v>0</v>
      </c>
      <c r="CH20" s="65">
        <f>+VLOOKUP(B20,'[34]2016 data'!$B:$D,3,)</f>
        <v>0</v>
      </c>
      <c r="CI20" s="65">
        <f>+VLOOKUP(B20,'[33]2017 data'!$B:$D,3,)</f>
        <v>0</v>
      </c>
      <c r="CJ20" s="65">
        <f>+VLOOKUP(B20,'[28]2018 data'!$B:$D,3,)</f>
        <v>0</v>
      </c>
      <c r="CK20" s="33">
        <f t="shared" si="51"/>
        <v>0</v>
      </c>
      <c r="CL20" s="33">
        <f t="shared" si="51"/>
        <v>0</v>
      </c>
      <c r="CM20" s="33">
        <f t="shared" si="51"/>
        <v>0</v>
      </c>
    </row>
    <row r="21" spans="1:91" s="32" customFormat="1" x14ac:dyDescent="0.25">
      <c r="A21" s="6">
        <f t="shared" si="36"/>
        <v>18</v>
      </c>
      <c r="B21" s="9" t="s">
        <v>345</v>
      </c>
      <c r="C21" s="4" t="s">
        <v>344</v>
      </c>
      <c r="D21" s="4" t="str">
        <f>+VLOOKUP(C21,'[1]OECD &amp; EU Countries'!$B:$F,5,)</f>
        <v>NA</v>
      </c>
      <c r="E21" s="10" t="s">
        <v>438</v>
      </c>
      <c r="F21" s="10" t="s">
        <v>438</v>
      </c>
      <c r="G21" s="10" t="s">
        <v>437</v>
      </c>
      <c r="H21" s="10" t="b">
        <f>+E21=MSC!E21</f>
        <v>0</v>
      </c>
      <c r="I21" s="10" t="b">
        <f>+F21=MSC!F21</f>
        <v>0</v>
      </c>
      <c r="J21" s="10" t="b">
        <f>+G21=MSC!G21</f>
        <v>1</v>
      </c>
      <c r="K21" s="33">
        <f t="shared" si="19"/>
        <v>0</v>
      </c>
      <c r="L21" s="33">
        <f t="shared" si="20"/>
        <v>0</v>
      </c>
      <c r="M21" s="33">
        <f t="shared" si="21"/>
        <v>0.5</v>
      </c>
      <c r="N21" s="10">
        <v>2007</v>
      </c>
      <c r="O21" s="10">
        <v>2007</v>
      </c>
      <c r="P21" s="10">
        <v>2007</v>
      </c>
      <c r="Q21" s="33">
        <f t="shared" si="37"/>
        <v>0.5</v>
      </c>
      <c r="R21" s="33">
        <f t="shared" si="37"/>
        <v>0.5</v>
      </c>
      <c r="S21" s="33">
        <f t="shared" si="37"/>
        <v>0</v>
      </c>
      <c r="T21" s="64">
        <v>2007</v>
      </c>
      <c r="U21" s="64">
        <v>2007</v>
      </c>
      <c r="V21" s="10">
        <v>2007</v>
      </c>
      <c r="W21" s="33">
        <f t="shared" si="38"/>
        <v>0.5</v>
      </c>
      <c r="X21" s="33">
        <f t="shared" si="23"/>
        <v>0.5</v>
      </c>
      <c r="Y21" s="33">
        <f t="shared" si="24"/>
        <v>0</v>
      </c>
      <c r="Z21" s="56">
        <f>+VLOOKUP($C21,'[27]MSC scores (3)'!$CE:$CH,2,)</f>
        <v>0.5</v>
      </c>
      <c r="AA21" s="56">
        <f>+VLOOKUP($C21,'[27]MSC scores (3)'!$CE:$CH,3,)</f>
        <v>0.5</v>
      </c>
      <c r="AB21" s="56">
        <f>+VLOOKUP($C21,'[27]MSC scores (3)'!$CE:$CH,4,)</f>
        <v>0</v>
      </c>
      <c r="AC21" s="33" t="b">
        <f t="shared" si="39"/>
        <v>1</v>
      </c>
      <c r="AD21" s="33" t="b">
        <f t="shared" si="40"/>
        <v>1</v>
      </c>
      <c r="AE21" s="33" t="b">
        <f t="shared" si="41"/>
        <v>1</v>
      </c>
      <c r="AF21" s="10" t="s">
        <v>446</v>
      </c>
      <c r="AG21" s="10" t="s">
        <v>443</v>
      </c>
      <c r="AH21" s="10" t="s">
        <v>443</v>
      </c>
      <c r="AI21" s="33">
        <f t="shared" si="42"/>
        <v>0.5</v>
      </c>
      <c r="AJ21" s="33">
        <f t="shared" si="42"/>
        <v>0.5</v>
      </c>
      <c r="AK21" s="33">
        <f t="shared" si="42"/>
        <v>0.5</v>
      </c>
      <c r="AL21" s="10">
        <v>2008</v>
      </c>
      <c r="AM21" s="10">
        <v>2008</v>
      </c>
      <c r="AN21" s="10">
        <v>2008</v>
      </c>
      <c r="AO21" s="33">
        <f t="shared" si="43"/>
        <v>0.5</v>
      </c>
      <c r="AP21" s="33">
        <f t="shared" si="43"/>
        <v>0.5</v>
      </c>
      <c r="AQ21" s="33">
        <f t="shared" si="43"/>
        <v>0.5</v>
      </c>
      <c r="AR21" s="10" t="s">
        <v>447</v>
      </c>
      <c r="AS21" s="10" t="s">
        <v>448</v>
      </c>
      <c r="AT21" s="10" t="s">
        <v>448</v>
      </c>
      <c r="AU21" s="33">
        <f t="shared" si="44"/>
        <v>0</v>
      </c>
      <c r="AV21" s="33">
        <f t="shared" si="44"/>
        <v>0</v>
      </c>
      <c r="AW21" s="33">
        <f t="shared" si="44"/>
        <v>0</v>
      </c>
      <c r="AX21" s="10" t="s">
        <v>447</v>
      </c>
      <c r="AY21" s="10" t="s">
        <v>448</v>
      </c>
      <c r="AZ21" s="10" t="s">
        <v>448</v>
      </c>
      <c r="BA21" s="33">
        <f t="shared" si="45"/>
        <v>0</v>
      </c>
      <c r="BB21" s="33">
        <f t="shared" si="45"/>
        <v>0</v>
      </c>
      <c r="BC21" s="33">
        <f t="shared" si="45"/>
        <v>0</v>
      </c>
      <c r="BD21" s="10" t="s">
        <v>448</v>
      </c>
      <c r="BE21" s="10" t="s">
        <v>448</v>
      </c>
      <c r="BF21" s="10" t="s">
        <v>448</v>
      </c>
      <c r="BG21" s="33">
        <f t="shared" si="46"/>
        <v>0</v>
      </c>
      <c r="BH21" s="33">
        <f t="shared" si="46"/>
        <v>0</v>
      </c>
      <c r="BI21" s="33">
        <f t="shared" si="46"/>
        <v>0</v>
      </c>
      <c r="BJ21" s="10">
        <v>2001</v>
      </c>
      <c r="BK21" s="10">
        <v>2001</v>
      </c>
      <c r="BL21" s="10">
        <v>2001</v>
      </c>
      <c r="BM21" s="33">
        <f t="shared" si="47"/>
        <v>0.5</v>
      </c>
      <c r="BN21" s="33">
        <f t="shared" si="47"/>
        <v>0.5</v>
      </c>
      <c r="BO21" s="33">
        <f t="shared" si="47"/>
        <v>0.5</v>
      </c>
      <c r="BP21" s="10">
        <v>0</v>
      </c>
      <c r="BQ21" s="10" t="s">
        <v>431</v>
      </c>
      <c r="BR21" s="10" t="s">
        <v>431</v>
      </c>
      <c r="BS21" s="33">
        <f t="shared" si="48"/>
        <v>0</v>
      </c>
      <c r="BT21" s="33">
        <f t="shared" si="48"/>
        <v>1</v>
      </c>
      <c r="BU21" s="33">
        <f t="shared" si="48"/>
        <v>1</v>
      </c>
      <c r="BV21" s="10" t="s">
        <v>500</v>
      </c>
      <c r="BW21" s="10" t="s">
        <v>500</v>
      </c>
      <c r="BX21" s="10" t="s">
        <v>500</v>
      </c>
      <c r="BY21" s="33">
        <f t="shared" ref="BY21:CA84" si="52">IF(OR(BV21="SDDS",BV21="SDDS Plus"),1,IF(BV21="E-GDDS",0.5,0))</f>
        <v>0.5</v>
      </c>
      <c r="BZ21" s="33">
        <f t="shared" si="52"/>
        <v>0.5</v>
      </c>
      <c r="CA21" s="33">
        <f t="shared" si="52"/>
        <v>0.5</v>
      </c>
      <c r="CB21" s="10">
        <f>+VLOOKUP(B21,'[20]2016 data'!$B:$D,3,)</f>
        <v>0</v>
      </c>
      <c r="CC21" s="10">
        <f>+VLOOKUP(B21,'[21]2017 data'!$B:$D,3,)</f>
        <v>0</v>
      </c>
      <c r="CD21" s="10">
        <f>+VLOOKUP(B21,'[22]2018 data'!$B:$D,3,)</f>
        <v>0</v>
      </c>
      <c r="CE21" s="33">
        <f t="shared" si="50"/>
        <v>0</v>
      </c>
      <c r="CF21" s="33">
        <f t="shared" si="50"/>
        <v>0</v>
      </c>
      <c r="CG21" s="33">
        <f t="shared" si="50"/>
        <v>0</v>
      </c>
      <c r="CH21" s="65">
        <f>+VLOOKUP(B21,'[34]2016 data'!$B:$D,3,)</f>
        <v>0</v>
      </c>
      <c r="CI21" s="65">
        <f>+VLOOKUP(B21,'[33]2017 data'!$B:$D,3,)</f>
        <v>0</v>
      </c>
      <c r="CJ21" s="65">
        <f>+VLOOKUP(B21,'[28]2018 data'!$B:$D,3,)</f>
        <v>0</v>
      </c>
      <c r="CK21" s="33">
        <f t="shared" si="51"/>
        <v>0</v>
      </c>
      <c r="CL21" s="33">
        <f t="shared" si="51"/>
        <v>0</v>
      </c>
      <c r="CM21" s="33">
        <f t="shared" si="51"/>
        <v>0</v>
      </c>
    </row>
    <row r="22" spans="1:91" s="32" customFormat="1" x14ac:dyDescent="0.25">
      <c r="A22" s="6">
        <f t="shared" si="36"/>
        <v>19</v>
      </c>
      <c r="B22" s="9" t="s">
        <v>343</v>
      </c>
      <c r="C22" s="4" t="s">
        <v>342</v>
      </c>
      <c r="D22" s="4" t="str">
        <f>+VLOOKUP(C22,'[1]OECD &amp; EU Countries'!$B:$F,5,)</f>
        <v>NA</v>
      </c>
      <c r="E22" s="10" t="s">
        <v>437</v>
      </c>
      <c r="F22" s="10" t="s">
        <v>437</v>
      </c>
      <c r="G22" s="10" t="s">
        <v>437</v>
      </c>
      <c r="H22" s="10" t="b">
        <f>+E22=MSC!E22</f>
        <v>1</v>
      </c>
      <c r="I22" s="10" t="b">
        <f>+F22=MSC!F22</f>
        <v>1</v>
      </c>
      <c r="J22" s="10" t="b">
        <f>+G22=MSC!G22</f>
        <v>1</v>
      </c>
      <c r="K22" s="33">
        <f t="shared" si="19"/>
        <v>0.5</v>
      </c>
      <c r="L22" s="33">
        <f t="shared" si="20"/>
        <v>0.5</v>
      </c>
      <c r="M22" s="33">
        <f t="shared" si="21"/>
        <v>0.5</v>
      </c>
      <c r="N22" s="10">
        <v>2000</v>
      </c>
      <c r="O22" s="10">
        <v>2000</v>
      </c>
      <c r="P22" s="10">
        <v>2000</v>
      </c>
      <c r="Q22" s="33">
        <f t="shared" si="37"/>
        <v>0</v>
      </c>
      <c r="R22" s="33">
        <f t="shared" si="37"/>
        <v>0</v>
      </c>
      <c r="S22" s="33">
        <f t="shared" si="37"/>
        <v>0</v>
      </c>
      <c r="T22" s="64">
        <v>2000</v>
      </c>
      <c r="U22" s="64">
        <v>2000</v>
      </c>
      <c r="V22" s="10">
        <v>2000</v>
      </c>
      <c r="W22" s="33">
        <f t="shared" si="38"/>
        <v>0</v>
      </c>
      <c r="X22" s="33">
        <f t="shared" si="23"/>
        <v>0</v>
      </c>
      <c r="Y22" s="33">
        <f t="shared" si="24"/>
        <v>0</v>
      </c>
      <c r="Z22" s="56">
        <f>+VLOOKUP($C22,'[27]MSC scores (3)'!$CE:$CH,2,)</f>
        <v>0</v>
      </c>
      <c r="AA22" s="56">
        <f>+VLOOKUP($C22,'[27]MSC scores (3)'!$CE:$CH,3,)</f>
        <v>0</v>
      </c>
      <c r="AB22" s="56">
        <f>+VLOOKUP($C22,'[27]MSC scores (3)'!$CE:$CH,4,)</f>
        <v>0</v>
      </c>
      <c r="AC22" s="33" t="b">
        <f t="shared" si="39"/>
        <v>1</v>
      </c>
      <c r="AD22" s="33" t="b">
        <f t="shared" si="40"/>
        <v>1</v>
      </c>
      <c r="AE22" s="33" t="b">
        <f t="shared" si="41"/>
        <v>1</v>
      </c>
      <c r="AF22" s="10" t="s">
        <v>495</v>
      </c>
      <c r="AG22" s="10" t="s">
        <v>495</v>
      </c>
      <c r="AH22" s="10" t="s">
        <v>495</v>
      </c>
      <c r="AI22" s="33">
        <f t="shared" si="42"/>
        <v>0</v>
      </c>
      <c r="AJ22" s="33">
        <f t="shared" si="42"/>
        <v>0</v>
      </c>
      <c r="AK22" s="33">
        <f t="shared" si="42"/>
        <v>0</v>
      </c>
      <c r="AL22" s="10">
        <v>2003</v>
      </c>
      <c r="AM22" s="10">
        <v>2003</v>
      </c>
      <c r="AN22" s="10">
        <v>2003</v>
      </c>
      <c r="AO22" s="33">
        <f t="shared" si="43"/>
        <v>0</v>
      </c>
      <c r="AP22" s="33">
        <f t="shared" si="43"/>
        <v>0</v>
      </c>
      <c r="AQ22" s="33">
        <f t="shared" si="43"/>
        <v>0</v>
      </c>
      <c r="AR22" s="10" t="s">
        <v>447</v>
      </c>
      <c r="AS22" s="10" t="s">
        <v>448</v>
      </c>
      <c r="AT22" s="10" t="s">
        <v>448</v>
      </c>
      <c r="AU22" s="33">
        <f t="shared" si="44"/>
        <v>0</v>
      </c>
      <c r="AV22" s="33">
        <f t="shared" si="44"/>
        <v>0</v>
      </c>
      <c r="AW22" s="33">
        <f t="shared" si="44"/>
        <v>0</v>
      </c>
      <c r="AX22" s="10" t="s">
        <v>447</v>
      </c>
      <c r="AY22" s="10" t="s">
        <v>448</v>
      </c>
      <c r="AZ22" s="10" t="s">
        <v>448</v>
      </c>
      <c r="BA22" s="33">
        <f t="shared" si="45"/>
        <v>0</v>
      </c>
      <c r="BB22" s="33">
        <f t="shared" si="45"/>
        <v>0</v>
      </c>
      <c r="BC22" s="33">
        <f t="shared" si="45"/>
        <v>0</v>
      </c>
      <c r="BD22" s="10" t="s">
        <v>478</v>
      </c>
      <c r="BE22" s="10" t="s">
        <v>478</v>
      </c>
      <c r="BF22" s="10" t="s">
        <v>478</v>
      </c>
      <c r="BG22" s="33">
        <f t="shared" si="46"/>
        <v>0.5</v>
      </c>
      <c r="BH22" s="33">
        <f t="shared" si="46"/>
        <v>0.5</v>
      </c>
      <c r="BI22" s="33">
        <f t="shared" si="46"/>
        <v>0.5</v>
      </c>
      <c r="BJ22" s="10">
        <v>1986</v>
      </c>
      <c r="BK22" s="10" t="s">
        <v>429</v>
      </c>
      <c r="BL22" s="10" t="s">
        <v>429</v>
      </c>
      <c r="BM22" s="33">
        <f t="shared" si="47"/>
        <v>0</v>
      </c>
      <c r="BN22" s="33">
        <f t="shared" si="47"/>
        <v>0</v>
      </c>
      <c r="BO22" s="33">
        <f t="shared" si="47"/>
        <v>0</v>
      </c>
      <c r="BP22" s="10" t="s">
        <v>431</v>
      </c>
      <c r="BQ22" s="10" t="s">
        <v>431</v>
      </c>
      <c r="BR22" s="10" t="s">
        <v>431</v>
      </c>
      <c r="BS22" s="33">
        <f t="shared" si="48"/>
        <v>1</v>
      </c>
      <c r="BT22" s="33">
        <f t="shared" si="48"/>
        <v>1</v>
      </c>
      <c r="BU22" s="33">
        <f t="shared" si="48"/>
        <v>1</v>
      </c>
      <c r="BV22" s="10" t="s">
        <v>500</v>
      </c>
      <c r="BW22" s="10" t="s">
        <v>500</v>
      </c>
      <c r="BX22" s="10" t="s">
        <v>500</v>
      </c>
      <c r="BY22" s="33">
        <f t="shared" si="52"/>
        <v>0.5</v>
      </c>
      <c r="BZ22" s="33">
        <f t="shared" si="52"/>
        <v>0.5</v>
      </c>
      <c r="CA22" s="33">
        <f t="shared" si="52"/>
        <v>0.5</v>
      </c>
      <c r="CB22" s="10">
        <f>+VLOOKUP(B22,'[20]2016 data'!$B:$D,3,)</f>
        <v>0</v>
      </c>
      <c r="CC22" s="10">
        <f>+VLOOKUP(B22,'[21]2017 data'!$B:$D,3,)</f>
        <v>0</v>
      </c>
      <c r="CD22" s="10">
        <f>+VLOOKUP(B22,'[22]2018 data'!$B:$D,3,)</f>
        <v>0</v>
      </c>
      <c r="CE22" s="33">
        <f t="shared" si="50"/>
        <v>0</v>
      </c>
      <c r="CF22" s="33">
        <f t="shared" si="50"/>
        <v>0</v>
      </c>
      <c r="CG22" s="33">
        <f t="shared" si="50"/>
        <v>0</v>
      </c>
      <c r="CH22" s="65">
        <f>+VLOOKUP(B22,'[34]2016 data'!$B:$D,3,)</f>
        <v>0</v>
      </c>
      <c r="CI22" s="65">
        <f>+VLOOKUP(B22,'[33]2017 data'!$B:$D,3,)</f>
        <v>0</v>
      </c>
      <c r="CJ22" s="65">
        <f>+VLOOKUP(B22,'[28]2018 data'!$B:$D,3,)</f>
        <v>0</v>
      </c>
      <c r="CK22" s="33">
        <f t="shared" si="51"/>
        <v>0</v>
      </c>
      <c r="CL22" s="33">
        <f t="shared" si="51"/>
        <v>0</v>
      </c>
      <c r="CM22" s="33">
        <f t="shared" si="51"/>
        <v>0</v>
      </c>
    </row>
    <row r="23" spans="1:91" s="32" customFormat="1" x14ac:dyDescent="0.25">
      <c r="A23" s="6">
        <f t="shared" si="36"/>
        <v>20</v>
      </c>
      <c r="B23" s="9" t="s">
        <v>341</v>
      </c>
      <c r="C23" s="4" t="s">
        <v>340</v>
      </c>
      <c r="D23" s="4" t="str">
        <f>+VLOOKUP(C23,'[1]OECD &amp; EU Countries'!$B:$F,5,)</f>
        <v>NA</v>
      </c>
      <c r="E23" s="10" t="s">
        <v>438</v>
      </c>
      <c r="F23" s="10" t="s">
        <v>438</v>
      </c>
      <c r="G23" s="10" t="s">
        <v>438</v>
      </c>
      <c r="H23" s="10" t="b">
        <f>+E23=MSC!E23</f>
        <v>0</v>
      </c>
      <c r="I23" s="10" t="b">
        <f>+F23=MSC!F23</f>
        <v>0</v>
      </c>
      <c r="J23" s="10" t="b">
        <f>+G23=MSC!G23</f>
        <v>0</v>
      </c>
      <c r="K23" s="33">
        <f t="shared" si="19"/>
        <v>0</v>
      </c>
      <c r="L23" s="33">
        <f t="shared" si="20"/>
        <v>0</v>
      </c>
      <c r="M23" s="33">
        <f t="shared" si="21"/>
        <v>0</v>
      </c>
      <c r="N23" s="10">
        <v>1990</v>
      </c>
      <c r="O23" s="10">
        <v>1990</v>
      </c>
      <c r="P23" s="10">
        <v>1990</v>
      </c>
      <c r="Q23" s="33">
        <f t="shared" si="37"/>
        <v>0</v>
      </c>
      <c r="R23" s="33">
        <f t="shared" si="37"/>
        <v>0</v>
      </c>
      <c r="S23" s="33">
        <f t="shared" si="37"/>
        <v>0</v>
      </c>
      <c r="T23" s="64">
        <v>1990</v>
      </c>
      <c r="U23" s="64">
        <v>1990</v>
      </c>
      <c r="V23" s="10">
        <v>1990</v>
      </c>
      <c r="W23" s="33">
        <f t="shared" si="38"/>
        <v>0</v>
      </c>
      <c r="X23" s="33">
        <f t="shared" si="23"/>
        <v>0</v>
      </c>
      <c r="Y23" s="33">
        <f t="shared" si="24"/>
        <v>0</v>
      </c>
      <c r="Z23" s="56">
        <f>+VLOOKUP($C23,'[27]MSC scores (3)'!$CE:$CH,2,)</f>
        <v>0</v>
      </c>
      <c r="AA23" s="56">
        <f>+VLOOKUP($C23,'[27]MSC scores (3)'!$CE:$CH,3,)</f>
        <v>0</v>
      </c>
      <c r="AB23" s="56">
        <f>+VLOOKUP($C23,'[27]MSC scores (3)'!$CE:$CH,4,)</f>
        <v>0</v>
      </c>
      <c r="AC23" s="33" t="b">
        <f t="shared" si="39"/>
        <v>1</v>
      </c>
      <c r="AD23" s="33" t="b">
        <f t="shared" si="40"/>
        <v>1</v>
      </c>
      <c r="AE23" s="33" t="b">
        <f t="shared" si="41"/>
        <v>1</v>
      </c>
      <c r="AF23" s="10" t="s">
        <v>446</v>
      </c>
      <c r="AG23" s="10" t="s">
        <v>446</v>
      </c>
      <c r="AH23" s="10" t="s">
        <v>446</v>
      </c>
      <c r="AI23" s="33">
        <f t="shared" si="42"/>
        <v>0.5</v>
      </c>
      <c r="AJ23" s="33">
        <f t="shared" si="42"/>
        <v>0.5</v>
      </c>
      <c r="AK23" s="33">
        <f t="shared" si="42"/>
        <v>0.5</v>
      </c>
      <c r="AL23" s="10">
        <v>2004</v>
      </c>
      <c r="AM23" s="10">
        <v>2004</v>
      </c>
      <c r="AN23" s="10">
        <v>2004</v>
      </c>
      <c r="AO23" s="33">
        <f t="shared" si="43"/>
        <v>0</v>
      </c>
      <c r="AP23" s="33">
        <f t="shared" si="43"/>
        <v>0</v>
      </c>
      <c r="AQ23" s="33">
        <f t="shared" si="43"/>
        <v>0</v>
      </c>
      <c r="AR23" s="10" t="s">
        <v>447</v>
      </c>
      <c r="AS23" s="10" t="s">
        <v>448</v>
      </c>
      <c r="AT23" s="10" t="s">
        <v>448</v>
      </c>
      <c r="AU23" s="33">
        <f t="shared" si="44"/>
        <v>0</v>
      </c>
      <c r="AV23" s="33">
        <f t="shared" si="44"/>
        <v>0</v>
      </c>
      <c r="AW23" s="33">
        <f t="shared" si="44"/>
        <v>0</v>
      </c>
      <c r="AX23" s="10" t="s">
        <v>447</v>
      </c>
      <c r="AY23" s="10" t="s">
        <v>448</v>
      </c>
      <c r="AZ23" s="10" t="s">
        <v>448</v>
      </c>
      <c r="BA23" s="33">
        <f t="shared" si="45"/>
        <v>0</v>
      </c>
      <c r="BB23" s="33">
        <f t="shared" si="45"/>
        <v>0</v>
      </c>
      <c r="BC23" s="33">
        <f t="shared" si="45"/>
        <v>0</v>
      </c>
      <c r="BD23" s="10">
        <v>0</v>
      </c>
      <c r="BE23" s="10">
        <v>0</v>
      </c>
      <c r="BF23" s="10">
        <v>0</v>
      </c>
      <c r="BG23" s="33">
        <f t="shared" si="46"/>
        <v>0</v>
      </c>
      <c r="BH23" s="33">
        <f t="shared" si="46"/>
        <v>0</v>
      </c>
      <c r="BI23" s="33">
        <f t="shared" si="46"/>
        <v>0</v>
      </c>
      <c r="BJ23" s="10">
        <v>2001</v>
      </c>
      <c r="BK23" s="10" t="s">
        <v>448</v>
      </c>
      <c r="BL23" s="10" t="s">
        <v>448</v>
      </c>
      <c r="BM23" s="33">
        <f t="shared" si="47"/>
        <v>0.5</v>
      </c>
      <c r="BN23" s="33">
        <f t="shared" si="47"/>
        <v>0</v>
      </c>
      <c r="BO23" s="33">
        <f t="shared" si="47"/>
        <v>0</v>
      </c>
      <c r="BP23" s="10" t="s">
        <v>431</v>
      </c>
      <c r="BQ23" s="10" t="s">
        <v>431</v>
      </c>
      <c r="BR23" s="10" t="s">
        <v>431</v>
      </c>
      <c r="BS23" s="33">
        <f t="shared" si="48"/>
        <v>1</v>
      </c>
      <c r="BT23" s="33">
        <f t="shared" si="48"/>
        <v>1</v>
      </c>
      <c r="BU23" s="33">
        <f t="shared" si="48"/>
        <v>1</v>
      </c>
      <c r="BV23" s="10" t="s">
        <v>500</v>
      </c>
      <c r="BW23" s="10" t="s">
        <v>500</v>
      </c>
      <c r="BX23" s="10" t="s">
        <v>500</v>
      </c>
      <c r="BY23" s="33">
        <f t="shared" si="52"/>
        <v>0.5</v>
      </c>
      <c r="BZ23" s="33">
        <f t="shared" si="52"/>
        <v>0.5</v>
      </c>
      <c r="CA23" s="33">
        <f t="shared" si="52"/>
        <v>0.5</v>
      </c>
      <c r="CB23" s="10">
        <f>+VLOOKUP(B23,'[20]2016 data'!$B:$D,3,)</f>
        <v>0</v>
      </c>
      <c r="CC23" s="10">
        <f>+VLOOKUP(B23,'[21]2017 data'!$B:$D,3,)</f>
        <v>0</v>
      </c>
      <c r="CD23" s="10">
        <f>+VLOOKUP(B23,'[22]2018 data'!$B:$D,3,)</f>
        <v>0</v>
      </c>
      <c r="CE23" s="33">
        <f t="shared" si="50"/>
        <v>0</v>
      </c>
      <c r="CF23" s="33">
        <f t="shared" si="50"/>
        <v>0</v>
      </c>
      <c r="CG23" s="33">
        <f t="shared" si="50"/>
        <v>0</v>
      </c>
      <c r="CH23" s="65">
        <f>+VLOOKUP(B23,'[34]2016 data'!$B:$D,3,)</f>
        <v>0</v>
      </c>
      <c r="CI23" s="65">
        <f>+VLOOKUP(B23,'[33]2017 data'!$B:$D,3,)</f>
        <v>0</v>
      </c>
      <c r="CJ23" s="65">
        <f>+VLOOKUP(B23,'[28]2018 data'!$B:$D,3,)</f>
        <v>0</v>
      </c>
      <c r="CK23" s="33">
        <f t="shared" si="51"/>
        <v>0</v>
      </c>
      <c r="CL23" s="33">
        <f t="shared" si="51"/>
        <v>0</v>
      </c>
      <c r="CM23" s="33">
        <f t="shared" si="51"/>
        <v>0</v>
      </c>
    </row>
    <row r="24" spans="1:91" s="32" customFormat="1" x14ac:dyDescent="0.25">
      <c r="A24" s="6">
        <f t="shared" si="36"/>
        <v>21</v>
      </c>
      <c r="B24" s="9" t="s">
        <v>339</v>
      </c>
      <c r="C24" s="4" t="s">
        <v>338</v>
      </c>
      <c r="D24" s="4" t="str">
        <f>+VLOOKUP(C24,'[1]OECD &amp; EU Countries'!$B:$F,5,)</f>
        <v>NA</v>
      </c>
      <c r="E24" s="10" t="s">
        <v>437</v>
      </c>
      <c r="F24" s="10" t="s">
        <v>437</v>
      </c>
      <c r="G24" s="10" t="s">
        <v>437</v>
      </c>
      <c r="H24" s="10" t="b">
        <f>+E24=MSC!E24</f>
        <v>1</v>
      </c>
      <c r="I24" s="10" t="b">
        <f>+F24=MSC!F24</f>
        <v>1</v>
      </c>
      <c r="J24" s="10" t="b">
        <f>+G24=MSC!G24</f>
        <v>1</v>
      </c>
      <c r="K24" s="33">
        <f t="shared" si="19"/>
        <v>0.5</v>
      </c>
      <c r="L24" s="33">
        <f t="shared" si="20"/>
        <v>0.5</v>
      </c>
      <c r="M24" s="33">
        <f t="shared" si="21"/>
        <v>0.5</v>
      </c>
      <c r="N24" s="10" t="s">
        <v>491</v>
      </c>
      <c r="O24" s="10" t="s">
        <v>491</v>
      </c>
      <c r="P24" s="10" t="s">
        <v>491</v>
      </c>
      <c r="Q24" s="33">
        <f t="shared" si="37"/>
        <v>1</v>
      </c>
      <c r="R24" s="33">
        <f t="shared" si="37"/>
        <v>1</v>
      </c>
      <c r="S24" s="33">
        <f t="shared" si="37"/>
        <v>1</v>
      </c>
      <c r="T24" s="64" t="s">
        <v>491</v>
      </c>
      <c r="U24" s="64" t="s">
        <v>491</v>
      </c>
      <c r="V24" s="10" t="s">
        <v>491</v>
      </c>
      <c r="W24" s="33">
        <f t="shared" si="38"/>
        <v>1</v>
      </c>
      <c r="X24" s="33">
        <f t="shared" si="23"/>
        <v>1</v>
      </c>
      <c r="Y24" s="33">
        <f t="shared" si="24"/>
        <v>1</v>
      </c>
      <c r="Z24" s="56">
        <f>+VLOOKUP($C24,'[27]MSC scores (3)'!$CE:$CH,2,)</f>
        <v>1</v>
      </c>
      <c r="AA24" s="56">
        <f>+VLOOKUP($C24,'[27]MSC scores (3)'!$CE:$CH,3,)</f>
        <v>1</v>
      </c>
      <c r="AB24" s="56">
        <f>+VLOOKUP($C24,'[27]MSC scores (3)'!$CE:$CH,4,)</f>
        <v>0.5</v>
      </c>
      <c r="AC24" s="33" t="b">
        <f t="shared" si="39"/>
        <v>1</v>
      </c>
      <c r="AD24" s="33" t="b">
        <f t="shared" si="40"/>
        <v>1</v>
      </c>
      <c r="AE24" s="33" t="b">
        <f t="shared" si="41"/>
        <v>0</v>
      </c>
      <c r="AF24" s="10" t="s">
        <v>444</v>
      </c>
      <c r="AG24" s="10" t="s">
        <v>442</v>
      </c>
      <c r="AH24" s="10" t="s">
        <v>442</v>
      </c>
      <c r="AI24" s="33">
        <f t="shared" si="42"/>
        <v>1</v>
      </c>
      <c r="AJ24" s="33">
        <f t="shared" si="42"/>
        <v>1</v>
      </c>
      <c r="AK24" s="33">
        <f t="shared" si="42"/>
        <v>1</v>
      </c>
      <c r="AL24" s="10">
        <v>2007</v>
      </c>
      <c r="AM24" s="10">
        <v>2007</v>
      </c>
      <c r="AN24" s="10">
        <v>2007</v>
      </c>
      <c r="AO24" s="33">
        <f t="shared" si="43"/>
        <v>0.5</v>
      </c>
      <c r="AP24" s="33">
        <f t="shared" si="43"/>
        <v>0.5</v>
      </c>
      <c r="AQ24" s="33">
        <f t="shared" si="43"/>
        <v>0</v>
      </c>
      <c r="AR24" s="10" t="s">
        <v>418</v>
      </c>
      <c r="AS24" s="10" t="s">
        <v>418</v>
      </c>
      <c r="AT24" s="10" t="s">
        <v>418</v>
      </c>
      <c r="AU24" s="33">
        <f t="shared" si="44"/>
        <v>1</v>
      </c>
      <c r="AV24" s="33">
        <f t="shared" si="44"/>
        <v>1</v>
      </c>
      <c r="AW24" s="33">
        <f t="shared" si="44"/>
        <v>1</v>
      </c>
      <c r="AX24" s="10" t="s">
        <v>447</v>
      </c>
      <c r="AY24" s="10" t="s">
        <v>450</v>
      </c>
      <c r="AZ24" s="10" t="s">
        <v>450</v>
      </c>
      <c r="BA24" s="33">
        <f t="shared" si="45"/>
        <v>0</v>
      </c>
      <c r="BB24" s="33">
        <f t="shared" si="45"/>
        <v>0</v>
      </c>
      <c r="BC24" s="33">
        <f t="shared" si="45"/>
        <v>0</v>
      </c>
      <c r="BD24" s="10" t="s">
        <v>425</v>
      </c>
      <c r="BE24" s="10" t="s">
        <v>425</v>
      </c>
      <c r="BF24" s="10" t="s">
        <v>425</v>
      </c>
      <c r="BG24" s="33">
        <f t="shared" si="46"/>
        <v>1</v>
      </c>
      <c r="BH24" s="33">
        <f t="shared" si="46"/>
        <v>1</v>
      </c>
      <c r="BI24" s="33">
        <f t="shared" si="46"/>
        <v>1</v>
      </c>
      <c r="BJ24" s="10">
        <v>2001</v>
      </c>
      <c r="BK24" s="10" t="s">
        <v>429</v>
      </c>
      <c r="BL24" s="10" t="s">
        <v>429</v>
      </c>
      <c r="BM24" s="33">
        <f t="shared" si="47"/>
        <v>0.5</v>
      </c>
      <c r="BN24" s="33">
        <f t="shared" si="47"/>
        <v>0</v>
      </c>
      <c r="BO24" s="33">
        <f t="shared" si="47"/>
        <v>0</v>
      </c>
      <c r="BP24" s="10" t="s">
        <v>431</v>
      </c>
      <c r="BQ24" s="10" t="s">
        <v>431</v>
      </c>
      <c r="BR24" s="10" t="s">
        <v>431</v>
      </c>
      <c r="BS24" s="33">
        <f t="shared" si="48"/>
        <v>1</v>
      </c>
      <c r="BT24" s="33">
        <f t="shared" si="48"/>
        <v>1</v>
      </c>
      <c r="BU24" s="33">
        <f t="shared" si="48"/>
        <v>1</v>
      </c>
      <c r="BV24" s="10" t="s">
        <v>500</v>
      </c>
      <c r="BW24" s="10" t="s">
        <v>500</v>
      </c>
      <c r="BX24" s="10" t="s">
        <v>500</v>
      </c>
      <c r="BY24" s="33">
        <f t="shared" si="52"/>
        <v>0.5</v>
      </c>
      <c r="BZ24" s="33">
        <f t="shared" si="52"/>
        <v>0.5</v>
      </c>
      <c r="CA24" s="33">
        <f t="shared" si="52"/>
        <v>0.5</v>
      </c>
      <c r="CB24" s="10" t="str">
        <f>+VLOOKUP(B24,'[20]2016 data'!$B:$D,3,)</f>
        <v>Yes</v>
      </c>
      <c r="CC24" s="10" t="str">
        <f>+VLOOKUP(B24,'[21]2017 data'!$B:$D,3,)</f>
        <v>Yes</v>
      </c>
      <c r="CD24" s="10" t="str">
        <f>+VLOOKUP(B24,'[22]2018 data'!$B:$D,3,)</f>
        <v>Yes</v>
      </c>
      <c r="CE24" s="33">
        <f t="shared" si="50"/>
        <v>1</v>
      </c>
      <c r="CF24" s="33">
        <f t="shared" si="50"/>
        <v>1</v>
      </c>
      <c r="CG24" s="33">
        <f t="shared" si="50"/>
        <v>1</v>
      </c>
      <c r="CH24" s="65">
        <f>+VLOOKUP(B24,'[34]2016 data'!$B:$D,3,)</f>
        <v>0</v>
      </c>
      <c r="CI24" s="65">
        <f>+VLOOKUP(B24,'[33]2017 data'!$B:$D,3,)</f>
        <v>0</v>
      </c>
      <c r="CJ24" s="65">
        <f>+VLOOKUP(B24,'[28]2018 data'!$B:$D,3,)</f>
        <v>0</v>
      </c>
      <c r="CK24" s="33">
        <f t="shared" si="51"/>
        <v>0</v>
      </c>
      <c r="CL24" s="33">
        <f t="shared" si="51"/>
        <v>0</v>
      </c>
      <c r="CM24" s="33">
        <f t="shared" si="51"/>
        <v>0</v>
      </c>
    </row>
    <row r="25" spans="1:91" s="32" customFormat="1" x14ac:dyDescent="0.25">
      <c r="A25" s="6">
        <f t="shared" si="36"/>
        <v>22</v>
      </c>
      <c r="B25" s="7" t="s">
        <v>337</v>
      </c>
      <c r="C25" s="4" t="s">
        <v>336</v>
      </c>
      <c r="D25" s="4" t="str">
        <f>+VLOOKUP(C25,'[1]OECD &amp; EU Countries'!$B:$F,5,)</f>
        <v>NA</v>
      </c>
      <c r="E25" s="10" t="s">
        <v>437</v>
      </c>
      <c r="F25" s="10" t="s">
        <v>437</v>
      </c>
      <c r="G25" s="10" t="s">
        <v>437</v>
      </c>
      <c r="H25" s="10" t="b">
        <f>+E25=MSC!E25</f>
        <v>1</v>
      </c>
      <c r="I25" s="10" t="b">
        <f>+F25=MSC!F25</f>
        <v>1</v>
      </c>
      <c r="J25" s="10" t="b">
        <f>+G25=MSC!G25</f>
        <v>1</v>
      </c>
      <c r="K25" s="33">
        <f t="shared" si="19"/>
        <v>0.5</v>
      </c>
      <c r="L25" s="33">
        <f t="shared" si="20"/>
        <v>0.5</v>
      </c>
      <c r="M25" s="33">
        <f t="shared" si="21"/>
        <v>0.5</v>
      </c>
      <c r="N25" s="10">
        <v>2006</v>
      </c>
      <c r="O25" s="10">
        <v>2006</v>
      </c>
      <c r="P25" s="10">
        <v>2006</v>
      </c>
      <c r="Q25" s="33">
        <f t="shared" si="37"/>
        <v>0.5</v>
      </c>
      <c r="R25" s="33">
        <f t="shared" si="37"/>
        <v>0</v>
      </c>
      <c r="S25" s="33">
        <f t="shared" si="37"/>
        <v>0</v>
      </c>
      <c r="T25" s="64">
        <v>2006</v>
      </c>
      <c r="U25" s="64">
        <v>2006</v>
      </c>
      <c r="V25" s="10">
        <v>2006</v>
      </c>
      <c r="W25" s="33">
        <f t="shared" si="38"/>
        <v>0.5</v>
      </c>
      <c r="X25" s="33">
        <f t="shared" si="23"/>
        <v>0</v>
      </c>
      <c r="Y25" s="33">
        <f t="shared" si="24"/>
        <v>0</v>
      </c>
      <c r="Z25" s="56">
        <f>+VLOOKUP($C25,'[27]MSC scores (3)'!$CE:$CH,2,)</f>
        <v>0.5</v>
      </c>
      <c r="AA25" s="56">
        <f>+VLOOKUP($C25,'[27]MSC scores (3)'!$CE:$CH,3,)</f>
        <v>0</v>
      </c>
      <c r="AB25" s="56">
        <f>+VLOOKUP($C25,'[27]MSC scores (3)'!$CE:$CH,4,)</f>
        <v>0</v>
      </c>
      <c r="AC25" s="33" t="b">
        <f t="shared" si="39"/>
        <v>1</v>
      </c>
      <c r="AD25" s="33" t="b">
        <f t="shared" si="40"/>
        <v>1</v>
      </c>
      <c r="AE25" s="33" t="b">
        <f t="shared" si="41"/>
        <v>1</v>
      </c>
      <c r="AF25" s="10" t="s">
        <v>447</v>
      </c>
      <c r="AG25" s="10" t="s">
        <v>442</v>
      </c>
      <c r="AH25" s="10" t="s">
        <v>442</v>
      </c>
      <c r="AI25" s="33">
        <f t="shared" si="42"/>
        <v>0</v>
      </c>
      <c r="AJ25" s="33">
        <f t="shared" si="42"/>
        <v>1</v>
      </c>
      <c r="AK25" s="33">
        <f t="shared" si="42"/>
        <v>1</v>
      </c>
      <c r="AL25" s="10">
        <v>2003</v>
      </c>
      <c r="AM25" s="10">
        <v>2003</v>
      </c>
      <c r="AN25" s="10">
        <v>2003</v>
      </c>
      <c r="AO25" s="33">
        <f t="shared" si="43"/>
        <v>0</v>
      </c>
      <c r="AP25" s="33">
        <f t="shared" si="43"/>
        <v>0</v>
      </c>
      <c r="AQ25" s="33">
        <f t="shared" si="43"/>
        <v>0</v>
      </c>
      <c r="AR25" s="10" t="s">
        <v>418</v>
      </c>
      <c r="AS25" s="10" t="s">
        <v>418</v>
      </c>
      <c r="AT25" s="10" t="s">
        <v>418</v>
      </c>
      <c r="AU25" s="33">
        <f t="shared" si="44"/>
        <v>1</v>
      </c>
      <c r="AV25" s="33">
        <f t="shared" si="44"/>
        <v>1</v>
      </c>
      <c r="AW25" s="33">
        <f t="shared" si="44"/>
        <v>1</v>
      </c>
      <c r="AX25" s="10" t="s">
        <v>456</v>
      </c>
      <c r="AY25" s="10" t="s">
        <v>450</v>
      </c>
      <c r="AZ25" s="10" t="s">
        <v>450</v>
      </c>
      <c r="BA25" s="33">
        <f t="shared" si="45"/>
        <v>0</v>
      </c>
      <c r="BB25" s="33">
        <f t="shared" si="45"/>
        <v>0</v>
      </c>
      <c r="BC25" s="33">
        <f t="shared" si="45"/>
        <v>0</v>
      </c>
      <c r="BD25" s="10" t="s">
        <v>448</v>
      </c>
      <c r="BE25" s="10" t="s">
        <v>448</v>
      </c>
      <c r="BF25" s="10" t="s">
        <v>448</v>
      </c>
      <c r="BG25" s="33">
        <f t="shared" si="46"/>
        <v>0</v>
      </c>
      <c r="BH25" s="33">
        <f t="shared" si="46"/>
        <v>0</v>
      </c>
      <c r="BI25" s="33">
        <f t="shared" si="46"/>
        <v>0</v>
      </c>
      <c r="BJ25" s="10">
        <v>1986</v>
      </c>
      <c r="BK25" s="10" t="s">
        <v>429</v>
      </c>
      <c r="BL25" s="10" t="s">
        <v>429</v>
      </c>
      <c r="BM25" s="33">
        <f t="shared" si="47"/>
        <v>0</v>
      </c>
      <c r="BN25" s="33">
        <f t="shared" si="47"/>
        <v>0</v>
      </c>
      <c r="BO25" s="33">
        <f t="shared" si="47"/>
        <v>0</v>
      </c>
      <c r="BP25" s="10" t="s">
        <v>431</v>
      </c>
      <c r="BQ25" s="10" t="s">
        <v>431</v>
      </c>
      <c r="BR25" s="10" t="s">
        <v>431</v>
      </c>
      <c r="BS25" s="33">
        <f t="shared" si="48"/>
        <v>1</v>
      </c>
      <c r="BT25" s="33">
        <f t="shared" si="48"/>
        <v>1</v>
      </c>
      <c r="BU25" s="33">
        <f t="shared" si="48"/>
        <v>1</v>
      </c>
      <c r="BV25" s="10" t="s">
        <v>500</v>
      </c>
      <c r="BW25" s="10" t="s">
        <v>500</v>
      </c>
      <c r="BX25" s="10" t="s">
        <v>500</v>
      </c>
      <c r="BY25" s="33">
        <f t="shared" si="52"/>
        <v>0.5</v>
      </c>
      <c r="BZ25" s="33">
        <f t="shared" si="52"/>
        <v>0.5</v>
      </c>
      <c r="CA25" s="33">
        <f t="shared" si="52"/>
        <v>0.5</v>
      </c>
      <c r="CB25" s="10">
        <f>+VLOOKUP(B25,'[20]2016 data'!$B:$D,3,)</f>
        <v>0</v>
      </c>
      <c r="CC25" s="10">
        <f>+VLOOKUP(B25,'[21]2017 data'!$B:$D,3,)</f>
        <v>0</v>
      </c>
      <c r="CD25" s="10">
        <f>+VLOOKUP(B25,'[22]2018 data'!$B:$D,3,)</f>
        <v>0</v>
      </c>
      <c r="CE25" s="33">
        <f t="shared" si="50"/>
        <v>0</v>
      </c>
      <c r="CF25" s="33">
        <f t="shared" si="50"/>
        <v>0</v>
      </c>
      <c r="CG25" s="33">
        <f t="shared" si="50"/>
        <v>0</v>
      </c>
      <c r="CH25" s="65">
        <f>+VLOOKUP(B25,'[34]2016 data'!$B:$D,3,)</f>
        <v>0</v>
      </c>
      <c r="CI25" s="65">
        <f>+VLOOKUP(B25,'[33]2017 data'!$B:$D,3,)</f>
        <v>0</v>
      </c>
      <c r="CJ25" s="65">
        <f>+VLOOKUP(B25,'[28]2018 data'!$B:$D,3,)</f>
        <v>0</v>
      </c>
      <c r="CK25" s="33">
        <f t="shared" si="51"/>
        <v>0</v>
      </c>
      <c r="CL25" s="33">
        <f t="shared" si="51"/>
        <v>0</v>
      </c>
      <c r="CM25" s="33">
        <f t="shared" si="51"/>
        <v>0</v>
      </c>
    </row>
    <row r="26" spans="1:91" s="32" customFormat="1" x14ac:dyDescent="0.25">
      <c r="A26" s="6">
        <f t="shared" si="36"/>
        <v>23</v>
      </c>
      <c r="B26" s="9" t="s">
        <v>335</v>
      </c>
      <c r="C26" s="4" t="s">
        <v>334</v>
      </c>
      <c r="D26" s="4" t="str">
        <f>+VLOOKUP(C26,'[1]OECD &amp; EU Countries'!$B:$F,5,)</f>
        <v>NA</v>
      </c>
      <c r="E26" s="10" t="s">
        <v>486</v>
      </c>
      <c r="F26" s="10" t="s">
        <v>486</v>
      </c>
      <c r="G26" s="10" t="s">
        <v>486</v>
      </c>
      <c r="H26" s="10" t="b">
        <f>+E26=MSC!E26</f>
        <v>1</v>
      </c>
      <c r="I26" s="10" t="b">
        <f>+F26=MSC!F26</f>
        <v>1</v>
      </c>
      <c r="J26" s="10" t="b">
        <f>+G26=MSC!G26</f>
        <v>1</v>
      </c>
      <c r="K26" s="33">
        <f t="shared" si="19"/>
        <v>1</v>
      </c>
      <c r="L26" s="33">
        <f t="shared" si="20"/>
        <v>1</v>
      </c>
      <c r="M26" s="33">
        <f t="shared" si="21"/>
        <v>1</v>
      </c>
      <c r="N26" s="10">
        <v>1995</v>
      </c>
      <c r="O26" s="10">
        <v>1995</v>
      </c>
      <c r="P26" s="10" t="s">
        <v>491</v>
      </c>
      <c r="Q26" s="33">
        <f t="shared" si="37"/>
        <v>0</v>
      </c>
      <c r="R26" s="33">
        <f t="shared" si="37"/>
        <v>0</v>
      </c>
      <c r="S26" s="33">
        <f t="shared" si="37"/>
        <v>1</v>
      </c>
      <c r="T26" s="64">
        <v>1995</v>
      </c>
      <c r="U26" s="64">
        <v>1995</v>
      </c>
      <c r="V26" s="10" t="s">
        <v>491</v>
      </c>
      <c r="W26" s="33">
        <f t="shared" si="38"/>
        <v>0</v>
      </c>
      <c r="X26" s="33">
        <f t="shared" si="23"/>
        <v>0</v>
      </c>
      <c r="Y26" s="33">
        <f t="shared" si="24"/>
        <v>1</v>
      </c>
      <c r="Z26" s="56">
        <f>+VLOOKUP($C26,'[27]MSC scores (3)'!$CE:$CH,2,)</f>
        <v>0</v>
      </c>
      <c r="AA26" s="56">
        <f>+VLOOKUP($C26,'[27]MSC scores (3)'!$CE:$CH,3,)</f>
        <v>1</v>
      </c>
      <c r="AB26" s="56">
        <f>+VLOOKUP($C26,'[27]MSC scores (3)'!$CE:$CH,4,)</f>
        <v>0.5</v>
      </c>
      <c r="AC26" s="33" t="b">
        <f t="shared" si="39"/>
        <v>1</v>
      </c>
      <c r="AD26" s="33" t="b">
        <f t="shared" si="40"/>
        <v>0</v>
      </c>
      <c r="AE26" s="33" t="b">
        <f t="shared" si="41"/>
        <v>0</v>
      </c>
      <c r="AF26" s="10" t="s">
        <v>444</v>
      </c>
      <c r="AG26" s="10" t="s">
        <v>442</v>
      </c>
      <c r="AH26" s="10" t="s">
        <v>442</v>
      </c>
      <c r="AI26" s="33">
        <f t="shared" si="42"/>
        <v>1</v>
      </c>
      <c r="AJ26" s="33">
        <f t="shared" si="42"/>
        <v>1</v>
      </c>
      <c r="AK26" s="33">
        <f t="shared" si="42"/>
        <v>1</v>
      </c>
      <c r="AL26" s="10">
        <v>2009</v>
      </c>
      <c r="AM26" s="10">
        <v>2009</v>
      </c>
      <c r="AN26" s="10">
        <v>2009</v>
      </c>
      <c r="AO26" s="33">
        <f t="shared" si="43"/>
        <v>0.5</v>
      </c>
      <c r="AP26" s="33">
        <f t="shared" si="43"/>
        <v>0.5</v>
      </c>
      <c r="AQ26" s="33">
        <f t="shared" si="43"/>
        <v>0.5</v>
      </c>
      <c r="AR26" s="10" t="s">
        <v>418</v>
      </c>
      <c r="AS26" s="10" t="s">
        <v>418</v>
      </c>
      <c r="AT26" s="10" t="s">
        <v>418</v>
      </c>
      <c r="AU26" s="33">
        <f t="shared" si="44"/>
        <v>1</v>
      </c>
      <c r="AV26" s="33">
        <f t="shared" si="44"/>
        <v>1</v>
      </c>
      <c r="AW26" s="33">
        <f t="shared" si="44"/>
        <v>1</v>
      </c>
      <c r="AX26" s="10" t="s">
        <v>447</v>
      </c>
      <c r="AY26" s="10" t="s">
        <v>457</v>
      </c>
      <c r="AZ26" s="10" t="s">
        <v>457</v>
      </c>
      <c r="BA26" s="33">
        <f t="shared" si="45"/>
        <v>0</v>
      </c>
      <c r="BB26" s="33">
        <f t="shared" si="45"/>
        <v>0</v>
      </c>
      <c r="BC26" s="33">
        <f t="shared" si="45"/>
        <v>0</v>
      </c>
      <c r="BD26" s="10" t="s">
        <v>425</v>
      </c>
      <c r="BE26" s="10" t="s">
        <v>425</v>
      </c>
      <c r="BF26" s="10" t="s">
        <v>425</v>
      </c>
      <c r="BG26" s="33">
        <f t="shared" si="46"/>
        <v>1</v>
      </c>
      <c r="BH26" s="33">
        <f t="shared" si="46"/>
        <v>1</v>
      </c>
      <c r="BI26" s="33">
        <f t="shared" si="46"/>
        <v>1</v>
      </c>
      <c r="BJ26" s="10">
        <v>2001</v>
      </c>
      <c r="BK26" s="10">
        <v>2014</v>
      </c>
      <c r="BL26" s="10">
        <v>2014</v>
      </c>
      <c r="BM26" s="33">
        <f t="shared" si="47"/>
        <v>0.5</v>
      </c>
      <c r="BN26" s="33">
        <f t="shared" si="47"/>
        <v>1</v>
      </c>
      <c r="BO26" s="33">
        <f t="shared" si="47"/>
        <v>1</v>
      </c>
      <c r="BP26" s="10" t="s">
        <v>431</v>
      </c>
      <c r="BQ26" s="10" t="s">
        <v>431</v>
      </c>
      <c r="BR26" s="10" t="s">
        <v>431</v>
      </c>
      <c r="BS26" s="33">
        <f t="shared" si="48"/>
        <v>1</v>
      </c>
      <c r="BT26" s="33">
        <f t="shared" si="48"/>
        <v>1</v>
      </c>
      <c r="BU26" s="33">
        <f t="shared" si="48"/>
        <v>1</v>
      </c>
      <c r="BV26" s="10" t="s">
        <v>501</v>
      </c>
      <c r="BW26" s="10" t="s">
        <v>501</v>
      </c>
      <c r="BX26" s="10" t="s">
        <v>501</v>
      </c>
      <c r="BY26" s="33">
        <f t="shared" si="52"/>
        <v>1</v>
      </c>
      <c r="BZ26" s="33">
        <f t="shared" si="52"/>
        <v>1</v>
      </c>
      <c r="CA26" s="33">
        <f t="shared" si="52"/>
        <v>1</v>
      </c>
      <c r="CB26" s="10">
        <f>+VLOOKUP(B26,'[20]2016 data'!$B:$D,3,)</f>
        <v>0</v>
      </c>
      <c r="CC26" s="10">
        <f>+VLOOKUP(B26,'[21]2017 data'!$B:$D,3,)</f>
        <v>0</v>
      </c>
      <c r="CD26" s="10" t="str">
        <f>+VLOOKUP(B26,'[22]2018 data'!$B:$D,3,)</f>
        <v>Yes</v>
      </c>
      <c r="CE26" s="33">
        <f t="shared" si="50"/>
        <v>0</v>
      </c>
      <c r="CF26" s="33">
        <f t="shared" si="50"/>
        <v>0</v>
      </c>
      <c r="CG26" s="33">
        <f t="shared" si="50"/>
        <v>1</v>
      </c>
      <c r="CH26" s="65">
        <f>+VLOOKUP(B26,'[34]2016 data'!$B:$D,3,)</f>
        <v>0</v>
      </c>
      <c r="CI26" s="65">
        <f>+VLOOKUP(B26,'[33]2017 data'!$B:$D,3,)</f>
        <v>0</v>
      </c>
      <c r="CJ26" s="65">
        <f>+VLOOKUP(B26,'[28]2018 data'!$B:$D,3,)</f>
        <v>0</v>
      </c>
      <c r="CK26" s="33">
        <f t="shared" si="51"/>
        <v>0</v>
      </c>
      <c r="CL26" s="33">
        <f t="shared" si="51"/>
        <v>0</v>
      </c>
      <c r="CM26" s="33">
        <f t="shared" si="51"/>
        <v>0</v>
      </c>
    </row>
    <row r="27" spans="1:91" s="32" customFormat="1" x14ac:dyDescent="0.25">
      <c r="A27" s="6">
        <f t="shared" si="36"/>
        <v>24</v>
      </c>
      <c r="B27" s="9" t="s">
        <v>333</v>
      </c>
      <c r="C27" s="4" t="s">
        <v>332</v>
      </c>
      <c r="D27" s="4" t="str">
        <f>+VLOOKUP(C27,'[1]OECD &amp; EU Countries'!$B:$F,5,)</f>
        <v>NA</v>
      </c>
      <c r="E27" s="10" t="s">
        <v>437</v>
      </c>
      <c r="F27" s="10" t="s">
        <v>437</v>
      </c>
      <c r="G27" s="10" t="s">
        <v>486</v>
      </c>
      <c r="H27" s="10" t="b">
        <f>+E27=MSC!E27</f>
        <v>1</v>
      </c>
      <c r="I27" s="10" t="b">
        <f>+F27=MSC!F27</f>
        <v>0</v>
      </c>
      <c r="J27" s="10" t="b">
        <f>+G27=MSC!G27</f>
        <v>1</v>
      </c>
      <c r="K27" s="33">
        <f t="shared" si="19"/>
        <v>0.5</v>
      </c>
      <c r="L27" s="33">
        <f t="shared" si="20"/>
        <v>0.5</v>
      </c>
      <c r="M27" s="33">
        <f t="shared" si="21"/>
        <v>1</v>
      </c>
      <c r="N27" s="10">
        <v>2000</v>
      </c>
      <c r="O27" s="10">
        <v>2010</v>
      </c>
      <c r="P27" s="10">
        <v>2010</v>
      </c>
      <c r="Q27" s="33">
        <f t="shared" si="37"/>
        <v>0</v>
      </c>
      <c r="R27" s="33">
        <f t="shared" si="37"/>
        <v>0.5</v>
      </c>
      <c r="S27" s="33">
        <f t="shared" si="37"/>
        <v>0.5</v>
      </c>
      <c r="T27" s="64">
        <v>2000</v>
      </c>
      <c r="U27" s="64">
        <v>2010</v>
      </c>
      <c r="V27" s="10">
        <v>2010</v>
      </c>
      <c r="W27" s="33">
        <f t="shared" si="38"/>
        <v>0</v>
      </c>
      <c r="X27" s="33">
        <f t="shared" si="23"/>
        <v>0.5</v>
      </c>
      <c r="Y27" s="33">
        <f t="shared" si="24"/>
        <v>0.5</v>
      </c>
      <c r="Z27" s="56">
        <f>+VLOOKUP($C27,'[27]MSC scores (3)'!$CE:$CH,2,)</f>
        <v>0.5</v>
      </c>
      <c r="AA27" s="56">
        <f>+VLOOKUP($C27,'[27]MSC scores (3)'!$CE:$CH,3,)</f>
        <v>0.5</v>
      </c>
      <c r="AB27" s="56">
        <f>+VLOOKUP($C27,'[27]MSC scores (3)'!$CE:$CH,4,)</f>
        <v>0.5</v>
      </c>
      <c r="AC27" s="33" t="b">
        <f t="shared" si="39"/>
        <v>0</v>
      </c>
      <c r="AD27" s="33" t="b">
        <f t="shared" si="40"/>
        <v>1</v>
      </c>
      <c r="AE27" s="33" t="b">
        <f t="shared" si="41"/>
        <v>1</v>
      </c>
      <c r="AF27" s="10" t="s">
        <v>446</v>
      </c>
      <c r="AG27" s="10" t="s">
        <v>443</v>
      </c>
      <c r="AH27" s="10" t="s">
        <v>443</v>
      </c>
      <c r="AI27" s="33">
        <f t="shared" si="42"/>
        <v>0.5</v>
      </c>
      <c r="AJ27" s="33">
        <f t="shared" si="42"/>
        <v>0.5</v>
      </c>
      <c r="AK27" s="33">
        <f t="shared" si="42"/>
        <v>0.5</v>
      </c>
      <c r="AL27" s="10">
        <v>2005</v>
      </c>
      <c r="AM27" s="10">
        <v>2005</v>
      </c>
      <c r="AN27" s="10">
        <v>2005</v>
      </c>
      <c r="AO27" s="33">
        <f t="shared" si="43"/>
        <v>0</v>
      </c>
      <c r="AP27" s="33">
        <f t="shared" si="43"/>
        <v>0</v>
      </c>
      <c r="AQ27" s="33">
        <f t="shared" si="43"/>
        <v>0</v>
      </c>
      <c r="AR27" s="10" t="s">
        <v>418</v>
      </c>
      <c r="AS27" s="10" t="s">
        <v>418</v>
      </c>
      <c r="AT27" s="10" t="s">
        <v>418</v>
      </c>
      <c r="AU27" s="33">
        <f t="shared" si="44"/>
        <v>1</v>
      </c>
      <c r="AV27" s="33">
        <f t="shared" si="44"/>
        <v>1</v>
      </c>
      <c r="AW27" s="33">
        <f t="shared" si="44"/>
        <v>1</v>
      </c>
      <c r="AX27" s="10" t="s">
        <v>447</v>
      </c>
      <c r="AY27" s="10" t="s">
        <v>448</v>
      </c>
      <c r="AZ27" s="10" t="s">
        <v>448</v>
      </c>
      <c r="BA27" s="33">
        <f t="shared" si="45"/>
        <v>0</v>
      </c>
      <c r="BB27" s="33">
        <f t="shared" si="45"/>
        <v>0</v>
      </c>
      <c r="BC27" s="33">
        <f t="shared" si="45"/>
        <v>0</v>
      </c>
      <c r="BD27" s="10">
        <v>0</v>
      </c>
      <c r="BE27" s="10">
        <v>0</v>
      </c>
      <c r="BF27" s="10">
        <v>0</v>
      </c>
      <c r="BG27" s="33">
        <f t="shared" si="46"/>
        <v>0</v>
      </c>
      <c r="BH27" s="33">
        <f t="shared" si="46"/>
        <v>0</v>
      </c>
      <c r="BI27" s="33">
        <f t="shared" si="46"/>
        <v>0</v>
      </c>
      <c r="BJ27" s="10" t="s">
        <v>480</v>
      </c>
      <c r="BK27" s="10" t="s">
        <v>448</v>
      </c>
      <c r="BL27" s="10" t="s">
        <v>448</v>
      </c>
      <c r="BM27" s="33">
        <f t="shared" si="47"/>
        <v>0</v>
      </c>
      <c r="BN27" s="33">
        <f t="shared" si="47"/>
        <v>0</v>
      </c>
      <c r="BO27" s="33">
        <f t="shared" si="47"/>
        <v>0</v>
      </c>
      <c r="BP27" s="10" t="s">
        <v>431</v>
      </c>
      <c r="BQ27" s="10" t="s">
        <v>431</v>
      </c>
      <c r="BR27" s="10" t="s">
        <v>431</v>
      </c>
      <c r="BS27" s="33">
        <f t="shared" si="48"/>
        <v>1</v>
      </c>
      <c r="BT27" s="33">
        <f t="shared" si="48"/>
        <v>1</v>
      </c>
      <c r="BU27" s="33">
        <f t="shared" si="48"/>
        <v>1</v>
      </c>
      <c r="BV27" s="10" t="s">
        <v>500</v>
      </c>
      <c r="BW27" s="10" t="s">
        <v>500</v>
      </c>
      <c r="BX27" s="10" t="s">
        <v>500</v>
      </c>
      <c r="BY27" s="33">
        <f t="shared" si="52"/>
        <v>0.5</v>
      </c>
      <c r="BZ27" s="33">
        <f t="shared" si="52"/>
        <v>0.5</v>
      </c>
      <c r="CA27" s="33">
        <f t="shared" si="52"/>
        <v>0.5</v>
      </c>
      <c r="CB27" s="10" t="str">
        <f>+VLOOKUP(B27,'[20]2016 data'!$B:$D,3,)</f>
        <v>Yes</v>
      </c>
      <c r="CC27" s="10" t="str">
        <f>+VLOOKUP(B27,'[21]2017 data'!$B:$D,3,)</f>
        <v>Yes</v>
      </c>
      <c r="CD27" s="10" t="str">
        <f>+VLOOKUP(B27,'[22]2018 data'!$B:$D,3,)</f>
        <v>Yes</v>
      </c>
      <c r="CE27" s="33">
        <f t="shared" si="50"/>
        <v>1</v>
      </c>
      <c r="CF27" s="33">
        <f t="shared" si="50"/>
        <v>1</v>
      </c>
      <c r="CG27" s="33">
        <f t="shared" si="50"/>
        <v>1</v>
      </c>
      <c r="CH27" s="65">
        <f>+VLOOKUP(B27,'[34]2016 data'!$B:$D,3,)</f>
        <v>0</v>
      </c>
      <c r="CI27" s="65">
        <f>+VLOOKUP(B27,'[33]2017 data'!$B:$D,3,)</f>
        <v>0</v>
      </c>
      <c r="CJ27" s="65">
        <f>+VLOOKUP(B27,'[28]2018 data'!$B:$D,3,)</f>
        <v>0</v>
      </c>
      <c r="CK27" s="33">
        <f t="shared" si="51"/>
        <v>0</v>
      </c>
      <c r="CL27" s="33">
        <f t="shared" si="51"/>
        <v>0</v>
      </c>
      <c r="CM27" s="33">
        <f t="shared" si="51"/>
        <v>0</v>
      </c>
    </row>
    <row r="28" spans="1:91" s="32" customFormat="1" x14ac:dyDescent="0.25">
      <c r="A28" s="6">
        <f t="shared" si="36"/>
        <v>25</v>
      </c>
      <c r="B28" s="9" t="s">
        <v>331</v>
      </c>
      <c r="C28" s="4" t="s">
        <v>330</v>
      </c>
      <c r="D28" s="4" t="str">
        <f>+VLOOKUP(C28,'[1]OECD &amp; EU Countries'!$B:$F,5,)</f>
        <v>OECD/EU</v>
      </c>
      <c r="E28" s="10" t="s">
        <v>437</v>
      </c>
      <c r="F28" s="10" t="s">
        <v>437</v>
      </c>
      <c r="G28" s="10" t="s">
        <v>486</v>
      </c>
      <c r="H28" s="10" t="b">
        <f>+E28=MSC!E28</f>
        <v>0</v>
      </c>
      <c r="I28" s="10" t="b">
        <f>+F28=MSC!F28</f>
        <v>0</v>
      </c>
      <c r="J28" s="10" t="b">
        <f>+G28=MSC!G28</f>
        <v>1</v>
      </c>
      <c r="K28" s="33">
        <f t="shared" si="19"/>
        <v>0.5</v>
      </c>
      <c r="L28" s="33">
        <f t="shared" si="20"/>
        <v>0.5</v>
      </c>
      <c r="M28" s="33">
        <f t="shared" si="21"/>
        <v>1</v>
      </c>
      <c r="N28" s="10" t="s">
        <v>491</v>
      </c>
      <c r="O28" s="10" t="s">
        <v>491</v>
      </c>
      <c r="P28" s="10" t="s">
        <v>491</v>
      </c>
      <c r="Q28" s="33">
        <f t="shared" si="37"/>
        <v>1</v>
      </c>
      <c r="R28" s="33">
        <f t="shared" si="37"/>
        <v>1</v>
      </c>
      <c r="S28" s="33">
        <f t="shared" si="37"/>
        <v>1</v>
      </c>
      <c r="T28" s="64" t="s">
        <v>491</v>
      </c>
      <c r="U28" s="64" t="s">
        <v>491</v>
      </c>
      <c r="V28" s="10" t="s">
        <v>491</v>
      </c>
      <c r="W28" s="33">
        <f t="shared" si="38"/>
        <v>1</v>
      </c>
      <c r="X28" s="33">
        <f t="shared" si="23"/>
        <v>1</v>
      </c>
      <c r="Y28" s="33">
        <f t="shared" si="24"/>
        <v>1</v>
      </c>
      <c r="Z28" s="56">
        <f>+VLOOKUP($C28,'[27]MSC scores (3)'!$CE:$CH,2,)</f>
        <v>1</v>
      </c>
      <c r="AA28" s="56">
        <f>+VLOOKUP($C28,'[27]MSC scores (3)'!$CE:$CH,3,)</f>
        <v>1</v>
      </c>
      <c r="AB28" s="56">
        <f>+VLOOKUP($C28,'[27]MSC scores (3)'!$CE:$CH,4,)</f>
        <v>0.5</v>
      </c>
      <c r="AC28" s="33" t="b">
        <f t="shared" si="39"/>
        <v>1</v>
      </c>
      <c r="AD28" s="33" t="b">
        <f t="shared" si="40"/>
        <v>1</v>
      </c>
      <c r="AE28" s="33" t="b">
        <f t="shared" si="41"/>
        <v>0</v>
      </c>
      <c r="AF28" s="10" t="s">
        <v>444</v>
      </c>
      <c r="AG28" s="10" t="s">
        <v>442</v>
      </c>
      <c r="AH28" s="10" t="s">
        <v>442</v>
      </c>
      <c r="AI28" s="33">
        <f t="shared" si="42"/>
        <v>1</v>
      </c>
      <c r="AJ28" s="33">
        <f t="shared" si="42"/>
        <v>1</v>
      </c>
      <c r="AK28" s="33">
        <f t="shared" si="42"/>
        <v>1</v>
      </c>
      <c r="AL28" s="10" t="s">
        <v>499</v>
      </c>
      <c r="AM28" s="10" t="s">
        <v>499</v>
      </c>
      <c r="AN28" s="10" t="s">
        <v>499</v>
      </c>
      <c r="AO28" s="33">
        <f t="shared" si="43"/>
        <v>1</v>
      </c>
      <c r="AP28" s="33">
        <f t="shared" si="43"/>
        <v>1</v>
      </c>
      <c r="AQ28" s="33">
        <f t="shared" si="43"/>
        <v>1</v>
      </c>
      <c r="AR28" s="10" t="s">
        <v>418</v>
      </c>
      <c r="AS28" s="10" t="s">
        <v>418</v>
      </c>
      <c r="AT28" s="10" t="s">
        <v>418</v>
      </c>
      <c r="AU28" s="33">
        <f t="shared" si="44"/>
        <v>1</v>
      </c>
      <c r="AV28" s="33">
        <f t="shared" si="44"/>
        <v>1</v>
      </c>
      <c r="AW28" s="33">
        <f t="shared" si="44"/>
        <v>1</v>
      </c>
      <c r="AX28" s="10" t="s">
        <v>436</v>
      </c>
      <c r="AY28" s="10" t="s">
        <v>436</v>
      </c>
      <c r="AZ28" s="10" t="s">
        <v>436</v>
      </c>
      <c r="BA28" s="33">
        <f t="shared" si="45"/>
        <v>1</v>
      </c>
      <c r="BB28" s="33">
        <f t="shared" si="45"/>
        <v>1</v>
      </c>
      <c r="BC28" s="33">
        <f t="shared" si="45"/>
        <v>1</v>
      </c>
      <c r="BD28" s="10" t="s">
        <v>425</v>
      </c>
      <c r="BE28" s="10" t="s">
        <v>425</v>
      </c>
      <c r="BF28" s="10" t="s">
        <v>425</v>
      </c>
      <c r="BG28" s="33">
        <f t="shared" si="46"/>
        <v>1</v>
      </c>
      <c r="BH28" s="33">
        <f t="shared" si="46"/>
        <v>1</v>
      </c>
      <c r="BI28" s="33">
        <f t="shared" si="46"/>
        <v>1</v>
      </c>
      <c r="BJ28" s="10" t="s">
        <v>427</v>
      </c>
      <c r="BK28" s="10">
        <v>2014</v>
      </c>
      <c r="BL28" s="10">
        <v>2014</v>
      </c>
      <c r="BM28" s="33">
        <f t="shared" si="47"/>
        <v>1</v>
      </c>
      <c r="BN28" s="33">
        <f t="shared" si="47"/>
        <v>1</v>
      </c>
      <c r="BO28" s="33">
        <f t="shared" si="47"/>
        <v>1</v>
      </c>
      <c r="BP28" s="10" t="s">
        <v>431</v>
      </c>
      <c r="BQ28" s="10" t="s">
        <v>431</v>
      </c>
      <c r="BR28" s="10" t="s">
        <v>431</v>
      </c>
      <c r="BS28" s="33">
        <f t="shared" si="48"/>
        <v>1</v>
      </c>
      <c r="BT28" s="33">
        <f t="shared" si="48"/>
        <v>1</v>
      </c>
      <c r="BU28" s="33">
        <f t="shared" si="48"/>
        <v>1</v>
      </c>
      <c r="BV28" s="65" t="s">
        <v>511</v>
      </c>
      <c r="BW28" s="65" t="s">
        <v>511</v>
      </c>
      <c r="BX28" s="65" t="s">
        <v>511</v>
      </c>
      <c r="BY28" s="33">
        <f t="shared" si="52"/>
        <v>1</v>
      </c>
      <c r="BZ28" s="33">
        <f t="shared" si="52"/>
        <v>1</v>
      </c>
      <c r="CA28" s="33">
        <f t="shared" si="52"/>
        <v>1</v>
      </c>
      <c r="CB28" s="10" t="str">
        <f>+VLOOKUP(B28,'[20]2016 data'!$B:$D,3,)</f>
        <v>Yes</v>
      </c>
      <c r="CC28" s="10" t="str">
        <f>+VLOOKUP(B28,'[21]2017 data'!$B:$D,3,)</f>
        <v>Yes</v>
      </c>
      <c r="CD28" s="10" t="str">
        <f>+VLOOKUP(B28,'[22]2018 data'!$B:$D,3,)</f>
        <v>Yes</v>
      </c>
      <c r="CE28" s="33">
        <f t="shared" si="50"/>
        <v>1</v>
      </c>
      <c r="CF28" s="33">
        <f t="shared" si="50"/>
        <v>1</v>
      </c>
      <c r="CG28" s="33">
        <f t="shared" si="50"/>
        <v>1</v>
      </c>
      <c r="CH28" s="65">
        <f>+VLOOKUP(B28,'[34]2016 data'!$B:$D,3,)</f>
        <v>0</v>
      </c>
      <c r="CI28" s="65">
        <f>+VLOOKUP(B28,'[33]2017 data'!$B:$D,3,)</f>
        <v>0</v>
      </c>
      <c r="CJ28" s="65">
        <f>+VLOOKUP(B28,'[28]2018 data'!$B:$D,3,)</f>
        <v>0</v>
      </c>
      <c r="CK28" s="33">
        <f t="shared" si="51"/>
        <v>0</v>
      </c>
      <c r="CL28" s="33">
        <f t="shared" si="51"/>
        <v>0</v>
      </c>
      <c r="CM28" s="33">
        <f t="shared" si="51"/>
        <v>0</v>
      </c>
    </row>
    <row r="29" spans="1:91" s="32" customFormat="1" x14ac:dyDescent="0.25">
      <c r="A29" s="6">
        <f t="shared" si="36"/>
        <v>26</v>
      </c>
      <c r="B29" s="9" t="s">
        <v>329</v>
      </c>
      <c r="C29" s="4" t="s">
        <v>328</v>
      </c>
      <c r="D29" s="4" t="str">
        <f>+VLOOKUP(C29,'[1]OECD &amp; EU Countries'!$B:$F,5,)</f>
        <v>NA</v>
      </c>
      <c r="E29" s="10" t="s">
        <v>437</v>
      </c>
      <c r="F29" s="10" t="s">
        <v>437</v>
      </c>
      <c r="G29" s="10" t="s">
        <v>437</v>
      </c>
      <c r="H29" s="10" t="b">
        <f>+E29=MSC!E29</f>
        <v>1</v>
      </c>
      <c r="I29" s="10" t="b">
        <f>+F29=MSC!F29</f>
        <v>1</v>
      </c>
      <c r="J29" s="10" t="b">
        <f>+G29=MSC!G29</f>
        <v>1</v>
      </c>
      <c r="K29" s="33">
        <f t="shared" si="19"/>
        <v>0.5</v>
      </c>
      <c r="L29" s="33">
        <f t="shared" si="20"/>
        <v>0.5</v>
      </c>
      <c r="M29" s="33">
        <f t="shared" si="21"/>
        <v>0.5</v>
      </c>
      <c r="N29" s="10">
        <v>1999</v>
      </c>
      <c r="O29" s="10">
        <v>1999</v>
      </c>
      <c r="P29" s="10">
        <v>1999</v>
      </c>
      <c r="Q29" s="33">
        <f t="shared" si="37"/>
        <v>0</v>
      </c>
      <c r="R29" s="33">
        <f t="shared" si="37"/>
        <v>0</v>
      </c>
      <c r="S29" s="33">
        <f t="shared" si="37"/>
        <v>0</v>
      </c>
      <c r="T29" s="64">
        <v>1999</v>
      </c>
      <c r="U29" s="64">
        <v>1999</v>
      </c>
      <c r="V29" s="10">
        <v>1999</v>
      </c>
      <c r="W29" s="33">
        <f t="shared" si="38"/>
        <v>0</v>
      </c>
      <c r="X29" s="33">
        <f t="shared" si="23"/>
        <v>0</v>
      </c>
      <c r="Y29" s="33">
        <f t="shared" si="24"/>
        <v>0</v>
      </c>
      <c r="Z29" s="56">
        <f>+VLOOKUP($C29,'[27]MSC scores (3)'!$CE:$CH,2,)</f>
        <v>0</v>
      </c>
      <c r="AA29" s="56">
        <f>+VLOOKUP($C29,'[27]MSC scores (3)'!$CE:$CH,3,)</f>
        <v>0</v>
      </c>
      <c r="AB29" s="56">
        <f>+VLOOKUP($C29,'[27]MSC scores (3)'!$CE:$CH,4,)</f>
        <v>0</v>
      </c>
      <c r="AC29" s="33" t="b">
        <f t="shared" si="39"/>
        <v>1</v>
      </c>
      <c r="AD29" s="33" t="b">
        <f t="shared" si="40"/>
        <v>1</v>
      </c>
      <c r="AE29" s="33" t="b">
        <f t="shared" si="41"/>
        <v>1</v>
      </c>
      <c r="AF29" s="10" t="s">
        <v>446</v>
      </c>
      <c r="AG29" s="10" t="s">
        <v>443</v>
      </c>
      <c r="AH29" s="10" t="s">
        <v>443</v>
      </c>
      <c r="AI29" s="33">
        <f t="shared" si="42"/>
        <v>0.5</v>
      </c>
      <c r="AJ29" s="33">
        <f t="shared" si="42"/>
        <v>0.5</v>
      </c>
      <c r="AK29" s="33">
        <f t="shared" si="42"/>
        <v>0.5</v>
      </c>
      <c r="AL29" s="10">
        <v>2008</v>
      </c>
      <c r="AM29" s="10">
        <v>2008</v>
      </c>
      <c r="AN29" s="10">
        <v>2008</v>
      </c>
      <c r="AO29" s="33">
        <f t="shared" si="43"/>
        <v>0.5</v>
      </c>
      <c r="AP29" s="33">
        <f t="shared" si="43"/>
        <v>0.5</v>
      </c>
      <c r="AQ29" s="33">
        <f t="shared" si="43"/>
        <v>0.5</v>
      </c>
      <c r="AR29" s="10" t="s">
        <v>418</v>
      </c>
      <c r="AS29" s="10" t="s">
        <v>418</v>
      </c>
      <c r="AT29" s="10" t="s">
        <v>418</v>
      </c>
      <c r="AU29" s="33">
        <f t="shared" si="44"/>
        <v>1</v>
      </c>
      <c r="AV29" s="33">
        <f t="shared" si="44"/>
        <v>1</v>
      </c>
      <c r="AW29" s="33">
        <f t="shared" si="44"/>
        <v>1</v>
      </c>
      <c r="AX29" s="10" t="s">
        <v>447</v>
      </c>
      <c r="AY29" s="10" t="s">
        <v>448</v>
      </c>
      <c r="AZ29" s="10" t="s">
        <v>448</v>
      </c>
      <c r="BA29" s="33">
        <f t="shared" si="45"/>
        <v>0</v>
      </c>
      <c r="BB29" s="33">
        <f t="shared" si="45"/>
        <v>0</v>
      </c>
      <c r="BC29" s="33">
        <f t="shared" si="45"/>
        <v>0</v>
      </c>
      <c r="BD29" s="10" t="s">
        <v>448</v>
      </c>
      <c r="BE29" s="10" t="s">
        <v>448</v>
      </c>
      <c r="BF29" s="10" t="s">
        <v>448</v>
      </c>
      <c r="BG29" s="33">
        <f t="shared" si="46"/>
        <v>0</v>
      </c>
      <c r="BH29" s="33">
        <f t="shared" si="46"/>
        <v>0</v>
      </c>
      <c r="BI29" s="33">
        <f t="shared" si="46"/>
        <v>0</v>
      </c>
      <c r="BJ29" s="10">
        <v>2001</v>
      </c>
      <c r="BK29" s="10" t="s">
        <v>429</v>
      </c>
      <c r="BL29" s="10" t="s">
        <v>429</v>
      </c>
      <c r="BM29" s="33">
        <f t="shared" si="47"/>
        <v>0.5</v>
      </c>
      <c r="BN29" s="33">
        <f t="shared" si="47"/>
        <v>0</v>
      </c>
      <c r="BO29" s="33">
        <f t="shared" si="47"/>
        <v>0</v>
      </c>
      <c r="BP29" s="10">
        <v>0</v>
      </c>
      <c r="BQ29" s="10" t="s">
        <v>431</v>
      </c>
      <c r="BR29" s="10" t="s">
        <v>431</v>
      </c>
      <c r="BS29" s="33">
        <f t="shared" si="48"/>
        <v>0</v>
      </c>
      <c r="BT29" s="33">
        <f t="shared" si="48"/>
        <v>1</v>
      </c>
      <c r="BU29" s="33">
        <f t="shared" si="48"/>
        <v>1</v>
      </c>
      <c r="BV29" s="10" t="s">
        <v>500</v>
      </c>
      <c r="BW29" s="10" t="s">
        <v>500</v>
      </c>
      <c r="BX29" s="10" t="s">
        <v>500</v>
      </c>
      <c r="BY29" s="33">
        <f t="shared" si="52"/>
        <v>0.5</v>
      </c>
      <c r="BZ29" s="33">
        <f t="shared" si="52"/>
        <v>0.5</v>
      </c>
      <c r="CA29" s="33">
        <f t="shared" si="52"/>
        <v>0.5</v>
      </c>
      <c r="CB29" s="10">
        <f>+VLOOKUP(B29,'[20]2016 data'!$B:$D,3,)</f>
        <v>0</v>
      </c>
      <c r="CC29" s="10">
        <f>+VLOOKUP(B29,'[21]2017 data'!$B:$D,3,)</f>
        <v>0</v>
      </c>
      <c r="CD29" s="10">
        <f>+VLOOKUP(B29,'[22]2018 data'!$B:$D,3,)</f>
        <v>0</v>
      </c>
      <c r="CE29" s="33">
        <f t="shared" si="50"/>
        <v>0</v>
      </c>
      <c r="CF29" s="33">
        <f t="shared" si="50"/>
        <v>0</v>
      </c>
      <c r="CG29" s="33">
        <f t="shared" si="50"/>
        <v>0</v>
      </c>
      <c r="CH29" s="65">
        <f>+VLOOKUP(B29,'[34]2016 data'!$B:$D,3,)</f>
        <v>0</v>
      </c>
      <c r="CI29" s="65">
        <f>+VLOOKUP(B29,'[33]2017 data'!$B:$D,3,)</f>
        <v>0</v>
      </c>
      <c r="CJ29" s="65">
        <f>+VLOOKUP(B29,'[28]2018 data'!$B:$D,3,)</f>
        <v>0</v>
      </c>
      <c r="CK29" s="33">
        <f t="shared" si="51"/>
        <v>0</v>
      </c>
      <c r="CL29" s="33">
        <f t="shared" si="51"/>
        <v>0</v>
      </c>
      <c r="CM29" s="33">
        <f t="shared" si="51"/>
        <v>0</v>
      </c>
    </row>
    <row r="30" spans="1:91" s="32" customFormat="1" x14ac:dyDescent="0.25">
      <c r="A30" s="6">
        <f t="shared" si="36"/>
        <v>27</v>
      </c>
      <c r="B30" s="9" t="s">
        <v>327</v>
      </c>
      <c r="C30" s="4" t="s">
        <v>326</v>
      </c>
      <c r="D30" s="4" t="str">
        <f>+VLOOKUP(C30,'[1]OECD &amp; EU Countries'!$B:$F,5,)</f>
        <v>NA</v>
      </c>
      <c r="E30" s="10" t="s">
        <v>437</v>
      </c>
      <c r="F30" s="10" t="s">
        <v>437</v>
      </c>
      <c r="G30" s="10" t="s">
        <v>437</v>
      </c>
      <c r="H30" s="10" t="b">
        <f>+E30=MSC!E30</f>
        <v>1</v>
      </c>
      <c r="I30" s="10" t="b">
        <f>+F30=MSC!F30</f>
        <v>1</v>
      </c>
      <c r="J30" s="10" t="b">
        <f>+G30=MSC!G30</f>
        <v>1</v>
      </c>
      <c r="K30" s="33">
        <f t="shared" si="19"/>
        <v>0.5</v>
      </c>
      <c r="L30" s="33">
        <f t="shared" si="20"/>
        <v>0.5</v>
      </c>
      <c r="M30" s="33">
        <f t="shared" si="21"/>
        <v>0.5</v>
      </c>
      <c r="N30" s="10">
        <v>2005</v>
      </c>
      <c r="O30" s="10">
        <v>2005</v>
      </c>
      <c r="P30" s="10">
        <v>2005</v>
      </c>
      <c r="Q30" s="33">
        <f t="shared" si="37"/>
        <v>0</v>
      </c>
      <c r="R30" s="33">
        <f t="shared" si="37"/>
        <v>0</v>
      </c>
      <c r="S30" s="33">
        <f t="shared" si="37"/>
        <v>0</v>
      </c>
      <c r="T30" s="64">
        <v>2005</v>
      </c>
      <c r="U30" s="64">
        <v>2005</v>
      </c>
      <c r="V30" s="10">
        <v>2005</v>
      </c>
      <c r="W30" s="33">
        <f t="shared" si="38"/>
        <v>0</v>
      </c>
      <c r="X30" s="33">
        <f t="shared" si="23"/>
        <v>0</v>
      </c>
      <c r="Y30" s="33">
        <f t="shared" si="24"/>
        <v>0</v>
      </c>
      <c r="Z30" s="56">
        <f>+VLOOKUP($C30,'[27]MSC scores (3)'!$CE:$CH,2,)</f>
        <v>0</v>
      </c>
      <c r="AA30" s="56">
        <f>+VLOOKUP($C30,'[27]MSC scores (3)'!$CE:$CH,3,)</f>
        <v>0</v>
      </c>
      <c r="AB30" s="56">
        <f>+VLOOKUP($C30,'[27]MSC scores (3)'!$CE:$CH,4,)</f>
        <v>0</v>
      </c>
      <c r="AC30" s="33" t="b">
        <f t="shared" si="39"/>
        <v>1</v>
      </c>
      <c r="AD30" s="33" t="b">
        <f t="shared" si="40"/>
        <v>1</v>
      </c>
      <c r="AE30" s="33" t="b">
        <f t="shared" si="41"/>
        <v>1</v>
      </c>
      <c r="AF30" s="10" t="s">
        <v>446</v>
      </c>
      <c r="AG30" s="10" t="s">
        <v>443</v>
      </c>
      <c r="AH30" s="10" t="s">
        <v>443</v>
      </c>
      <c r="AI30" s="33">
        <f t="shared" si="42"/>
        <v>0.5</v>
      </c>
      <c r="AJ30" s="33">
        <f t="shared" si="42"/>
        <v>0.5</v>
      </c>
      <c r="AK30" s="33">
        <f t="shared" si="42"/>
        <v>0.5</v>
      </c>
      <c r="AL30" s="10">
        <v>2008</v>
      </c>
      <c r="AM30" s="10">
        <v>2014</v>
      </c>
      <c r="AN30" s="10">
        <v>2014</v>
      </c>
      <c r="AO30" s="33">
        <f t="shared" si="43"/>
        <v>0.5</v>
      </c>
      <c r="AP30" s="33">
        <f t="shared" si="43"/>
        <v>0.5</v>
      </c>
      <c r="AQ30" s="33">
        <f t="shared" si="43"/>
        <v>0.5</v>
      </c>
      <c r="AR30" s="10" t="s">
        <v>418</v>
      </c>
      <c r="AS30" s="10" t="s">
        <v>418</v>
      </c>
      <c r="AT30" s="10" t="s">
        <v>418</v>
      </c>
      <c r="AU30" s="33">
        <f t="shared" si="44"/>
        <v>1</v>
      </c>
      <c r="AV30" s="33">
        <f t="shared" si="44"/>
        <v>1</v>
      </c>
      <c r="AW30" s="33">
        <f t="shared" si="44"/>
        <v>1</v>
      </c>
      <c r="AX30" s="10" t="s">
        <v>447</v>
      </c>
      <c r="AY30" s="10" t="s">
        <v>448</v>
      </c>
      <c r="AZ30" s="10" t="s">
        <v>448</v>
      </c>
      <c r="BA30" s="33">
        <f t="shared" si="45"/>
        <v>0</v>
      </c>
      <c r="BB30" s="33">
        <f t="shared" si="45"/>
        <v>0</v>
      </c>
      <c r="BC30" s="33">
        <f t="shared" si="45"/>
        <v>0</v>
      </c>
      <c r="BD30" s="10" t="s">
        <v>448</v>
      </c>
      <c r="BE30" s="10" t="s">
        <v>448</v>
      </c>
      <c r="BF30" s="10" t="s">
        <v>448</v>
      </c>
      <c r="BG30" s="33">
        <f t="shared" si="46"/>
        <v>0</v>
      </c>
      <c r="BH30" s="33">
        <f t="shared" si="46"/>
        <v>0</v>
      </c>
      <c r="BI30" s="33">
        <f t="shared" si="46"/>
        <v>0</v>
      </c>
      <c r="BJ30" s="10">
        <v>2001</v>
      </c>
      <c r="BK30" s="10" t="s">
        <v>429</v>
      </c>
      <c r="BL30" s="10" t="s">
        <v>429</v>
      </c>
      <c r="BM30" s="33">
        <f t="shared" si="47"/>
        <v>0.5</v>
      </c>
      <c r="BN30" s="33">
        <f t="shared" si="47"/>
        <v>0</v>
      </c>
      <c r="BO30" s="33">
        <f t="shared" si="47"/>
        <v>0</v>
      </c>
      <c r="BP30" s="10" t="s">
        <v>431</v>
      </c>
      <c r="BQ30" s="10" t="s">
        <v>431</v>
      </c>
      <c r="BR30" s="10" t="s">
        <v>431</v>
      </c>
      <c r="BS30" s="33">
        <f t="shared" si="48"/>
        <v>1</v>
      </c>
      <c r="BT30" s="33">
        <f t="shared" si="48"/>
        <v>1</v>
      </c>
      <c r="BU30" s="33">
        <f t="shared" si="48"/>
        <v>1</v>
      </c>
      <c r="BV30" s="10" t="s">
        <v>500</v>
      </c>
      <c r="BW30" s="10" t="s">
        <v>500</v>
      </c>
      <c r="BX30" s="10" t="s">
        <v>500</v>
      </c>
      <c r="BY30" s="33">
        <f t="shared" si="52"/>
        <v>0.5</v>
      </c>
      <c r="BZ30" s="33">
        <f t="shared" si="52"/>
        <v>0.5</v>
      </c>
      <c r="CA30" s="33">
        <f t="shared" si="52"/>
        <v>0.5</v>
      </c>
      <c r="CB30" s="10">
        <f>+VLOOKUP(B30,'[20]2016 data'!$B:$D,3,)</f>
        <v>0</v>
      </c>
      <c r="CC30" s="10">
        <f>+VLOOKUP(B30,'[21]2017 data'!$B:$D,3,)</f>
        <v>0</v>
      </c>
      <c r="CD30" s="10" t="str">
        <f>+VLOOKUP(B30,'[22]2018 data'!$B:$D,3,)</f>
        <v>Yes</v>
      </c>
      <c r="CE30" s="33">
        <f t="shared" si="50"/>
        <v>0</v>
      </c>
      <c r="CF30" s="33">
        <f t="shared" si="50"/>
        <v>0</v>
      </c>
      <c r="CG30" s="33">
        <f t="shared" si="50"/>
        <v>1</v>
      </c>
      <c r="CH30" s="65">
        <f>+VLOOKUP(B30,'[34]2016 data'!$B:$D,3,)</f>
        <v>0</v>
      </c>
      <c r="CI30" s="65">
        <f>+VLOOKUP(B30,'[33]2017 data'!$B:$D,3,)</f>
        <v>0</v>
      </c>
      <c r="CJ30" s="65">
        <f>+VLOOKUP(B30,'[28]2018 data'!$B:$D,3,)</f>
        <v>0</v>
      </c>
      <c r="CK30" s="33">
        <f t="shared" si="51"/>
        <v>0</v>
      </c>
      <c r="CL30" s="33">
        <f t="shared" si="51"/>
        <v>0</v>
      </c>
      <c r="CM30" s="33">
        <f t="shared" si="51"/>
        <v>0</v>
      </c>
    </row>
    <row r="31" spans="1:91" s="32" customFormat="1" x14ac:dyDescent="0.25">
      <c r="A31" s="6">
        <f t="shared" si="36"/>
        <v>28</v>
      </c>
      <c r="B31" s="7" t="s">
        <v>325</v>
      </c>
      <c r="C31" s="4" t="s">
        <v>324</v>
      </c>
      <c r="D31" s="4" t="str">
        <f>+VLOOKUP(C31,'[1]OECD &amp; EU Countries'!$B:$F,5,)</f>
        <v>NA</v>
      </c>
      <c r="E31" s="10" t="s">
        <v>437</v>
      </c>
      <c r="F31" s="10" t="s">
        <v>437</v>
      </c>
      <c r="G31" s="10" t="s">
        <v>437</v>
      </c>
      <c r="H31" s="10" t="b">
        <f>+E31=MSC!E31</f>
        <v>1</v>
      </c>
      <c r="I31" s="10" t="b">
        <f>+F31=MSC!F31</f>
        <v>1</v>
      </c>
      <c r="J31" s="10" t="b">
        <f>+G31=MSC!G31</f>
        <v>1</v>
      </c>
      <c r="K31" s="33">
        <f t="shared" si="19"/>
        <v>0.5</v>
      </c>
      <c r="L31" s="33">
        <f t="shared" si="20"/>
        <v>0.5</v>
      </c>
      <c r="M31" s="33">
        <f t="shared" si="21"/>
        <v>0.5</v>
      </c>
      <c r="N31" s="10">
        <v>2007</v>
      </c>
      <c r="O31" s="10">
        <v>2007</v>
      </c>
      <c r="P31" s="10">
        <v>2007</v>
      </c>
      <c r="Q31" s="33">
        <f t="shared" si="37"/>
        <v>0.5</v>
      </c>
      <c r="R31" s="33">
        <f t="shared" si="37"/>
        <v>0.5</v>
      </c>
      <c r="S31" s="33">
        <f t="shared" si="37"/>
        <v>0</v>
      </c>
      <c r="T31" s="64">
        <v>2007</v>
      </c>
      <c r="U31" s="64">
        <v>2007</v>
      </c>
      <c r="V31" s="10">
        <v>2007</v>
      </c>
      <c r="W31" s="33">
        <f t="shared" si="38"/>
        <v>0.5</v>
      </c>
      <c r="X31" s="33">
        <f t="shared" si="23"/>
        <v>0.5</v>
      </c>
      <c r="Y31" s="33">
        <f t="shared" si="24"/>
        <v>0</v>
      </c>
      <c r="Z31" s="56">
        <f>+VLOOKUP($C31,'[27]MSC scores (3)'!$CE:$CH,2,)</f>
        <v>0.5</v>
      </c>
      <c r="AA31" s="56">
        <f>+VLOOKUP($C31,'[27]MSC scores (3)'!$CE:$CH,3,)</f>
        <v>0.5</v>
      </c>
      <c r="AB31" s="56">
        <f>+VLOOKUP($C31,'[27]MSC scores (3)'!$CE:$CH,4,)</f>
        <v>0</v>
      </c>
      <c r="AC31" s="33" t="b">
        <f t="shared" si="39"/>
        <v>1</v>
      </c>
      <c r="AD31" s="33" t="b">
        <f t="shared" si="40"/>
        <v>1</v>
      </c>
      <c r="AE31" s="33" t="b">
        <f t="shared" si="41"/>
        <v>1</v>
      </c>
      <c r="AF31" s="10" t="s">
        <v>495</v>
      </c>
      <c r="AG31" s="10" t="s">
        <v>495</v>
      </c>
      <c r="AH31" s="10" t="s">
        <v>495</v>
      </c>
      <c r="AI31" s="33">
        <f t="shared" si="42"/>
        <v>0</v>
      </c>
      <c r="AJ31" s="33">
        <f t="shared" si="42"/>
        <v>0</v>
      </c>
      <c r="AK31" s="33">
        <f t="shared" si="42"/>
        <v>0</v>
      </c>
      <c r="AL31" s="10">
        <v>2002</v>
      </c>
      <c r="AM31" s="10">
        <v>2002</v>
      </c>
      <c r="AN31" s="10">
        <v>2002</v>
      </c>
      <c r="AO31" s="33">
        <f t="shared" si="43"/>
        <v>0</v>
      </c>
      <c r="AP31" s="33">
        <f t="shared" si="43"/>
        <v>0</v>
      </c>
      <c r="AQ31" s="33">
        <f t="shared" si="43"/>
        <v>0</v>
      </c>
      <c r="AR31" s="10" t="s">
        <v>447</v>
      </c>
      <c r="AS31" s="10" t="s">
        <v>448</v>
      </c>
      <c r="AT31" s="10" t="s">
        <v>448</v>
      </c>
      <c r="AU31" s="33">
        <f t="shared" si="44"/>
        <v>0</v>
      </c>
      <c r="AV31" s="33">
        <f t="shared" si="44"/>
        <v>0</v>
      </c>
      <c r="AW31" s="33">
        <f t="shared" si="44"/>
        <v>0</v>
      </c>
      <c r="AX31" s="10" t="s">
        <v>447</v>
      </c>
      <c r="AY31" s="10" t="s">
        <v>448</v>
      </c>
      <c r="AZ31" s="10" t="s">
        <v>448</v>
      </c>
      <c r="BA31" s="33">
        <f t="shared" si="45"/>
        <v>0</v>
      </c>
      <c r="BB31" s="33">
        <f t="shared" si="45"/>
        <v>0</v>
      </c>
      <c r="BC31" s="33">
        <f t="shared" si="45"/>
        <v>0</v>
      </c>
      <c r="BD31" s="10" t="s">
        <v>478</v>
      </c>
      <c r="BE31" s="10" t="s">
        <v>478</v>
      </c>
      <c r="BF31" s="10" t="s">
        <v>478</v>
      </c>
      <c r="BG31" s="33">
        <f t="shared" si="46"/>
        <v>0.5</v>
      </c>
      <c r="BH31" s="33">
        <f t="shared" si="46"/>
        <v>0.5</v>
      </c>
      <c r="BI31" s="33">
        <f t="shared" si="46"/>
        <v>0.5</v>
      </c>
      <c r="BJ31" s="10">
        <v>2001</v>
      </c>
      <c r="BK31" s="10" t="s">
        <v>429</v>
      </c>
      <c r="BL31" s="10" t="s">
        <v>429</v>
      </c>
      <c r="BM31" s="33">
        <f t="shared" si="47"/>
        <v>0.5</v>
      </c>
      <c r="BN31" s="33">
        <f t="shared" si="47"/>
        <v>0</v>
      </c>
      <c r="BO31" s="33">
        <f t="shared" si="47"/>
        <v>0</v>
      </c>
      <c r="BP31" s="10" t="s">
        <v>431</v>
      </c>
      <c r="BQ31" s="10" t="s">
        <v>431</v>
      </c>
      <c r="BR31" s="10" t="s">
        <v>431</v>
      </c>
      <c r="BS31" s="33">
        <f t="shared" si="48"/>
        <v>1</v>
      </c>
      <c r="BT31" s="33">
        <f t="shared" si="48"/>
        <v>1</v>
      </c>
      <c r="BU31" s="33">
        <f t="shared" si="48"/>
        <v>1</v>
      </c>
      <c r="BV31" s="10" t="s">
        <v>500</v>
      </c>
      <c r="BW31" s="10" t="s">
        <v>500</v>
      </c>
      <c r="BX31" s="10" t="s">
        <v>500</v>
      </c>
      <c r="BY31" s="33">
        <f t="shared" si="52"/>
        <v>0.5</v>
      </c>
      <c r="BZ31" s="33">
        <f t="shared" si="52"/>
        <v>0.5</v>
      </c>
      <c r="CA31" s="33">
        <f t="shared" si="52"/>
        <v>0.5</v>
      </c>
      <c r="CB31" s="10" t="str">
        <f>+VLOOKUP(B31,'[20]2016 data'!$B:$D,3,)</f>
        <v>Yes</v>
      </c>
      <c r="CC31" s="10" t="str">
        <f>+VLOOKUP(B31,'[21]2017 data'!$B:$D,3,)</f>
        <v>Yes</v>
      </c>
      <c r="CD31" s="10" t="str">
        <f>+VLOOKUP(B31,'[22]2018 data'!$B:$D,3,)</f>
        <v>Yes</v>
      </c>
      <c r="CE31" s="33">
        <f t="shared" si="50"/>
        <v>1</v>
      </c>
      <c r="CF31" s="33">
        <f t="shared" si="50"/>
        <v>1</v>
      </c>
      <c r="CG31" s="33">
        <f t="shared" si="50"/>
        <v>1</v>
      </c>
      <c r="CH31" s="65">
        <f>+VLOOKUP(B31,'[34]2016 data'!$B:$D,3,)</f>
        <v>0</v>
      </c>
      <c r="CI31" s="65">
        <f>+VLOOKUP(B31,'[33]2017 data'!$B:$D,3,)</f>
        <v>0</v>
      </c>
      <c r="CJ31" s="65">
        <f>+VLOOKUP(B31,'[28]2018 data'!$B:$D,3,)</f>
        <v>0</v>
      </c>
      <c r="CK31" s="33">
        <f t="shared" si="51"/>
        <v>0</v>
      </c>
      <c r="CL31" s="33">
        <f t="shared" si="51"/>
        <v>0</v>
      </c>
      <c r="CM31" s="33">
        <f t="shared" si="51"/>
        <v>0</v>
      </c>
    </row>
    <row r="32" spans="1:91" s="32" customFormat="1" x14ac:dyDescent="0.25">
      <c r="A32" s="6">
        <f t="shared" si="36"/>
        <v>29</v>
      </c>
      <c r="B32" s="9" t="s">
        <v>323</v>
      </c>
      <c r="C32" s="4" t="s">
        <v>322</v>
      </c>
      <c r="D32" s="4" t="str">
        <f>+VLOOKUP(C32,'[1]OECD &amp; EU Countries'!$B:$F,5,)</f>
        <v>NA</v>
      </c>
      <c r="E32" s="10" t="s">
        <v>437</v>
      </c>
      <c r="F32" s="10" t="s">
        <v>437</v>
      </c>
      <c r="G32" s="10" t="s">
        <v>437</v>
      </c>
      <c r="H32" s="10" t="b">
        <f>+E32=MSC!E32</f>
        <v>1</v>
      </c>
      <c r="I32" s="10" t="b">
        <f>+F32=MSC!F32</f>
        <v>1</v>
      </c>
      <c r="J32" s="10" t="b">
        <f>+G32=MSC!G32</f>
        <v>1</v>
      </c>
      <c r="K32" s="33">
        <f t="shared" si="19"/>
        <v>0.5</v>
      </c>
      <c r="L32" s="33">
        <f t="shared" si="20"/>
        <v>0.5</v>
      </c>
      <c r="M32" s="33">
        <f t="shared" si="21"/>
        <v>0.5</v>
      </c>
      <c r="N32" s="10">
        <v>2000</v>
      </c>
      <c r="O32" s="10">
        <v>2000</v>
      </c>
      <c r="P32" s="10">
        <v>2000</v>
      </c>
      <c r="Q32" s="33">
        <f t="shared" si="37"/>
        <v>0</v>
      </c>
      <c r="R32" s="33">
        <f t="shared" si="37"/>
        <v>0</v>
      </c>
      <c r="S32" s="33">
        <f t="shared" si="37"/>
        <v>0</v>
      </c>
      <c r="T32" s="64">
        <v>2000</v>
      </c>
      <c r="U32" s="64">
        <v>2000</v>
      </c>
      <c r="V32" s="10">
        <v>2000</v>
      </c>
      <c r="W32" s="33">
        <f t="shared" si="38"/>
        <v>0</v>
      </c>
      <c r="X32" s="33">
        <f t="shared" si="23"/>
        <v>0</v>
      </c>
      <c r="Y32" s="33">
        <f t="shared" si="24"/>
        <v>0</v>
      </c>
      <c r="Z32" s="56">
        <f>+VLOOKUP($C32,'[27]MSC scores (3)'!$CE:$CH,2,)</f>
        <v>0</v>
      </c>
      <c r="AA32" s="56">
        <f>+VLOOKUP($C32,'[27]MSC scores (3)'!$CE:$CH,3,)</f>
        <v>0</v>
      </c>
      <c r="AB32" s="56">
        <f>+VLOOKUP($C32,'[27]MSC scores (3)'!$CE:$CH,4,)</f>
        <v>0</v>
      </c>
      <c r="AC32" s="33" t="b">
        <f t="shared" si="39"/>
        <v>1</v>
      </c>
      <c r="AD32" s="33" t="b">
        <f t="shared" si="40"/>
        <v>1</v>
      </c>
      <c r="AE32" s="33" t="b">
        <f t="shared" si="41"/>
        <v>1</v>
      </c>
      <c r="AF32" s="10" t="s">
        <v>446</v>
      </c>
      <c r="AG32" s="10" t="s">
        <v>446</v>
      </c>
      <c r="AH32" s="10" t="s">
        <v>446</v>
      </c>
      <c r="AI32" s="33">
        <f t="shared" si="42"/>
        <v>0.5</v>
      </c>
      <c r="AJ32" s="33">
        <f t="shared" si="42"/>
        <v>0.5</v>
      </c>
      <c r="AK32" s="33">
        <f t="shared" si="42"/>
        <v>0.5</v>
      </c>
      <c r="AL32" s="10">
        <v>2004</v>
      </c>
      <c r="AM32" s="10">
        <v>2004</v>
      </c>
      <c r="AN32" s="10">
        <v>2004</v>
      </c>
      <c r="AO32" s="33">
        <f t="shared" si="43"/>
        <v>0</v>
      </c>
      <c r="AP32" s="33">
        <f t="shared" si="43"/>
        <v>0</v>
      </c>
      <c r="AQ32" s="33">
        <f t="shared" si="43"/>
        <v>0</v>
      </c>
      <c r="AR32" s="10" t="s">
        <v>418</v>
      </c>
      <c r="AS32" s="10" t="s">
        <v>418</v>
      </c>
      <c r="AT32" s="10" t="s">
        <v>418</v>
      </c>
      <c r="AU32" s="33">
        <f t="shared" si="44"/>
        <v>1</v>
      </c>
      <c r="AV32" s="33">
        <f t="shared" si="44"/>
        <v>1</v>
      </c>
      <c r="AW32" s="33">
        <f t="shared" si="44"/>
        <v>1</v>
      </c>
      <c r="AX32" s="10" t="s">
        <v>447</v>
      </c>
      <c r="AY32" s="10" t="s">
        <v>448</v>
      </c>
      <c r="AZ32" s="10" t="s">
        <v>448</v>
      </c>
      <c r="BA32" s="33">
        <f t="shared" si="45"/>
        <v>0</v>
      </c>
      <c r="BB32" s="33">
        <f t="shared" si="45"/>
        <v>0</v>
      </c>
      <c r="BC32" s="33">
        <f t="shared" si="45"/>
        <v>0</v>
      </c>
      <c r="BD32" s="10" t="s">
        <v>448</v>
      </c>
      <c r="BE32" s="10" t="s">
        <v>448</v>
      </c>
      <c r="BF32" s="10" t="s">
        <v>448</v>
      </c>
      <c r="BG32" s="33">
        <f t="shared" si="46"/>
        <v>0</v>
      </c>
      <c r="BH32" s="33">
        <f t="shared" si="46"/>
        <v>0</v>
      </c>
      <c r="BI32" s="33">
        <f t="shared" si="46"/>
        <v>0</v>
      </c>
      <c r="BJ32" s="10">
        <v>1986</v>
      </c>
      <c r="BK32" s="10" t="s">
        <v>429</v>
      </c>
      <c r="BL32" s="10" t="s">
        <v>429</v>
      </c>
      <c r="BM32" s="33">
        <f t="shared" si="47"/>
        <v>0</v>
      </c>
      <c r="BN32" s="33">
        <f t="shared" si="47"/>
        <v>0</v>
      </c>
      <c r="BO32" s="33">
        <f t="shared" si="47"/>
        <v>0</v>
      </c>
      <c r="BP32" s="10" t="s">
        <v>431</v>
      </c>
      <c r="BQ32" s="10" t="s">
        <v>431</v>
      </c>
      <c r="BR32" s="10" t="s">
        <v>431</v>
      </c>
      <c r="BS32" s="33">
        <f t="shared" si="48"/>
        <v>1</v>
      </c>
      <c r="BT32" s="33">
        <f t="shared" si="48"/>
        <v>1</v>
      </c>
      <c r="BU32" s="33">
        <f t="shared" si="48"/>
        <v>1</v>
      </c>
      <c r="BV32" s="10" t="s">
        <v>500</v>
      </c>
      <c r="BW32" s="10" t="s">
        <v>500</v>
      </c>
      <c r="BX32" s="10" t="s">
        <v>500</v>
      </c>
      <c r="BY32" s="33">
        <f t="shared" si="52"/>
        <v>0.5</v>
      </c>
      <c r="BZ32" s="33">
        <f t="shared" si="52"/>
        <v>0.5</v>
      </c>
      <c r="CA32" s="33">
        <f t="shared" si="52"/>
        <v>0.5</v>
      </c>
      <c r="CB32" s="10">
        <f>+VLOOKUP(B32,'[20]2016 data'!$B:$D,3,)</f>
        <v>0</v>
      </c>
      <c r="CC32" s="10">
        <f>+VLOOKUP(B32,'[21]2017 data'!$B:$D,3,)</f>
        <v>0</v>
      </c>
      <c r="CD32" s="10">
        <f>+VLOOKUP(B32,'[22]2018 data'!$B:$D,3,)</f>
        <v>0</v>
      </c>
      <c r="CE32" s="33">
        <f t="shared" si="50"/>
        <v>0</v>
      </c>
      <c r="CF32" s="33">
        <f t="shared" si="50"/>
        <v>0</v>
      </c>
      <c r="CG32" s="33">
        <f t="shared" si="50"/>
        <v>0</v>
      </c>
      <c r="CH32" s="65" t="str">
        <f>+VLOOKUP(B32,'[34]2016 data'!$B:$D,3,)</f>
        <v>yes</v>
      </c>
      <c r="CI32" s="65" t="str">
        <f>+VLOOKUP(B32,'[33]2017 data'!$B:$D,3,)</f>
        <v>yes</v>
      </c>
      <c r="CJ32" s="65" t="str">
        <f>+VLOOKUP(B32,'[28]2018 data'!$B:$D,3,)</f>
        <v>yes</v>
      </c>
      <c r="CK32" s="33">
        <f t="shared" si="51"/>
        <v>1</v>
      </c>
      <c r="CL32" s="33">
        <f t="shared" si="51"/>
        <v>1</v>
      </c>
      <c r="CM32" s="33">
        <f t="shared" si="51"/>
        <v>1</v>
      </c>
    </row>
    <row r="33" spans="1:91" s="32" customFormat="1" x14ac:dyDescent="0.25">
      <c r="A33" s="6">
        <f t="shared" si="36"/>
        <v>30</v>
      </c>
      <c r="B33" s="9" t="s">
        <v>321</v>
      </c>
      <c r="C33" s="4" t="s">
        <v>320</v>
      </c>
      <c r="D33" s="4" t="str">
        <f>+VLOOKUP(C33,'[1]OECD &amp; EU Countries'!$B:$F,5,)</f>
        <v>NA</v>
      </c>
      <c r="E33" s="10" t="s">
        <v>437</v>
      </c>
      <c r="F33" s="10" t="s">
        <v>437</v>
      </c>
      <c r="G33" s="10" t="s">
        <v>437</v>
      </c>
      <c r="H33" s="10" t="b">
        <f>+E33=MSC!E33</f>
        <v>1</v>
      </c>
      <c r="I33" s="10" t="b">
        <f>+F33=MSC!F33</f>
        <v>1</v>
      </c>
      <c r="J33" s="10" t="b">
        <f>+G33=MSC!G33</f>
        <v>1</v>
      </c>
      <c r="K33" s="33">
        <f t="shared" si="19"/>
        <v>0.5</v>
      </c>
      <c r="L33" s="33">
        <f t="shared" si="20"/>
        <v>0.5</v>
      </c>
      <c r="M33" s="33">
        <f t="shared" si="21"/>
        <v>0.5</v>
      </c>
      <c r="N33" s="10">
        <v>2000</v>
      </c>
      <c r="O33" s="10">
        <v>2005</v>
      </c>
      <c r="P33" s="10">
        <v>2005</v>
      </c>
      <c r="Q33" s="33">
        <f t="shared" si="37"/>
        <v>0</v>
      </c>
      <c r="R33" s="33">
        <f t="shared" si="37"/>
        <v>0</v>
      </c>
      <c r="S33" s="33">
        <f t="shared" si="37"/>
        <v>0</v>
      </c>
      <c r="T33" s="64">
        <v>2000</v>
      </c>
      <c r="U33" s="64">
        <v>2000</v>
      </c>
      <c r="V33" s="10">
        <v>2005</v>
      </c>
      <c r="W33" s="33">
        <f t="shared" si="38"/>
        <v>0</v>
      </c>
      <c r="X33" s="33">
        <f t="shared" si="23"/>
        <v>0</v>
      </c>
      <c r="Y33" s="33">
        <f t="shared" si="24"/>
        <v>0</v>
      </c>
      <c r="Z33" s="56">
        <f>+VLOOKUP($C33,'[27]MSC scores (3)'!$CE:$CH,2,)</f>
        <v>0</v>
      </c>
      <c r="AA33" s="56">
        <f>+VLOOKUP($C33,'[27]MSC scores (3)'!$CE:$CH,3,)</f>
        <v>0</v>
      </c>
      <c r="AB33" s="56">
        <f>+VLOOKUP($C33,'[27]MSC scores (3)'!$CE:$CH,4,)</f>
        <v>0</v>
      </c>
      <c r="AC33" s="33" t="b">
        <f t="shared" si="39"/>
        <v>1</v>
      </c>
      <c r="AD33" s="33" t="b">
        <f t="shared" si="40"/>
        <v>1</v>
      </c>
      <c r="AE33" s="33" t="b">
        <f t="shared" si="41"/>
        <v>1</v>
      </c>
      <c r="AF33" s="10" t="s">
        <v>444</v>
      </c>
      <c r="AG33" s="10" t="s">
        <v>442</v>
      </c>
      <c r="AH33" s="10" t="s">
        <v>442</v>
      </c>
      <c r="AI33" s="33">
        <f t="shared" si="42"/>
        <v>1</v>
      </c>
      <c r="AJ33" s="33">
        <f t="shared" si="42"/>
        <v>1</v>
      </c>
      <c r="AK33" s="33">
        <f t="shared" si="42"/>
        <v>1</v>
      </c>
      <c r="AL33" s="10">
        <v>1996</v>
      </c>
      <c r="AM33" s="10">
        <v>1996</v>
      </c>
      <c r="AN33" s="10">
        <v>1996</v>
      </c>
      <c r="AO33" s="33">
        <f t="shared" si="43"/>
        <v>0</v>
      </c>
      <c r="AP33" s="33">
        <f t="shared" si="43"/>
        <v>0</v>
      </c>
      <c r="AQ33" s="33">
        <f t="shared" si="43"/>
        <v>0</v>
      </c>
      <c r="AR33" s="10" t="s">
        <v>418</v>
      </c>
      <c r="AS33" s="10" t="s">
        <v>418</v>
      </c>
      <c r="AT33" s="10" t="s">
        <v>418</v>
      </c>
      <c r="AU33" s="33">
        <f t="shared" si="44"/>
        <v>1</v>
      </c>
      <c r="AV33" s="33">
        <f t="shared" si="44"/>
        <v>1</v>
      </c>
      <c r="AW33" s="33">
        <f t="shared" si="44"/>
        <v>1</v>
      </c>
      <c r="AX33" s="10" t="s">
        <v>447</v>
      </c>
      <c r="AY33" s="10" t="s">
        <v>448</v>
      </c>
      <c r="AZ33" s="10" t="s">
        <v>448</v>
      </c>
      <c r="BA33" s="33">
        <f t="shared" si="45"/>
        <v>0</v>
      </c>
      <c r="BB33" s="33">
        <f t="shared" si="45"/>
        <v>0</v>
      </c>
      <c r="BC33" s="33">
        <f t="shared" si="45"/>
        <v>0</v>
      </c>
      <c r="BD33" s="10">
        <v>0</v>
      </c>
      <c r="BE33" s="10">
        <v>0</v>
      </c>
      <c r="BF33" s="10">
        <v>0</v>
      </c>
      <c r="BG33" s="33">
        <f t="shared" si="46"/>
        <v>0</v>
      </c>
      <c r="BH33" s="33">
        <f t="shared" si="46"/>
        <v>0</v>
      </c>
      <c r="BI33" s="33">
        <f t="shared" si="46"/>
        <v>0</v>
      </c>
      <c r="BJ33" s="10">
        <v>2001</v>
      </c>
      <c r="BK33" s="10" t="s">
        <v>448</v>
      </c>
      <c r="BL33" s="10" t="s">
        <v>448</v>
      </c>
      <c r="BM33" s="33">
        <f t="shared" si="47"/>
        <v>0.5</v>
      </c>
      <c r="BN33" s="33">
        <f t="shared" si="47"/>
        <v>0</v>
      </c>
      <c r="BO33" s="33">
        <f t="shared" si="47"/>
        <v>0</v>
      </c>
      <c r="BP33" s="10" t="s">
        <v>431</v>
      </c>
      <c r="BQ33" s="10" t="s">
        <v>431</v>
      </c>
      <c r="BR33" s="10" t="s">
        <v>431</v>
      </c>
      <c r="BS33" s="33">
        <f t="shared" si="48"/>
        <v>1</v>
      </c>
      <c r="BT33" s="33">
        <f t="shared" si="48"/>
        <v>1</v>
      </c>
      <c r="BU33" s="33">
        <f t="shared" si="48"/>
        <v>1</v>
      </c>
      <c r="BV33" s="10" t="s">
        <v>500</v>
      </c>
      <c r="BW33" s="10" t="s">
        <v>500</v>
      </c>
      <c r="BX33" s="10" t="s">
        <v>500</v>
      </c>
      <c r="BY33" s="33">
        <f t="shared" si="52"/>
        <v>0.5</v>
      </c>
      <c r="BZ33" s="33">
        <f t="shared" si="52"/>
        <v>0.5</v>
      </c>
      <c r="CA33" s="33">
        <f t="shared" si="52"/>
        <v>0.5</v>
      </c>
      <c r="CB33" s="10">
        <f>+VLOOKUP(B33,'[20]2016 data'!$B:$D,3,)</f>
        <v>0</v>
      </c>
      <c r="CC33" s="10">
        <f>+VLOOKUP(B33,'[21]2017 data'!$B:$D,3,)</f>
        <v>0</v>
      </c>
      <c r="CD33" s="10">
        <f>+VLOOKUP(B33,'[22]2018 data'!$B:$D,3,)</f>
        <v>0</v>
      </c>
      <c r="CE33" s="33">
        <f t="shared" si="50"/>
        <v>0</v>
      </c>
      <c r="CF33" s="33">
        <f t="shared" si="50"/>
        <v>0</v>
      </c>
      <c r="CG33" s="33">
        <f t="shared" si="50"/>
        <v>0</v>
      </c>
      <c r="CH33" s="65">
        <f>+VLOOKUP(B33,'[34]2016 data'!$B:$D,3,)</f>
        <v>0</v>
      </c>
      <c r="CI33" s="65">
        <f>+VLOOKUP(B33,'[33]2017 data'!$B:$D,3,)</f>
        <v>0</v>
      </c>
      <c r="CJ33" s="65">
        <f>+VLOOKUP(B33,'[28]2018 data'!$B:$D,3,)</f>
        <v>0</v>
      </c>
      <c r="CK33" s="33">
        <f t="shared" si="51"/>
        <v>0</v>
      </c>
      <c r="CL33" s="33">
        <f t="shared" si="51"/>
        <v>0</v>
      </c>
      <c r="CM33" s="33">
        <f t="shared" si="51"/>
        <v>0</v>
      </c>
    </row>
    <row r="34" spans="1:91" s="32" customFormat="1" x14ac:dyDescent="0.25">
      <c r="A34" s="6">
        <f t="shared" si="36"/>
        <v>31</v>
      </c>
      <c r="B34" s="9" t="s">
        <v>319</v>
      </c>
      <c r="C34" s="4" t="s">
        <v>318</v>
      </c>
      <c r="D34" s="4" t="str">
        <f>+VLOOKUP(C34,'[1]OECD &amp; EU Countries'!$B:$F,5,)</f>
        <v>OECD/EU</v>
      </c>
      <c r="E34" s="10" t="s">
        <v>486</v>
      </c>
      <c r="F34" s="10" t="s">
        <v>486</v>
      </c>
      <c r="G34" s="10" t="s">
        <v>486</v>
      </c>
      <c r="H34" s="10" t="b">
        <f>+E34=MSC!E34</f>
        <v>1</v>
      </c>
      <c r="I34" s="10" t="b">
        <f>+F34=MSC!F34</f>
        <v>1</v>
      </c>
      <c r="J34" s="10" t="b">
        <f>+G34=MSC!G34</f>
        <v>1</v>
      </c>
      <c r="K34" s="33">
        <f t="shared" si="19"/>
        <v>1</v>
      </c>
      <c r="L34" s="33">
        <f t="shared" si="20"/>
        <v>1</v>
      </c>
      <c r="M34" s="33">
        <f t="shared" si="21"/>
        <v>1</v>
      </c>
      <c r="N34" s="10" t="s">
        <v>491</v>
      </c>
      <c r="O34" s="10" t="s">
        <v>491</v>
      </c>
      <c r="P34" s="10" t="s">
        <v>491</v>
      </c>
      <c r="Q34" s="33">
        <f t="shared" si="37"/>
        <v>1</v>
      </c>
      <c r="R34" s="33">
        <f t="shared" si="37"/>
        <v>1</v>
      </c>
      <c r="S34" s="33">
        <f t="shared" si="37"/>
        <v>1</v>
      </c>
      <c r="T34" s="64" t="s">
        <v>491</v>
      </c>
      <c r="U34" s="64" t="s">
        <v>491</v>
      </c>
      <c r="V34" s="10" t="s">
        <v>491</v>
      </c>
      <c r="W34" s="33">
        <f t="shared" si="38"/>
        <v>1</v>
      </c>
      <c r="X34" s="33">
        <f t="shared" si="23"/>
        <v>1</v>
      </c>
      <c r="Y34" s="33">
        <f t="shared" si="24"/>
        <v>1</v>
      </c>
      <c r="Z34" s="56">
        <f>+VLOOKUP($C34,'[27]MSC scores (3)'!$CE:$CH,2,)</f>
        <v>1</v>
      </c>
      <c r="AA34" s="56">
        <f>+VLOOKUP($C34,'[27]MSC scores (3)'!$CE:$CH,3,)</f>
        <v>1</v>
      </c>
      <c r="AB34" s="56">
        <f>+VLOOKUP($C34,'[27]MSC scores (3)'!$CE:$CH,4,)</f>
        <v>0.5</v>
      </c>
      <c r="AC34" s="33" t="b">
        <f t="shared" si="39"/>
        <v>1</v>
      </c>
      <c r="AD34" s="33" t="b">
        <f t="shared" si="40"/>
        <v>1</v>
      </c>
      <c r="AE34" s="33" t="b">
        <f t="shared" si="41"/>
        <v>0</v>
      </c>
      <c r="AF34" s="10" t="s">
        <v>444</v>
      </c>
      <c r="AG34" s="10" t="s">
        <v>442</v>
      </c>
      <c r="AH34" s="10" t="s">
        <v>442</v>
      </c>
      <c r="AI34" s="33">
        <f t="shared" si="42"/>
        <v>1</v>
      </c>
      <c r="AJ34" s="33">
        <f t="shared" si="42"/>
        <v>1</v>
      </c>
      <c r="AK34" s="33">
        <f t="shared" si="42"/>
        <v>1</v>
      </c>
      <c r="AL34" s="10">
        <v>2015</v>
      </c>
      <c r="AM34" s="10">
        <v>2015</v>
      </c>
      <c r="AN34" s="10">
        <v>2015</v>
      </c>
      <c r="AO34" s="33">
        <f t="shared" si="43"/>
        <v>0.5</v>
      </c>
      <c r="AP34" s="33">
        <f t="shared" si="43"/>
        <v>0.5</v>
      </c>
      <c r="AQ34" s="33">
        <f t="shared" si="43"/>
        <v>0.5</v>
      </c>
      <c r="AR34" s="10" t="s">
        <v>418</v>
      </c>
      <c r="AS34" s="10" t="s">
        <v>418</v>
      </c>
      <c r="AT34" s="10" t="s">
        <v>418</v>
      </c>
      <c r="AU34" s="33">
        <f t="shared" si="44"/>
        <v>1</v>
      </c>
      <c r="AV34" s="33">
        <f t="shared" si="44"/>
        <v>1</v>
      </c>
      <c r="AW34" s="33">
        <f t="shared" si="44"/>
        <v>1</v>
      </c>
      <c r="AX34" s="10" t="s">
        <v>458</v>
      </c>
      <c r="AY34" s="10" t="s">
        <v>458</v>
      </c>
      <c r="AZ34" s="10" t="s">
        <v>458</v>
      </c>
      <c r="BA34" s="33">
        <f t="shared" si="45"/>
        <v>1</v>
      </c>
      <c r="BB34" s="33">
        <f t="shared" si="45"/>
        <v>1</v>
      </c>
      <c r="BC34" s="33">
        <f t="shared" si="45"/>
        <v>1</v>
      </c>
      <c r="BD34" s="10" t="s">
        <v>425</v>
      </c>
      <c r="BE34" s="10" t="s">
        <v>425</v>
      </c>
      <c r="BF34" s="10" t="s">
        <v>425</v>
      </c>
      <c r="BG34" s="33">
        <f t="shared" si="46"/>
        <v>1</v>
      </c>
      <c r="BH34" s="33">
        <f t="shared" si="46"/>
        <v>1</v>
      </c>
      <c r="BI34" s="33">
        <f t="shared" si="46"/>
        <v>1</v>
      </c>
      <c r="BJ34" s="10">
        <v>2001</v>
      </c>
      <c r="BK34" s="10" t="s">
        <v>429</v>
      </c>
      <c r="BL34" s="10" t="s">
        <v>429</v>
      </c>
      <c r="BM34" s="33">
        <f t="shared" si="47"/>
        <v>0.5</v>
      </c>
      <c r="BN34" s="33">
        <f t="shared" si="47"/>
        <v>0</v>
      </c>
      <c r="BO34" s="33">
        <f t="shared" si="47"/>
        <v>0</v>
      </c>
      <c r="BP34" s="10" t="s">
        <v>431</v>
      </c>
      <c r="BQ34" s="10" t="s">
        <v>431</v>
      </c>
      <c r="BR34" s="10" t="s">
        <v>431</v>
      </c>
      <c r="BS34" s="33">
        <f t="shared" si="48"/>
        <v>1</v>
      </c>
      <c r="BT34" s="33">
        <f t="shared" si="48"/>
        <v>1</v>
      </c>
      <c r="BU34" s="33">
        <f t="shared" si="48"/>
        <v>1</v>
      </c>
      <c r="BV34" s="65" t="s">
        <v>511</v>
      </c>
      <c r="BW34" s="65" t="s">
        <v>511</v>
      </c>
      <c r="BX34" s="65" t="s">
        <v>511</v>
      </c>
      <c r="BY34" s="33">
        <f t="shared" si="52"/>
        <v>1</v>
      </c>
      <c r="BZ34" s="33">
        <f t="shared" si="52"/>
        <v>1</v>
      </c>
      <c r="CA34" s="33">
        <f t="shared" si="52"/>
        <v>1</v>
      </c>
      <c r="CB34" s="10" t="str">
        <f>+VLOOKUP(B34,'[20]2016 data'!$B:$D,3,)</f>
        <v>Yes</v>
      </c>
      <c r="CC34" s="10" t="str">
        <f>+VLOOKUP(B34,'[21]2017 data'!$B:$D,3,)</f>
        <v>Yes</v>
      </c>
      <c r="CD34" s="10" t="str">
        <f>+VLOOKUP(B34,'[22]2018 data'!$B:$D,3,)</f>
        <v>Yes</v>
      </c>
      <c r="CE34" s="33">
        <f t="shared" si="50"/>
        <v>1</v>
      </c>
      <c r="CF34" s="33">
        <f t="shared" si="50"/>
        <v>1</v>
      </c>
      <c r="CG34" s="33">
        <f t="shared" si="50"/>
        <v>1</v>
      </c>
      <c r="CH34" s="65" t="str">
        <f>+VLOOKUP(B34,'[34]2016 data'!$B:$D,3,)</f>
        <v>yes</v>
      </c>
      <c r="CI34" s="65" t="str">
        <f>+VLOOKUP(B34,'[33]2017 data'!$B:$D,3,)</f>
        <v>yes</v>
      </c>
      <c r="CJ34" s="65" t="str">
        <f>+VLOOKUP(B34,'[28]2018 data'!$B:$D,3,)</f>
        <v>yes</v>
      </c>
      <c r="CK34" s="33">
        <f t="shared" si="51"/>
        <v>1</v>
      </c>
      <c r="CL34" s="33">
        <f t="shared" si="51"/>
        <v>1</v>
      </c>
      <c r="CM34" s="33">
        <f t="shared" si="51"/>
        <v>1</v>
      </c>
    </row>
    <row r="35" spans="1:91" s="32" customFormat="1" x14ac:dyDescent="0.25">
      <c r="A35" s="6">
        <f t="shared" si="36"/>
        <v>32</v>
      </c>
      <c r="B35" s="9" t="s">
        <v>317</v>
      </c>
      <c r="C35" s="4" t="s">
        <v>316</v>
      </c>
      <c r="D35" s="4" t="str">
        <f>+VLOOKUP(C35,'[1]OECD &amp; EU Countries'!$B:$F,5,)</f>
        <v>NA</v>
      </c>
      <c r="E35" s="10" t="s">
        <v>438</v>
      </c>
      <c r="F35" s="10" t="s">
        <v>438</v>
      </c>
      <c r="G35" s="10" t="s">
        <v>438</v>
      </c>
      <c r="H35" s="10" t="b">
        <f>+E35=MSC!E35</f>
        <v>0</v>
      </c>
      <c r="I35" s="10" t="b">
        <f>+F35=MSC!F35</f>
        <v>0</v>
      </c>
      <c r="J35" s="10" t="b">
        <f>+G35=MSC!G35</f>
        <v>0</v>
      </c>
      <c r="K35" s="33">
        <f t="shared" si="19"/>
        <v>0</v>
      </c>
      <c r="L35" s="33">
        <f t="shared" si="20"/>
        <v>0</v>
      </c>
      <c r="M35" s="33">
        <f t="shared" si="21"/>
        <v>0</v>
      </c>
      <c r="N35" s="10">
        <v>1985</v>
      </c>
      <c r="O35" s="10">
        <v>2005</v>
      </c>
      <c r="P35" s="10">
        <v>2005</v>
      </c>
      <c r="Q35" s="33">
        <f t="shared" si="37"/>
        <v>0</v>
      </c>
      <c r="R35" s="33">
        <f t="shared" si="37"/>
        <v>0</v>
      </c>
      <c r="S35" s="33">
        <f t="shared" si="37"/>
        <v>0</v>
      </c>
      <c r="T35" s="64">
        <v>1985</v>
      </c>
      <c r="U35" s="64">
        <v>1985</v>
      </c>
      <c r="V35" s="10">
        <v>2005</v>
      </c>
      <c r="W35" s="33">
        <f t="shared" si="38"/>
        <v>0</v>
      </c>
      <c r="X35" s="33">
        <f t="shared" si="23"/>
        <v>0</v>
      </c>
      <c r="Y35" s="33">
        <f t="shared" si="24"/>
        <v>0</v>
      </c>
      <c r="Z35" s="56">
        <f>+VLOOKUP($C35,'[27]MSC scores (3)'!$CE:$CH,2,)</f>
        <v>0</v>
      </c>
      <c r="AA35" s="56">
        <f>+VLOOKUP($C35,'[27]MSC scores (3)'!$CE:$CH,3,)</f>
        <v>0</v>
      </c>
      <c r="AB35" s="56">
        <f>+VLOOKUP($C35,'[27]MSC scores (3)'!$CE:$CH,4,)</f>
        <v>0</v>
      </c>
      <c r="AC35" s="33" t="b">
        <f t="shared" si="39"/>
        <v>1</v>
      </c>
      <c r="AD35" s="33" t="b">
        <f t="shared" si="40"/>
        <v>1</v>
      </c>
      <c r="AE35" s="33" t="b">
        <f t="shared" si="41"/>
        <v>1</v>
      </c>
      <c r="AF35" s="10" t="s">
        <v>446</v>
      </c>
      <c r="AG35" s="10" t="s">
        <v>446</v>
      </c>
      <c r="AH35" s="10" t="s">
        <v>446</v>
      </c>
      <c r="AI35" s="33">
        <f t="shared" si="42"/>
        <v>0.5</v>
      </c>
      <c r="AJ35" s="33">
        <f t="shared" si="42"/>
        <v>0.5</v>
      </c>
      <c r="AK35" s="33">
        <f t="shared" si="42"/>
        <v>0.5</v>
      </c>
      <c r="AL35" s="10">
        <v>1975</v>
      </c>
      <c r="AM35" s="10">
        <v>1975</v>
      </c>
      <c r="AN35" s="10">
        <v>1975</v>
      </c>
      <c r="AO35" s="33">
        <f t="shared" si="43"/>
        <v>0</v>
      </c>
      <c r="AP35" s="33">
        <f t="shared" si="43"/>
        <v>0</v>
      </c>
      <c r="AQ35" s="33">
        <f t="shared" si="43"/>
        <v>0</v>
      </c>
      <c r="AR35" s="10" t="s">
        <v>447</v>
      </c>
      <c r="AS35" s="10" t="s">
        <v>448</v>
      </c>
      <c r="AT35" s="10" t="s">
        <v>448</v>
      </c>
      <c r="AU35" s="33">
        <f t="shared" si="44"/>
        <v>0</v>
      </c>
      <c r="AV35" s="33">
        <f t="shared" si="44"/>
        <v>0</v>
      </c>
      <c r="AW35" s="33">
        <f t="shared" si="44"/>
        <v>0</v>
      </c>
      <c r="AX35" s="10" t="s">
        <v>447</v>
      </c>
      <c r="AY35" s="10" t="s">
        <v>450</v>
      </c>
      <c r="AZ35" s="10" t="s">
        <v>450</v>
      </c>
      <c r="BA35" s="33">
        <f t="shared" si="45"/>
        <v>0</v>
      </c>
      <c r="BB35" s="33">
        <f t="shared" si="45"/>
        <v>0</v>
      </c>
      <c r="BC35" s="33">
        <f t="shared" si="45"/>
        <v>0</v>
      </c>
      <c r="BD35" s="10" t="s">
        <v>448</v>
      </c>
      <c r="BE35" s="10" t="s">
        <v>448</v>
      </c>
      <c r="BF35" s="10" t="s">
        <v>448</v>
      </c>
      <c r="BG35" s="33">
        <f t="shared" si="46"/>
        <v>0</v>
      </c>
      <c r="BH35" s="33">
        <f t="shared" si="46"/>
        <v>0</v>
      </c>
      <c r="BI35" s="33">
        <f t="shared" si="46"/>
        <v>0</v>
      </c>
      <c r="BJ35" s="10">
        <v>2001</v>
      </c>
      <c r="BK35" s="10" t="s">
        <v>429</v>
      </c>
      <c r="BL35" s="10" t="s">
        <v>429</v>
      </c>
      <c r="BM35" s="33">
        <f t="shared" si="47"/>
        <v>0.5</v>
      </c>
      <c r="BN35" s="33">
        <f t="shared" si="47"/>
        <v>0</v>
      </c>
      <c r="BO35" s="33">
        <f t="shared" si="47"/>
        <v>0</v>
      </c>
      <c r="BP35" s="10" t="s">
        <v>431</v>
      </c>
      <c r="BQ35" s="10" t="s">
        <v>431</v>
      </c>
      <c r="BR35" s="10" t="s">
        <v>431</v>
      </c>
      <c r="BS35" s="33">
        <f t="shared" si="48"/>
        <v>1</v>
      </c>
      <c r="BT35" s="33">
        <f t="shared" si="48"/>
        <v>1</v>
      </c>
      <c r="BU35" s="33">
        <f t="shared" si="48"/>
        <v>1</v>
      </c>
      <c r="BV35" s="10" t="s">
        <v>500</v>
      </c>
      <c r="BW35" s="10" t="s">
        <v>500</v>
      </c>
      <c r="BX35" s="10" t="s">
        <v>500</v>
      </c>
      <c r="BY35" s="33">
        <f t="shared" si="52"/>
        <v>0.5</v>
      </c>
      <c r="BZ35" s="33">
        <f t="shared" si="52"/>
        <v>0.5</v>
      </c>
      <c r="CA35" s="33">
        <f t="shared" si="52"/>
        <v>0.5</v>
      </c>
      <c r="CB35" s="10">
        <f>+VLOOKUP(B35,'[20]2016 data'!$B:$D,3,)</f>
        <v>0</v>
      </c>
      <c r="CC35" s="10">
        <f>+VLOOKUP(B35,'[21]2017 data'!$B:$D,3,)</f>
        <v>0</v>
      </c>
      <c r="CD35" s="10">
        <f>+VLOOKUP(B35,'[22]2018 data'!$B:$D,3,)</f>
        <v>0</v>
      </c>
      <c r="CE35" s="33">
        <f t="shared" si="50"/>
        <v>0</v>
      </c>
      <c r="CF35" s="33">
        <f t="shared" si="50"/>
        <v>0</v>
      </c>
      <c r="CG35" s="33">
        <f t="shared" si="50"/>
        <v>0</v>
      </c>
      <c r="CH35" s="65">
        <f>+VLOOKUP(B35,'[34]2016 data'!$B:$D,3,)</f>
        <v>0</v>
      </c>
      <c r="CI35" s="65">
        <f>+VLOOKUP(B35,'[33]2017 data'!$B:$D,3,)</f>
        <v>0</v>
      </c>
      <c r="CJ35" s="65">
        <f>+VLOOKUP(B35,'[28]2018 data'!$B:$D,3,)</f>
        <v>0</v>
      </c>
      <c r="CK35" s="33">
        <f t="shared" si="51"/>
        <v>0</v>
      </c>
      <c r="CL35" s="33">
        <f t="shared" si="51"/>
        <v>0</v>
      </c>
      <c r="CM35" s="33">
        <f t="shared" si="51"/>
        <v>0</v>
      </c>
    </row>
    <row r="36" spans="1:91" s="32" customFormat="1" x14ac:dyDescent="0.25">
      <c r="A36" s="6">
        <f t="shared" si="36"/>
        <v>33</v>
      </c>
      <c r="B36" s="9" t="s">
        <v>315</v>
      </c>
      <c r="C36" s="4" t="s">
        <v>314</v>
      </c>
      <c r="D36" s="4" t="str">
        <f>+VLOOKUP(C36,'[1]OECD &amp; EU Countries'!$B:$F,5,)</f>
        <v>NA</v>
      </c>
      <c r="E36" s="10" t="s">
        <v>437</v>
      </c>
      <c r="F36" s="10" t="s">
        <v>437</v>
      </c>
      <c r="G36" s="10" t="s">
        <v>437</v>
      </c>
      <c r="H36" s="10" t="b">
        <f>+E36=MSC!E36</f>
        <v>0</v>
      </c>
      <c r="I36" s="10" t="b">
        <f>+F36=MSC!F36</f>
        <v>1</v>
      </c>
      <c r="J36" s="10" t="b">
        <f>+G36=MSC!G36</f>
        <v>1</v>
      </c>
      <c r="K36" s="33">
        <f t="shared" ref="K36:K67" si="53">IF(OR(E36="SNA 2008",E36= "ESA 2010") = TRUE, 1, IF(OR(E36="SNA 1993",E36= "ESA 1995"), 0.5, 0))</f>
        <v>0.5</v>
      </c>
      <c r="L36" s="33">
        <f t="shared" ref="L36:L67" si="54">IF(OR(F36="SNA 2008",F36= "ESA 2010") = TRUE, 1, IF(OR(F36="SNA 1993",F36= "ESA 1995"), 0.5, 0))</f>
        <v>0.5</v>
      </c>
      <c r="M36" s="33">
        <f t="shared" ref="M36:M67" si="55">IF(OR(G36="SNA 2008",G36= "ESA 2010") = TRUE, 1, IF(OR(G36="SNA 1993",G36= "ESA 1995"), 0.5, 0))</f>
        <v>0.5</v>
      </c>
      <c r="N36" s="10">
        <v>2005</v>
      </c>
      <c r="O36" s="10">
        <v>2005</v>
      </c>
      <c r="P36" s="10">
        <v>2005</v>
      </c>
      <c r="Q36" s="33">
        <f t="shared" si="37"/>
        <v>0</v>
      </c>
      <c r="R36" s="33">
        <f t="shared" si="37"/>
        <v>0</v>
      </c>
      <c r="S36" s="33">
        <f t="shared" si="37"/>
        <v>0</v>
      </c>
      <c r="T36" s="64">
        <v>2005</v>
      </c>
      <c r="U36" s="64">
        <v>2005</v>
      </c>
      <c r="V36" s="10">
        <v>2005</v>
      </c>
      <c r="W36" s="33">
        <f t="shared" si="38"/>
        <v>0</v>
      </c>
      <c r="X36" s="33">
        <f t="shared" si="23"/>
        <v>0</v>
      </c>
      <c r="Y36" s="33">
        <f t="shared" si="24"/>
        <v>0</v>
      </c>
      <c r="Z36" s="56">
        <f>+VLOOKUP($C36,'[27]MSC scores (3)'!$CE:$CH,2,)</f>
        <v>0</v>
      </c>
      <c r="AA36" s="56">
        <f>+VLOOKUP($C36,'[27]MSC scores (3)'!$CE:$CH,3,)</f>
        <v>0</v>
      </c>
      <c r="AB36" s="56">
        <f>+VLOOKUP($C36,'[27]MSC scores (3)'!$CE:$CH,4,)</f>
        <v>0</v>
      </c>
      <c r="AC36" s="33" t="b">
        <f t="shared" si="39"/>
        <v>1</v>
      </c>
      <c r="AD36" s="33" t="b">
        <f t="shared" si="40"/>
        <v>1</v>
      </c>
      <c r="AE36" s="33" t="b">
        <f t="shared" si="41"/>
        <v>1</v>
      </c>
      <c r="AF36" s="10" t="s">
        <v>448</v>
      </c>
      <c r="AG36" s="10" t="s">
        <v>448</v>
      </c>
      <c r="AH36" s="10" t="s">
        <v>448</v>
      </c>
      <c r="AI36" s="33">
        <f t="shared" si="42"/>
        <v>0</v>
      </c>
      <c r="AJ36" s="33">
        <f t="shared" si="42"/>
        <v>0</v>
      </c>
      <c r="AK36" s="33">
        <f t="shared" si="42"/>
        <v>0</v>
      </c>
      <c r="AL36" s="10">
        <v>2004</v>
      </c>
      <c r="AM36" s="10">
        <v>2004</v>
      </c>
      <c r="AN36" s="10">
        <v>2004</v>
      </c>
      <c r="AO36" s="33">
        <f t="shared" si="43"/>
        <v>0</v>
      </c>
      <c r="AP36" s="33">
        <f t="shared" si="43"/>
        <v>0</v>
      </c>
      <c r="AQ36" s="33">
        <f t="shared" si="43"/>
        <v>0</v>
      </c>
      <c r="AR36" s="65" t="s">
        <v>448</v>
      </c>
      <c r="AS36" s="10" t="s">
        <v>448</v>
      </c>
      <c r="AT36" s="10" t="s">
        <v>448</v>
      </c>
      <c r="AU36" s="33">
        <f t="shared" si="44"/>
        <v>0</v>
      </c>
      <c r="AV36" s="33">
        <f t="shared" si="44"/>
        <v>0</v>
      </c>
      <c r="AW36" s="33">
        <f t="shared" si="44"/>
        <v>0</v>
      </c>
      <c r="AX36" s="10" t="s">
        <v>447</v>
      </c>
      <c r="AY36" s="10" t="s">
        <v>448</v>
      </c>
      <c r="AZ36" s="10" t="s">
        <v>448</v>
      </c>
      <c r="BA36" s="33">
        <f t="shared" si="45"/>
        <v>0</v>
      </c>
      <c r="BB36" s="33">
        <f t="shared" si="45"/>
        <v>0</v>
      </c>
      <c r="BC36" s="33">
        <f t="shared" si="45"/>
        <v>0</v>
      </c>
      <c r="BD36" s="10">
        <v>0</v>
      </c>
      <c r="BE36" s="10">
        <v>0</v>
      </c>
      <c r="BF36" s="10">
        <v>0</v>
      </c>
      <c r="BG36" s="33">
        <f t="shared" si="46"/>
        <v>0</v>
      </c>
      <c r="BH36" s="33">
        <f t="shared" si="46"/>
        <v>0</v>
      </c>
      <c r="BI36" s="33">
        <f t="shared" si="46"/>
        <v>0</v>
      </c>
      <c r="BJ36" s="10">
        <v>1986</v>
      </c>
      <c r="BK36" s="10" t="s">
        <v>448</v>
      </c>
      <c r="BL36" s="10" t="s">
        <v>448</v>
      </c>
      <c r="BM36" s="33">
        <f t="shared" si="47"/>
        <v>0</v>
      </c>
      <c r="BN36" s="33">
        <f t="shared" si="47"/>
        <v>0</v>
      </c>
      <c r="BO36" s="33">
        <f t="shared" si="47"/>
        <v>0</v>
      </c>
      <c r="BP36" s="10" t="s">
        <v>431</v>
      </c>
      <c r="BQ36" s="10" t="s">
        <v>431</v>
      </c>
      <c r="BR36" s="10" t="s">
        <v>431</v>
      </c>
      <c r="BS36" s="33">
        <f t="shared" si="48"/>
        <v>1</v>
      </c>
      <c r="BT36" s="33">
        <f t="shared" si="48"/>
        <v>1</v>
      </c>
      <c r="BU36" s="33">
        <f t="shared" si="48"/>
        <v>1</v>
      </c>
      <c r="BV36" s="10" t="s">
        <v>500</v>
      </c>
      <c r="BW36" s="10" t="s">
        <v>500</v>
      </c>
      <c r="BX36" s="10" t="s">
        <v>500</v>
      </c>
      <c r="BY36" s="33">
        <f t="shared" si="52"/>
        <v>0.5</v>
      </c>
      <c r="BZ36" s="33">
        <f t="shared" si="52"/>
        <v>0.5</v>
      </c>
      <c r="CA36" s="33">
        <f t="shared" si="52"/>
        <v>0.5</v>
      </c>
      <c r="CB36" s="10">
        <f>+VLOOKUP(B36,'[20]2016 data'!$B:$D,3,)</f>
        <v>0</v>
      </c>
      <c r="CC36" s="10">
        <f>+VLOOKUP(B36,'[21]2017 data'!$B:$D,3,)</f>
        <v>0</v>
      </c>
      <c r="CD36" s="10">
        <f>+VLOOKUP(B36,'[22]2018 data'!$B:$D,3,)</f>
        <v>0</v>
      </c>
      <c r="CE36" s="33">
        <f t="shared" si="50"/>
        <v>0</v>
      </c>
      <c r="CF36" s="33">
        <f t="shared" si="50"/>
        <v>0</v>
      </c>
      <c r="CG36" s="33">
        <f t="shared" si="50"/>
        <v>0</v>
      </c>
      <c r="CH36" s="65">
        <f>+VLOOKUP(B36,'[34]2016 data'!$B:$D,3,)</f>
        <v>0</v>
      </c>
      <c r="CI36" s="65">
        <f>+VLOOKUP(B36,'[33]2017 data'!$B:$D,3,)</f>
        <v>0</v>
      </c>
      <c r="CJ36" s="65">
        <f>+VLOOKUP(B36,'[28]2018 data'!$B:$D,3,)</f>
        <v>0</v>
      </c>
      <c r="CK36" s="33">
        <f t="shared" si="51"/>
        <v>0</v>
      </c>
      <c r="CL36" s="33">
        <f t="shared" si="51"/>
        <v>0</v>
      </c>
      <c r="CM36" s="33">
        <f t="shared" si="51"/>
        <v>0</v>
      </c>
    </row>
    <row r="37" spans="1:91" s="32" customFormat="1" x14ac:dyDescent="0.25">
      <c r="A37" s="6">
        <f t="shared" si="36"/>
        <v>34</v>
      </c>
      <c r="B37" s="8" t="s">
        <v>313</v>
      </c>
      <c r="C37" s="4" t="s">
        <v>312</v>
      </c>
      <c r="D37" s="4" t="str">
        <f>+VLOOKUP(C37,'[1]OECD &amp; EU Countries'!$B:$F,5,)</f>
        <v>OECD/EU</v>
      </c>
      <c r="E37" s="10" t="s">
        <v>437</v>
      </c>
      <c r="F37" s="10" t="s">
        <v>437</v>
      </c>
      <c r="G37" s="10" t="s">
        <v>486</v>
      </c>
      <c r="H37" s="10" t="b">
        <f>+E37=MSC!E37</f>
        <v>0</v>
      </c>
      <c r="I37" s="10" t="b">
        <f>+F37=MSC!F37</f>
        <v>0</v>
      </c>
      <c r="J37" s="10" t="b">
        <f>+G37=MSC!G37</f>
        <v>1</v>
      </c>
      <c r="K37" s="33">
        <f t="shared" si="53"/>
        <v>0.5</v>
      </c>
      <c r="L37" s="33">
        <f t="shared" si="54"/>
        <v>0.5</v>
      </c>
      <c r="M37" s="33">
        <f t="shared" si="55"/>
        <v>1</v>
      </c>
      <c r="N37" s="10">
        <v>2008</v>
      </c>
      <c r="O37" s="35" t="s">
        <v>491</v>
      </c>
      <c r="P37" s="35" t="s">
        <v>491</v>
      </c>
      <c r="Q37" s="33">
        <f t="shared" si="37"/>
        <v>0.5</v>
      </c>
      <c r="R37" s="33">
        <f t="shared" si="37"/>
        <v>1</v>
      </c>
      <c r="S37" s="33">
        <f t="shared" si="37"/>
        <v>1</v>
      </c>
      <c r="T37" s="64">
        <v>2008</v>
      </c>
      <c r="U37" s="64">
        <v>2013</v>
      </c>
      <c r="V37" s="10" t="s">
        <v>491</v>
      </c>
      <c r="W37" s="33">
        <f t="shared" si="38"/>
        <v>0.5</v>
      </c>
      <c r="X37" s="33">
        <f t="shared" si="23"/>
        <v>0.5</v>
      </c>
      <c r="Y37" s="33">
        <f t="shared" si="24"/>
        <v>1</v>
      </c>
      <c r="Z37" s="56">
        <f>+VLOOKUP($C37,'[27]MSC scores (3)'!$CE:$CH,2,)</f>
        <v>0.5</v>
      </c>
      <c r="AA37" s="56">
        <f>+VLOOKUP($C37,'[27]MSC scores (3)'!$CE:$CH,3,)</f>
        <v>1</v>
      </c>
      <c r="AB37" s="56">
        <f>+VLOOKUP($C37,'[27]MSC scores (3)'!$CE:$CH,4,)</f>
        <v>0.5</v>
      </c>
      <c r="AC37" s="33" t="b">
        <f t="shared" si="39"/>
        <v>1</v>
      </c>
      <c r="AD37" s="33" t="b">
        <f t="shared" si="40"/>
        <v>0</v>
      </c>
      <c r="AE37" s="33" t="b">
        <f t="shared" si="41"/>
        <v>0</v>
      </c>
      <c r="AF37" s="10" t="s">
        <v>446</v>
      </c>
      <c r="AG37" s="10" t="s">
        <v>443</v>
      </c>
      <c r="AH37" s="10" t="s">
        <v>443</v>
      </c>
      <c r="AI37" s="33">
        <f t="shared" si="42"/>
        <v>0.5</v>
      </c>
      <c r="AJ37" s="33">
        <f t="shared" si="42"/>
        <v>0.5</v>
      </c>
      <c r="AK37" s="33">
        <f t="shared" si="42"/>
        <v>0.5</v>
      </c>
      <c r="AL37" s="10">
        <v>2007</v>
      </c>
      <c r="AM37" s="10">
        <v>2012</v>
      </c>
      <c r="AN37" s="10">
        <v>2012</v>
      </c>
      <c r="AO37" s="33">
        <f t="shared" si="43"/>
        <v>0.5</v>
      </c>
      <c r="AP37" s="33">
        <f t="shared" si="43"/>
        <v>0.5</v>
      </c>
      <c r="AQ37" s="33">
        <f t="shared" si="43"/>
        <v>0.5</v>
      </c>
      <c r="AR37" s="10" t="s">
        <v>418</v>
      </c>
      <c r="AS37" s="10" t="s">
        <v>418</v>
      </c>
      <c r="AT37" s="10" t="s">
        <v>418</v>
      </c>
      <c r="AU37" s="33">
        <f t="shared" si="44"/>
        <v>1</v>
      </c>
      <c r="AV37" s="33">
        <f t="shared" si="44"/>
        <v>1</v>
      </c>
      <c r="AW37" s="33">
        <f t="shared" si="44"/>
        <v>1</v>
      </c>
      <c r="AX37" s="10" t="s">
        <v>447</v>
      </c>
      <c r="AY37" s="10" t="s">
        <v>448</v>
      </c>
      <c r="AZ37" s="10" t="s">
        <v>448</v>
      </c>
      <c r="BA37" s="33">
        <f t="shared" si="45"/>
        <v>0</v>
      </c>
      <c r="BB37" s="33">
        <f t="shared" si="45"/>
        <v>0</v>
      </c>
      <c r="BC37" s="33">
        <f t="shared" si="45"/>
        <v>0</v>
      </c>
      <c r="BD37" s="10" t="s">
        <v>448</v>
      </c>
      <c r="BE37" s="10" t="s">
        <v>448</v>
      </c>
      <c r="BF37" s="10" t="s">
        <v>448</v>
      </c>
      <c r="BG37" s="33">
        <f t="shared" si="46"/>
        <v>0</v>
      </c>
      <c r="BH37" s="33">
        <f t="shared" si="46"/>
        <v>0</v>
      </c>
      <c r="BI37" s="33">
        <f t="shared" si="46"/>
        <v>0</v>
      </c>
      <c r="BJ37" s="10">
        <v>2001</v>
      </c>
      <c r="BK37" s="10" t="s">
        <v>429</v>
      </c>
      <c r="BL37" s="10" t="s">
        <v>429</v>
      </c>
      <c r="BM37" s="33">
        <f t="shared" si="47"/>
        <v>0.5</v>
      </c>
      <c r="BN37" s="33">
        <f t="shared" si="47"/>
        <v>0</v>
      </c>
      <c r="BO37" s="33">
        <f t="shared" si="47"/>
        <v>0</v>
      </c>
      <c r="BP37" s="10" t="s">
        <v>431</v>
      </c>
      <c r="BQ37" s="10" t="s">
        <v>431</v>
      </c>
      <c r="BR37" s="10" t="s">
        <v>431</v>
      </c>
      <c r="BS37" s="33">
        <f t="shared" si="48"/>
        <v>1</v>
      </c>
      <c r="BT37" s="33">
        <f t="shared" si="48"/>
        <v>1</v>
      </c>
      <c r="BU37" s="33">
        <f t="shared" si="48"/>
        <v>1</v>
      </c>
      <c r="BV37" s="10" t="s">
        <v>501</v>
      </c>
      <c r="BW37" s="10" t="s">
        <v>501</v>
      </c>
      <c r="BX37" s="10" t="s">
        <v>501</v>
      </c>
      <c r="BY37" s="33">
        <f t="shared" si="52"/>
        <v>1</v>
      </c>
      <c r="BZ37" s="33">
        <f t="shared" si="52"/>
        <v>1</v>
      </c>
      <c r="CA37" s="33">
        <f t="shared" si="52"/>
        <v>1</v>
      </c>
      <c r="CB37" s="10" t="str">
        <f>+VLOOKUP(B37,'[20]2016 data'!$B:$D,3,)</f>
        <v>Yes</v>
      </c>
      <c r="CC37" s="10" t="str">
        <f>+VLOOKUP(B37,'[21]2017 data'!$B:$D,3,)</f>
        <v>Yes</v>
      </c>
      <c r="CD37" s="10" t="str">
        <f>+VLOOKUP(B37,'[22]2018 data'!$B:$D,3,)</f>
        <v>Yes</v>
      </c>
      <c r="CE37" s="33">
        <f t="shared" si="50"/>
        <v>1</v>
      </c>
      <c r="CF37" s="33">
        <f t="shared" si="50"/>
        <v>1</v>
      </c>
      <c r="CG37" s="33">
        <f t="shared" si="50"/>
        <v>1</v>
      </c>
      <c r="CH37" s="65" t="str">
        <f>+VLOOKUP(B37,'[34]2016 data'!$B:$D,3,)</f>
        <v>yes</v>
      </c>
      <c r="CI37" s="65" t="str">
        <f>+VLOOKUP(B37,'[33]2017 data'!$B:$D,3,)</f>
        <v>yes</v>
      </c>
      <c r="CJ37" s="65" t="str">
        <f>+VLOOKUP(B37,'[28]2018 data'!$B:$D,3,)</f>
        <v>yes</v>
      </c>
      <c r="CK37" s="33">
        <f t="shared" si="51"/>
        <v>1</v>
      </c>
      <c r="CL37" s="33">
        <f t="shared" si="51"/>
        <v>1</v>
      </c>
      <c r="CM37" s="33">
        <f t="shared" si="51"/>
        <v>1</v>
      </c>
    </row>
    <row r="38" spans="1:91" s="32" customFormat="1" x14ac:dyDescent="0.25">
      <c r="A38" s="6">
        <f t="shared" si="36"/>
        <v>35</v>
      </c>
      <c r="B38" s="12" t="s">
        <v>311</v>
      </c>
      <c r="C38" s="4" t="s">
        <v>0</v>
      </c>
      <c r="D38" s="4" t="str">
        <f>+VLOOKUP(C38,'[1]OECD &amp; EU Countries'!$B:$F,5,)</f>
        <v>NA</v>
      </c>
      <c r="E38" s="10" t="s">
        <v>437</v>
      </c>
      <c r="F38" s="10" t="s">
        <v>437</v>
      </c>
      <c r="G38" s="10" t="s">
        <v>486</v>
      </c>
      <c r="H38" s="10" t="b">
        <f>+E38=MSC!E38</f>
        <v>0</v>
      </c>
      <c r="I38" s="10" t="b">
        <f>+F38=MSC!F38</f>
        <v>0</v>
      </c>
      <c r="J38" s="10" t="b">
        <f>+G38=MSC!G38</f>
        <v>1</v>
      </c>
      <c r="K38" s="33">
        <f t="shared" si="53"/>
        <v>0.5</v>
      </c>
      <c r="L38" s="33">
        <f t="shared" si="54"/>
        <v>0.5</v>
      </c>
      <c r="M38" s="33">
        <f t="shared" si="55"/>
        <v>1</v>
      </c>
      <c r="N38" s="10">
        <v>2010</v>
      </c>
      <c r="O38" s="10">
        <v>2015</v>
      </c>
      <c r="P38" s="10">
        <v>2015</v>
      </c>
      <c r="Q38" s="33">
        <f t="shared" si="37"/>
        <v>0.5</v>
      </c>
      <c r="R38" s="33">
        <f t="shared" si="37"/>
        <v>0.5</v>
      </c>
      <c r="S38" s="33">
        <f t="shared" si="37"/>
        <v>0.5</v>
      </c>
      <c r="T38" s="64">
        <v>2000</v>
      </c>
      <c r="U38" s="64">
        <v>2010</v>
      </c>
      <c r="V38" s="10">
        <v>2015</v>
      </c>
      <c r="W38" s="33">
        <f t="shared" si="38"/>
        <v>0</v>
      </c>
      <c r="X38" s="33">
        <f t="shared" si="23"/>
        <v>0.5</v>
      </c>
      <c r="Y38" s="33">
        <f t="shared" si="24"/>
        <v>0.5</v>
      </c>
      <c r="Z38" s="56">
        <f>+VLOOKUP($C38,'[27]MSC scores (3)'!$CE:$CH,2,)</f>
        <v>0.5</v>
      </c>
      <c r="AA38" s="56">
        <f>+VLOOKUP($C38,'[27]MSC scores (3)'!$CE:$CH,3,)</f>
        <v>0.5</v>
      </c>
      <c r="AB38" s="56">
        <f>+VLOOKUP($C38,'[27]MSC scores (3)'!$CE:$CH,4,)</f>
        <v>0.5</v>
      </c>
      <c r="AC38" s="33" t="b">
        <f t="shared" si="39"/>
        <v>0</v>
      </c>
      <c r="AD38" s="33" t="b">
        <f t="shared" si="40"/>
        <v>1</v>
      </c>
      <c r="AE38" s="33" t="b">
        <f t="shared" si="41"/>
        <v>1</v>
      </c>
      <c r="AF38" s="10" t="s">
        <v>444</v>
      </c>
      <c r="AG38" s="10" t="s">
        <v>444</v>
      </c>
      <c r="AH38" s="10" t="s">
        <v>444</v>
      </c>
      <c r="AI38" s="33">
        <f t="shared" si="42"/>
        <v>1</v>
      </c>
      <c r="AJ38" s="33">
        <f t="shared" si="42"/>
        <v>1</v>
      </c>
      <c r="AK38" s="33">
        <f t="shared" si="42"/>
        <v>1</v>
      </c>
      <c r="AL38" s="10" t="s">
        <v>499</v>
      </c>
      <c r="AM38" s="10" t="s">
        <v>499</v>
      </c>
      <c r="AN38" s="10" t="s">
        <v>499</v>
      </c>
      <c r="AO38" s="33">
        <f t="shared" si="43"/>
        <v>1</v>
      </c>
      <c r="AP38" s="33">
        <f t="shared" si="43"/>
        <v>1</v>
      </c>
      <c r="AQ38" s="33">
        <f t="shared" si="43"/>
        <v>1</v>
      </c>
      <c r="AR38" s="10" t="s">
        <v>418</v>
      </c>
      <c r="AS38" s="10" t="s">
        <v>418</v>
      </c>
      <c r="AT38" s="10" t="s">
        <v>418</v>
      </c>
      <c r="AU38" s="33">
        <f t="shared" si="44"/>
        <v>1</v>
      </c>
      <c r="AV38" s="33">
        <f t="shared" si="44"/>
        <v>1</v>
      </c>
      <c r="AW38" s="33">
        <f t="shared" si="44"/>
        <v>1</v>
      </c>
      <c r="AX38" s="10" t="s">
        <v>447</v>
      </c>
      <c r="AY38" s="10" t="s">
        <v>448</v>
      </c>
      <c r="AZ38" s="10" t="s">
        <v>448</v>
      </c>
      <c r="BA38" s="33">
        <f t="shared" si="45"/>
        <v>0</v>
      </c>
      <c r="BB38" s="33">
        <f t="shared" si="45"/>
        <v>0</v>
      </c>
      <c r="BC38" s="33">
        <f t="shared" si="45"/>
        <v>0</v>
      </c>
      <c r="BD38" s="10" t="s">
        <v>478</v>
      </c>
      <c r="BE38" s="10" t="s">
        <v>478</v>
      </c>
      <c r="BF38" s="10" t="s">
        <v>478</v>
      </c>
      <c r="BG38" s="33">
        <f t="shared" si="46"/>
        <v>0.5</v>
      </c>
      <c r="BH38" s="33">
        <f t="shared" si="46"/>
        <v>0.5</v>
      </c>
      <c r="BI38" s="33">
        <f t="shared" si="46"/>
        <v>0.5</v>
      </c>
      <c r="BJ38" s="10">
        <v>2001</v>
      </c>
      <c r="BK38" s="10" t="s">
        <v>429</v>
      </c>
      <c r="BL38" s="10" t="s">
        <v>429</v>
      </c>
      <c r="BM38" s="33">
        <f t="shared" si="47"/>
        <v>0.5</v>
      </c>
      <c r="BN38" s="33">
        <f t="shared" si="47"/>
        <v>0</v>
      </c>
      <c r="BO38" s="33">
        <f t="shared" si="47"/>
        <v>0</v>
      </c>
      <c r="BP38" s="10">
        <v>0</v>
      </c>
      <c r="BQ38" s="10" t="s">
        <v>429</v>
      </c>
      <c r="BR38" s="10" t="s">
        <v>429</v>
      </c>
      <c r="BS38" s="33">
        <f t="shared" si="48"/>
        <v>0</v>
      </c>
      <c r="BT38" s="33">
        <f t="shared" si="48"/>
        <v>0</v>
      </c>
      <c r="BU38" s="33">
        <f t="shared" si="48"/>
        <v>0</v>
      </c>
      <c r="BV38" s="10" t="s">
        <v>501</v>
      </c>
      <c r="BW38" s="10" t="s">
        <v>501</v>
      </c>
      <c r="BX38" s="10" t="s">
        <v>501</v>
      </c>
      <c r="BY38" s="33">
        <f t="shared" si="52"/>
        <v>1</v>
      </c>
      <c r="BZ38" s="33">
        <f t="shared" si="52"/>
        <v>1</v>
      </c>
      <c r="CA38" s="33">
        <f t="shared" si="52"/>
        <v>1</v>
      </c>
      <c r="CB38" s="10">
        <f>+VLOOKUP(B38,'[20]2016 data'!$B:$D,3,)</f>
        <v>0</v>
      </c>
      <c r="CC38" s="10">
        <f>+VLOOKUP(B38,'[21]2017 data'!$B:$D,3,)</f>
        <v>0</v>
      </c>
      <c r="CD38" s="10">
        <f>+VLOOKUP(B38,'[22]2018 data'!$B:$D,3,)</f>
        <v>0</v>
      </c>
      <c r="CE38" s="33">
        <f t="shared" si="50"/>
        <v>0</v>
      </c>
      <c r="CF38" s="33">
        <f t="shared" si="50"/>
        <v>0</v>
      </c>
      <c r="CG38" s="33">
        <f t="shared" si="50"/>
        <v>0</v>
      </c>
      <c r="CH38" s="65">
        <f>+VLOOKUP(B38,'[34]2016 data'!$B:$D,3,)</f>
        <v>0</v>
      </c>
      <c r="CI38" s="65">
        <f>+VLOOKUP(B38,'[33]2017 data'!$B:$D,3,)</f>
        <v>0</v>
      </c>
      <c r="CJ38" s="65">
        <f>+VLOOKUP(B38,'[28]2018 data'!$B:$D,3,)</f>
        <v>0</v>
      </c>
      <c r="CK38" s="33">
        <f t="shared" si="51"/>
        <v>0</v>
      </c>
      <c r="CL38" s="33">
        <f t="shared" si="51"/>
        <v>0</v>
      </c>
      <c r="CM38" s="33">
        <f t="shared" si="51"/>
        <v>0</v>
      </c>
    </row>
    <row r="39" spans="1:91" s="32" customFormat="1" x14ac:dyDescent="0.25">
      <c r="A39" s="6">
        <f t="shared" si="36"/>
        <v>36</v>
      </c>
      <c r="B39" s="8" t="s">
        <v>310</v>
      </c>
      <c r="C39" s="4" t="s">
        <v>309</v>
      </c>
      <c r="D39" s="4" t="str">
        <f>+VLOOKUP(C39,'[1]OECD &amp; EU Countries'!$B:$F,5,)</f>
        <v>NA</v>
      </c>
      <c r="E39" s="10" t="s">
        <v>437</v>
      </c>
      <c r="F39" s="10" t="s">
        <v>437</v>
      </c>
      <c r="G39" s="10" t="s">
        <v>437</v>
      </c>
      <c r="H39" s="10" t="b">
        <f>+E39=MSC!E39</f>
        <v>0</v>
      </c>
      <c r="I39" s="10" t="b">
        <f>+F39=MSC!F39</f>
        <v>0</v>
      </c>
      <c r="J39" s="10" t="b">
        <f>+G39=MSC!G39</f>
        <v>0</v>
      </c>
      <c r="K39" s="33">
        <f t="shared" si="53"/>
        <v>0.5</v>
      </c>
      <c r="L39" s="33">
        <f t="shared" si="54"/>
        <v>0.5</v>
      </c>
      <c r="M39" s="33">
        <f t="shared" si="55"/>
        <v>0.5</v>
      </c>
      <c r="N39" s="10">
        <v>2005</v>
      </c>
      <c r="O39" s="10">
        <v>2005</v>
      </c>
      <c r="P39" s="10">
        <v>2015</v>
      </c>
      <c r="Q39" s="33">
        <f t="shared" si="37"/>
        <v>0</v>
      </c>
      <c r="R39" s="33">
        <f t="shared" si="37"/>
        <v>0</v>
      </c>
      <c r="S39" s="33">
        <f t="shared" si="37"/>
        <v>0.5</v>
      </c>
      <c r="T39" s="64">
        <v>2005</v>
      </c>
      <c r="U39" s="64">
        <v>2005</v>
      </c>
      <c r="V39" s="10">
        <v>2005</v>
      </c>
      <c r="W39" s="33">
        <f t="shared" si="38"/>
        <v>0</v>
      </c>
      <c r="X39" s="33">
        <f t="shared" si="23"/>
        <v>0</v>
      </c>
      <c r="Y39" s="33">
        <f t="shared" si="24"/>
        <v>0</v>
      </c>
      <c r="Z39" s="56">
        <f>+VLOOKUP($C39,'[27]MSC scores (3)'!$CE:$CH,2,)</f>
        <v>0</v>
      </c>
      <c r="AA39" s="56">
        <f>+VLOOKUP($C39,'[27]MSC scores (3)'!$CE:$CH,3,)</f>
        <v>0</v>
      </c>
      <c r="AB39" s="56">
        <f>+VLOOKUP($C39,'[27]MSC scores (3)'!$CE:$CH,4,)</f>
        <v>0</v>
      </c>
      <c r="AC39" s="33" t="b">
        <f t="shared" si="39"/>
        <v>1</v>
      </c>
      <c r="AD39" s="33" t="b">
        <f t="shared" si="40"/>
        <v>1</v>
      </c>
      <c r="AE39" s="33" t="b">
        <f t="shared" si="41"/>
        <v>1</v>
      </c>
      <c r="AF39" s="10" t="s">
        <v>444</v>
      </c>
      <c r="AG39" s="10" t="s">
        <v>444</v>
      </c>
      <c r="AH39" s="10" t="s">
        <v>444</v>
      </c>
      <c r="AI39" s="33">
        <f t="shared" si="42"/>
        <v>1</v>
      </c>
      <c r="AJ39" s="33">
        <f t="shared" si="42"/>
        <v>1</v>
      </c>
      <c r="AK39" s="33">
        <f t="shared" si="42"/>
        <v>1</v>
      </c>
      <c r="AL39" s="10">
        <v>2007</v>
      </c>
      <c r="AM39" s="10">
        <v>2007</v>
      </c>
      <c r="AN39" s="10">
        <v>2007</v>
      </c>
      <c r="AO39" s="33">
        <f t="shared" si="43"/>
        <v>0.5</v>
      </c>
      <c r="AP39" s="33">
        <f t="shared" si="43"/>
        <v>0.5</v>
      </c>
      <c r="AQ39" s="33">
        <f t="shared" si="43"/>
        <v>0</v>
      </c>
      <c r="AR39" s="10" t="s">
        <v>447</v>
      </c>
      <c r="AS39" s="10" t="s">
        <v>448</v>
      </c>
      <c r="AT39" s="10" t="s">
        <v>448</v>
      </c>
      <c r="AU39" s="33">
        <f t="shared" si="44"/>
        <v>0</v>
      </c>
      <c r="AV39" s="33">
        <f t="shared" si="44"/>
        <v>0</v>
      </c>
      <c r="AW39" s="33">
        <f t="shared" si="44"/>
        <v>0</v>
      </c>
      <c r="AX39" s="10" t="s">
        <v>447</v>
      </c>
      <c r="AY39" s="10" t="s">
        <v>448</v>
      </c>
      <c r="AZ39" s="10" t="s">
        <v>448</v>
      </c>
      <c r="BA39" s="33">
        <f t="shared" si="45"/>
        <v>0</v>
      </c>
      <c r="BB39" s="33">
        <f t="shared" si="45"/>
        <v>0</v>
      </c>
      <c r="BC39" s="33">
        <f t="shared" si="45"/>
        <v>0</v>
      </c>
      <c r="BD39" s="10" t="s">
        <v>425</v>
      </c>
      <c r="BE39" s="10" t="s">
        <v>425</v>
      </c>
      <c r="BF39" s="10" t="s">
        <v>425</v>
      </c>
      <c r="BG39" s="33">
        <f t="shared" si="46"/>
        <v>1</v>
      </c>
      <c r="BH39" s="33">
        <f t="shared" si="46"/>
        <v>1</v>
      </c>
      <c r="BI39" s="33">
        <f t="shared" si="46"/>
        <v>1</v>
      </c>
      <c r="BJ39" s="10">
        <v>2001</v>
      </c>
      <c r="BK39" s="10" t="s">
        <v>429</v>
      </c>
      <c r="BL39" s="10" t="s">
        <v>429</v>
      </c>
      <c r="BM39" s="33">
        <f t="shared" si="47"/>
        <v>0.5</v>
      </c>
      <c r="BN39" s="33">
        <f t="shared" si="47"/>
        <v>0</v>
      </c>
      <c r="BO39" s="33">
        <f t="shared" si="47"/>
        <v>0</v>
      </c>
      <c r="BP39" s="10" t="s">
        <v>431</v>
      </c>
      <c r="BQ39" s="10" t="s">
        <v>431</v>
      </c>
      <c r="BR39" s="10" t="s">
        <v>431</v>
      </c>
      <c r="BS39" s="33">
        <f t="shared" si="48"/>
        <v>1</v>
      </c>
      <c r="BT39" s="33">
        <f t="shared" si="48"/>
        <v>1</v>
      </c>
      <c r="BU39" s="33">
        <f t="shared" si="48"/>
        <v>1</v>
      </c>
      <c r="BV39" s="10" t="s">
        <v>501</v>
      </c>
      <c r="BW39" s="10" t="s">
        <v>501</v>
      </c>
      <c r="BX39" s="10" t="s">
        <v>501</v>
      </c>
      <c r="BY39" s="33">
        <f t="shared" si="52"/>
        <v>1</v>
      </c>
      <c r="BZ39" s="33">
        <f t="shared" si="52"/>
        <v>1</v>
      </c>
      <c r="CA39" s="33">
        <f t="shared" si="52"/>
        <v>1</v>
      </c>
      <c r="CB39" s="10">
        <f>+VLOOKUP(B39,'[20]2016 data'!$B:$D,3,)</f>
        <v>0</v>
      </c>
      <c r="CC39" s="10">
        <f>+VLOOKUP(B39,'[21]2017 data'!$B:$D,3,)</f>
        <v>0</v>
      </c>
      <c r="CD39" s="10">
        <f>+VLOOKUP(B39,'[22]2018 data'!$B:$D,3,)</f>
        <v>0</v>
      </c>
      <c r="CE39" s="33">
        <f t="shared" si="50"/>
        <v>0</v>
      </c>
      <c r="CF39" s="33">
        <f t="shared" si="50"/>
        <v>0</v>
      </c>
      <c r="CG39" s="33">
        <f t="shared" si="50"/>
        <v>0</v>
      </c>
      <c r="CH39" s="65" t="str">
        <f>+VLOOKUP(B39,'[34]2016 data'!$B:$D,3,)</f>
        <v>yes</v>
      </c>
      <c r="CI39" s="65" t="str">
        <f>+VLOOKUP(B39,'[33]2017 data'!$B:$D,3,)</f>
        <v>yes</v>
      </c>
      <c r="CJ39" s="65" t="str">
        <f>+VLOOKUP(B39,'[28]2018 data'!$B:$D,3,)</f>
        <v>yes</v>
      </c>
      <c r="CK39" s="33">
        <f t="shared" si="51"/>
        <v>1</v>
      </c>
      <c r="CL39" s="33">
        <f t="shared" si="51"/>
        <v>1</v>
      </c>
      <c r="CM39" s="33">
        <f t="shared" si="51"/>
        <v>1</v>
      </c>
    </row>
    <row r="40" spans="1:91" s="32" customFormat="1" x14ac:dyDescent="0.25">
      <c r="A40" s="6">
        <f t="shared" si="36"/>
        <v>37</v>
      </c>
      <c r="B40" s="7" t="s">
        <v>308</v>
      </c>
      <c r="C40" s="4" t="s">
        <v>307</v>
      </c>
      <c r="D40" s="4" t="str">
        <f>+VLOOKUP(C40,'[1]OECD &amp; EU Countries'!$B:$F,5,)</f>
        <v>NA</v>
      </c>
      <c r="E40" s="10" t="s">
        <v>438</v>
      </c>
      <c r="F40" s="10" t="s">
        <v>438</v>
      </c>
      <c r="G40" s="10" t="s">
        <v>437</v>
      </c>
      <c r="H40" s="10" t="b">
        <f>+E40=MSC!E40</f>
        <v>0</v>
      </c>
      <c r="I40" s="10" t="b">
        <f>+F40=MSC!F40</f>
        <v>0</v>
      </c>
      <c r="J40" s="10" t="b">
        <f>+G40=MSC!G40</f>
        <v>0</v>
      </c>
      <c r="K40" s="33">
        <f t="shared" si="53"/>
        <v>0</v>
      </c>
      <c r="L40" s="33">
        <f t="shared" si="54"/>
        <v>0</v>
      </c>
      <c r="M40" s="33">
        <f t="shared" si="55"/>
        <v>0.5</v>
      </c>
      <c r="N40" s="10">
        <v>1990</v>
      </c>
      <c r="O40" s="10">
        <v>1990</v>
      </c>
      <c r="P40" s="10">
        <v>2007</v>
      </c>
      <c r="Q40" s="33">
        <f t="shared" si="37"/>
        <v>0</v>
      </c>
      <c r="R40" s="33">
        <f t="shared" si="37"/>
        <v>0</v>
      </c>
      <c r="S40" s="33">
        <f t="shared" si="37"/>
        <v>0</v>
      </c>
      <c r="T40" s="64">
        <v>1990</v>
      </c>
      <c r="U40" s="64">
        <v>1990</v>
      </c>
      <c r="V40" s="10">
        <v>1990</v>
      </c>
      <c r="W40" s="33">
        <f t="shared" si="38"/>
        <v>0</v>
      </c>
      <c r="X40" s="33">
        <f t="shared" si="23"/>
        <v>0</v>
      </c>
      <c r="Y40" s="33">
        <f t="shared" si="24"/>
        <v>0</v>
      </c>
      <c r="Z40" s="56">
        <f>+VLOOKUP($C40,'[27]MSC scores (3)'!$CE:$CH,2,)</f>
        <v>0</v>
      </c>
      <c r="AA40" s="56">
        <f>+VLOOKUP($C40,'[27]MSC scores (3)'!$CE:$CH,3,)</f>
        <v>0</v>
      </c>
      <c r="AB40" s="56">
        <f>+VLOOKUP($C40,'[27]MSC scores (3)'!$CE:$CH,4,)</f>
        <v>0</v>
      </c>
      <c r="AC40" s="33" t="b">
        <f t="shared" si="39"/>
        <v>1</v>
      </c>
      <c r="AD40" s="33" t="b">
        <f t="shared" si="40"/>
        <v>1</v>
      </c>
      <c r="AE40" s="33" t="b">
        <f t="shared" si="41"/>
        <v>1</v>
      </c>
      <c r="AF40" s="10" t="s">
        <v>448</v>
      </c>
      <c r="AG40" s="10" t="s">
        <v>448</v>
      </c>
      <c r="AH40" s="10" t="s">
        <v>448</v>
      </c>
      <c r="AI40" s="33">
        <f t="shared" si="42"/>
        <v>0</v>
      </c>
      <c r="AJ40" s="33">
        <f t="shared" si="42"/>
        <v>0</v>
      </c>
      <c r="AK40" s="33">
        <f t="shared" si="42"/>
        <v>0</v>
      </c>
      <c r="AL40" s="10">
        <v>1995</v>
      </c>
      <c r="AM40" s="10">
        <v>1995</v>
      </c>
      <c r="AN40" s="10">
        <v>1995</v>
      </c>
      <c r="AO40" s="33">
        <f t="shared" si="43"/>
        <v>0</v>
      </c>
      <c r="AP40" s="33">
        <f t="shared" si="43"/>
        <v>0</v>
      </c>
      <c r="AQ40" s="33">
        <f t="shared" si="43"/>
        <v>0</v>
      </c>
      <c r="AR40" s="10" t="s">
        <v>418</v>
      </c>
      <c r="AS40" s="10" t="s">
        <v>418</v>
      </c>
      <c r="AT40" s="10" t="s">
        <v>418</v>
      </c>
      <c r="AU40" s="33">
        <f t="shared" si="44"/>
        <v>1</v>
      </c>
      <c r="AV40" s="33">
        <f t="shared" si="44"/>
        <v>1</v>
      </c>
      <c r="AW40" s="33">
        <f t="shared" si="44"/>
        <v>1</v>
      </c>
      <c r="AX40" s="10" t="s">
        <v>447</v>
      </c>
      <c r="AY40" s="10" t="s">
        <v>448</v>
      </c>
      <c r="AZ40" s="10" t="s">
        <v>448</v>
      </c>
      <c r="BA40" s="33">
        <f t="shared" si="45"/>
        <v>0</v>
      </c>
      <c r="BB40" s="33">
        <f t="shared" si="45"/>
        <v>0</v>
      </c>
      <c r="BC40" s="33">
        <f t="shared" si="45"/>
        <v>0</v>
      </c>
      <c r="BD40" s="10">
        <v>0</v>
      </c>
      <c r="BE40" s="10">
        <v>0</v>
      </c>
      <c r="BF40" s="10">
        <v>0</v>
      </c>
      <c r="BG40" s="33">
        <f t="shared" si="46"/>
        <v>0</v>
      </c>
      <c r="BH40" s="33">
        <f t="shared" si="46"/>
        <v>0</v>
      </c>
      <c r="BI40" s="33">
        <f t="shared" si="46"/>
        <v>0</v>
      </c>
      <c r="BJ40" s="10">
        <v>1986</v>
      </c>
      <c r="BK40" s="10" t="s">
        <v>448</v>
      </c>
      <c r="BL40" s="10" t="s">
        <v>448</v>
      </c>
      <c r="BM40" s="33">
        <f t="shared" si="47"/>
        <v>0</v>
      </c>
      <c r="BN40" s="33">
        <f t="shared" si="47"/>
        <v>0</v>
      </c>
      <c r="BO40" s="33">
        <f t="shared" si="47"/>
        <v>0</v>
      </c>
      <c r="BP40" s="10" t="s">
        <v>431</v>
      </c>
      <c r="BQ40" s="10" t="s">
        <v>431</v>
      </c>
      <c r="BR40" s="10" t="s">
        <v>431</v>
      </c>
      <c r="BS40" s="33">
        <f t="shared" si="48"/>
        <v>1</v>
      </c>
      <c r="BT40" s="33">
        <f t="shared" si="48"/>
        <v>1</v>
      </c>
      <c r="BU40" s="33">
        <f t="shared" si="48"/>
        <v>1</v>
      </c>
      <c r="BV40" s="10" t="s">
        <v>500</v>
      </c>
      <c r="BW40" s="10" t="s">
        <v>500</v>
      </c>
      <c r="BX40" s="10" t="s">
        <v>500</v>
      </c>
      <c r="BY40" s="33">
        <f t="shared" si="52"/>
        <v>0.5</v>
      </c>
      <c r="BZ40" s="33">
        <f t="shared" si="52"/>
        <v>0.5</v>
      </c>
      <c r="CA40" s="33">
        <f t="shared" si="52"/>
        <v>0.5</v>
      </c>
      <c r="CB40" s="10">
        <f>+VLOOKUP(B40,'[20]2016 data'!$B:$D,3,)</f>
        <v>0</v>
      </c>
      <c r="CC40" s="10">
        <f>+VLOOKUP(B40,'[21]2017 data'!$B:$D,3,)</f>
        <v>0</v>
      </c>
      <c r="CD40" s="10">
        <f>+VLOOKUP(B40,'[22]2018 data'!$B:$D,3,)</f>
        <v>0</v>
      </c>
      <c r="CE40" s="33">
        <f t="shared" si="50"/>
        <v>0</v>
      </c>
      <c r="CF40" s="33">
        <f t="shared" si="50"/>
        <v>0</v>
      </c>
      <c r="CG40" s="33">
        <f t="shared" si="50"/>
        <v>0</v>
      </c>
      <c r="CH40" s="65">
        <f>+VLOOKUP(B40,'[34]2016 data'!$B:$D,3,)</f>
        <v>0</v>
      </c>
      <c r="CI40" s="65">
        <f>+VLOOKUP(B40,'[33]2017 data'!$B:$D,3,)</f>
        <v>0</v>
      </c>
      <c r="CJ40" s="65">
        <f>+VLOOKUP(B40,'[28]2018 data'!$B:$D,3,)</f>
        <v>0</v>
      </c>
      <c r="CK40" s="33">
        <f t="shared" si="51"/>
        <v>0</v>
      </c>
      <c r="CL40" s="33">
        <f t="shared" si="51"/>
        <v>0</v>
      </c>
      <c r="CM40" s="33">
        <f t="shared" si="51"/>
        <v>0</v>
      </c>
    </row>
    <row r="41" spans="1:91" s="32" customFormat="1" x14ac:dyDescent="0.25">
      <c r="A41" s="6">
        <f t="shared" si="36"/>
        <v>38</v>
      </c>
      <c r="B41" s="9" t="s">
        <v>306</v>
      </c>
      <c r="C41" s="4" t="s">
        <v>305</v>
      </c>
      <c r="D41" s="4" t="str">
        <f>+VLOOKUP(C41,'[1]OECD &amp; EU Countries'!$B:$F,5,)</f>
        <v>NA</v>
      </c>
      <c r="E41" s="10" t="s">
        <v>438</v>
      </c>
      <c r="F41" s="10" t="s">
        <v>438</v>
      </c>
      <c r="G41" s="10" t="s">
        <v>437</v>
      </c>
      <c r="H41" s="10" t="b">
        <f>+E41=MSC!E41</f>
        <v>0</v>
      </c>
      <c r="I41" s="10" t="b">
        <f>+F41=MSC!F41</f>
        <v>0</v>
      </c>
      <c r="J41" s="10" t="b">
        <f>+G41=MSC!G41</f>
        <v>1</v>
      </c>
      <c r="K41" s="33">
        <f t="shared" si="53"/>
        <v>0</v>
      </c>
      <c r="L41" s="33">
        <f t="shared" si="54"/>
        <v>0</v>
      </c>
      <c r="M41" s="33">
        <f t="shared" si="55"/>
        <v>0.5</v>
      </c>
      <c r="N41" s="10">
        <v>2005</v>
      </c>
      <c r="O41" s="10">
        <v>2005</v>
      </c>
      <c r="P41" s="10">
        <v>2005</v>
      </c>
      <c r="Q41" s="33">
        <f t="shared" si="37"/>
        <v>0</v>
      </c>
      <c r="R41" s="33">
        <f t="shared" si="37"/>
        <v>0</v>
      </c>
      <c r="S41" s="33">
        <f t="shared" si="37"/>
        <v>0</v>
      </c>
      <c r="T41" s="64">
        <v>2005</v>
      </c>
      <c r="U41" s="64">
        <v>2005</v>
      </c>
      <c r="V41" s="10">
        <v>2005</v>
      </c>
      <c r="W41" s="33">
        <f t="shared" si="38"/>
        <v>0</v>
      </c>
      <c r="X41" s="33">
        <f t="shared" si="23"/>
        <v>0</v>
      </c>
      <c r="Y41" s="33">
        <f t="shared" si="24"/>
        <v>0</v>
      </c>
      <c r="Z41" s="56">
        <f>+VLOOKUP($C41,'[27]MSC scores (3)'!$CE:$CH,2,)</f>
        <v>0</v>
      </c>
      <c r="AA41" s="56">
        <f>+VLOOKUP($C41,'[27]MSC scores (3)'!$CE:$CH,3,)</f>
        <v>0</v>
      </c>
      <c r="AB41" s="56">
        <f>+VLOOKUP($C41,'[27]MSC scores (3)'!$CE:$CH,4,)</f>
        <v>0</v>
      </c>
      <c r="AC41" s="33" t="b">
        <f t="shared" si="39"/>
        <v>1</v>
      </c>
      <c r="AD41" s="33" t="b">
        <f t="shared" si="40"/>
        <v>1</v>
      </c>
      <c r="AE41" s="33" t="b">
        <f t="shared" si="41"/>
        <v>1</v>
      </c>
      <c r="AF41" s="10" t="s">
        <v>446</v>
      </c>
      <c r="AG41" s="10" t="s">
        <v>446</v>
      </c>
      <c r="AH41" s="10" t="s">
        <v>446</v>
      </c>
      <c r="AI41" s="33">
        <f t="shared" si="42"/>
        <v>0.5</v>
      </c>
      <c r="AJ41" s="33">
        <f t="shared" si="42"/>
        <v>0.5</v>
      </c>
      <c r="AK41" s="33">
        <f t="shared" si="42"/>
        <v>0.5</v>
      </c>
      <c r="AL41" s="10">
        <v>1995</v>
      </c>
      <c r="AM41" s="10">
        <v>1995</v>
      </c>
      <c r="AN41" s="10">
        <v>1995</v>
      </c>
      <c r="AO41" s="33">
        <f t="shared" si="43"/>
        <v>0</v>
      </c>
      <c r="AP41" s="33">
        <f t="shared" si="43"/>
        <v>0</v>
      </c>
      <c r="AQ41" s="33">
        <f t="shared" si="43"/>
        <v>0</v>
      </c>
      <c r="AR41" s="10" t="s">
        <v>447</v>
      </c>
      <c r="AS41" s="10" t="s">
        <v>448</v>
      </c>
      <c r="AT41" s="10" t="s">
        <v>448</v>
      </c>
      <c r="AU41" s="33">
        <f t="shared" si="44"/>
        <v>0</v>
      </c>
      <c r="AV41" s="33">
        <f t="shared" si="44"/>
        <v>0</v>
      </c>
      <c r="AW41" s="33">
        <f t="shared" si="44"/>
        <v>0</v>
      </c>
      <c r="AX41" s="10" t="s">
        <v>447</v>
      </c>
      <c r="AY41" s="10" t="s">
        <v>448</v>
      </c>
      <c r="AZ41" s="10" t="s">
        <v>448</v>
      </c>
      <c r="BA41" s="33">
        <f t="shared" si="45"/>
        <v>0</v>
      </c>
      <c r="BB41" s="33">
        <f t="shared" si="45"/>
        <v>0</v>
      </c>
      <c r="BC41" s="33">
        <f t="shared" si="45"/>
        <v>0</v>
      </c>
      <c r="BD41" s="10" t="s">
        <v>448</v>
      </c>
      <c r="BE41" s="10" t="s">
        <v>448</v>
      </c>
      <c r="BF41" s="10" t="s">
        <v>448</v>
      </c>
      <c r="BG41" s="33">
        <f t="shared" si="46"/>
        <v>0</v>
      </c>
      <c r="BH41" s="33">
        <f t="shared" si="46"/>
        <v>0</v>
      </c>
      <c r="BI41" s="33">
        <f t="shared" si="46"/>
        <v>0</v>
      </c>
      <c r="BJ41" s="10">
        <v>2001</v>
      </c>
      <c r="BK41" s="10" t="s">
        <v>448</v>
      </c>
      <c r="BL41" s="10" t="s">
        <v>448</v>
      </c>
      <c r="BM41" s="33">
        <f t="shared" si="47"/>
        <v>0.5</v>
      </c>
      <c r="BN41" s="33">
        <f t="shared" si="47"/>
        <v>0</v>
      </c>
      <c r="BO41" s="33">
        <f t="shared" si="47"/>
        <v>0</v>
      </c>
      <c r="BP41" s="10" t="s">
        <v>431</v>
      </c>
      <c r="BQ41" s="10" t="s">
        <v>431</v>
      </c>
      <c r="BR41" s="10" t="s">
        <v>431</v>
      </c>
      <c r="BS41" s="33">
        <f t="shared" si="48"/>
        <v>1</v>
      </c>
      <c r="BT41" s="33">
        <f t="shared" si="48"/>
        <v>1</v>
      </c>
      <c r="BU41" s="33">
        <f t="shared" si="48"/>
        <v>1</v>
      </c>
      <c r="BV41" s="10" t="s">
        <v>500</v>
      </c>
      <c r="BW41" s="10" t="s">
        <v>500</v>
      </c>
      <c r="BX41" s="10" t="s">
        <v>500</v>
      </c>
      <c r="BY41" s="33">
        <f t="shared" si="52"/>
        <v>0.5</v>
      </c>
      <c r="BZ41" s="33">
        <f t="shared" si="52"/>
        <v>0.5</v>
      </c>
      <c r="CA41" s="33">
        <f t="shared" si="52"/>
        <v>0.5</v>
      </c>
      <c r="CB41" s="10">
        <f>+VLOOKUP(B41,'[20]2016 data'!$B:$D,3,)</f>
        <v>0</v>
      </c>
      <c r="CC41" s="10">
        <f>+VLOOKUP(B41,'[21]2017 data'!$B:$D,3,)</f>
        <v>0</v>
      </c>
      <c r="CD41" s="10">
        <f>+VLOOKUP(B41,'[22]2018 data'!$B:$D,3,)</f>
        <v>0</v>
      </c>
      <c r="CE41" s="33">
        <f t="shared" si="50"/>
        <v>0</v>
      </c>
      <c r="CF41" s="33">
        <f t="shared" si="50"/>
        <v>0</v>
      </c>
      <c r="CG41" s="33">
        <f t="shared" si="50"/>
        <v>0</v>
      </c>
      <c r="CH41" s="65">
        <f>+VLOOKUP(B41,'[34]2016 data'!$B:$D,3,)</f>
        <v>0</v>
      </c>
      <c r="CI41" s="65">
        <f>+VLOOKUP(B41,'[33]2017 data'!$B:$D,3,)</f>
        <v>0</v>
      </c>
      <c r="CJ41" s="65">
        <f>+VLOOKUP(B41,'[28]2018 data'!$B:$D,3,)</f>
        <v>0</v>
      </c>
      <c r="CK41" s="33">
        <f t="shared" si="51"/>
        <v>0</v>
      </c>
      <c r="CL41" s="33">
        <f t="shared" si="51"/>
        <v>0</v>
      </c>
      <c r="CM41" s="33">
        <f t="shared" si="51"/>
        <v>0</v>
      </c>
    </row>
    <row r="42" spans="1:91" s="32" customFormat="1" x14ac:dyDescent="0.25">
      <c r="A42" s="6">
        <f t="shared" si="36"/>
        <v>39</v>
      </c>
      <c r="B42" s="9" t="s">
        <v>304</v>
      </c>
      <c r="C42" s="4" t="s">
        <v>303</v>
      </c>
      <c r="D42" s="4" t="str">
        <f>+VLOOKUP(C42,'[1]OECD &amp; EU Countries'!$B:$F,5,)</f>
        <v>NA</v>
      </c>
      <c r="E42" s="10" t="s">
        <v>438</v>
      </c>
      <c r="F42" s="10" t="s">
        <v>438</v>
      </c>
      <c r="G42" s="10" t="s">
        <v>438</v>
      </c>
      <c r="H42" s="10" t="b">
        <f>+E42=MSC!E42</f>
        <v>1</v>
      </c>
      <c r="I42" s="10" t="b">
        <f>+F42=MSC!F42</f>
        <v>1</v>
      </c>
      <c r="J42" s="10" t="b">
        <f>+G42=MSC!G42</f>
        <v>1</v>
      </c>
      <c r="K42" s="33">
        <f t="shared" si="53"/>
        <v>0</v>
      </c>
      <c r="L42" s="33">
        <f t="shared" si="54"/>
        <v>0</v>
      </c>
      <c r="M42" s="33">
        <f t="shared" si="55"/>
        <v>0</v>
      </c>
      <c r="N42" s="10">
        <v>1990</v>
      </c>
      <c r="O42" s="10">
        <v>1990</v>
      </c>
      <c r="P42" s="10">
        <v>1990</v>
      </c>
      <c r="Q42" s="33">
        <f t="shared" si="37"/>
        <v>0</v>
      </c>
      <c r="R42" s="33">
        <f t="shared" si="37"/>
        <v>0</v>
      </c>
      <c r="S42" s="33">
        <f t="shared" si="37"/>
        <v>0</v>
      </c>
      <c r="T42" s="64">
        <v>1990</v>
      </c>
      <c r="U42" s="64">
        <v>1990</v>
      </c>
      <c r="V42" s="10">
        <v>1990</v>
      </c>
      <c r="W42" s="33">
        <f t="shared" si="38"/>
        <v>0</v>
      </c>
      <c r="X42" s="33">
        <f t="shared" si="23"/>
        <v>0</v>
      </c>
      <c r="Y42" s="33">
        <f t="shared" si="24"/>
        <v>0</v>
      </c>
      <c r="Z42" s="56">
        <f>+VLOOKUP($C42,'[27]MSC scores (3)'!$CE:$CH,2,)</f>
        <v>0</v>
      </c>
      <c r="AA42" s="56">
        <f>+VLOOKUP($C42,'[27]MSC scores (3)'!$CE:$CH,3,)</f>
        <v>0</v>
      </c>
      <c r="AB42" s="56">
        <f>+VLOOKUP($C42,'[27]MSC scores (3)'!$CE:$CH,4,)</f>
        <v>0</v>
      </c>
      <c r="AC42" s="33" t="b">
        <f t="shared" si="39"/>
        <v>1</v>
      </c>
      <c r="AD42" s="33" t="b">
        <f t="shared" si="40"/>
        <v>1</v>
      </c>
      <c r="AE42" s="33" t="b">
        <f t="shared" si="41"/>
        <v>1</v>
      </c>
      <c r="AF42" s="10" t="s">
        <v>495</v>
      </c>
      <c r="AG42" s="10" t="s">
        <v>495</v>
      </c>
      <c r="AH42" s="10" t="s">
        <v>495</v>
      </c>
      <c r="AI42" s="33">
        <f t="shared" si="42"/>
        <v>0</v>
      </c>
      <c r="AJ42" s="33">
        <f t="shared" si="42"/>
        <v>0</v>
      </c>
      <c r="AK42" s="33">
        <f t="shared" si="42"/>
        <v>0</v>
      </c>
      <c r="AL42" s="10">
        <v>1997</v>
      </c>
      <c r="AM42" s="10">
        <v>1997</v>
      </c>
      <c r="AN42" s="10">
        <v>1997</v>
      </c>
      <c r="AO42" s="33">
        <f t="shared" si="43"/>
        <v>0</v>
      </c>
      <c r="AP42" s="33">
        <f t="shared" si="43"/>
        <v>0</v>
      </c>
      <c r="AQ42" s="33">
        <f t="shared" si="43"/>
        <v>0</v>
      </c>
      <c r="AR42" s="10" t="s">
        <v>418</v>
      </c>
      <c r="AS42" s="10" t="s">
        <v>418</v>
      </c>
      <c r="AT42" s="10" t="s">
        <v>418</v>
      </c>
      <c r="AU42" s="33">
        <f t="shared" si="44"/>
        <v>1</v>
      </c>
      <c r="AV42" s="33">
        <f t="shared" si="44"/>
        <v>1</v>
      </c>
      <c r="AW42" s="33">
        <f t="shared" si="44"/>
        <v>1</v>
      </c>
      <c r="AX42" s="10" t="s">
        <v>447</v>
      </c>
      <c r="AY42" s="10" t="s">
        <v>448</v>
      </c>
      <c r="AZ42" s="10" t="s">
        <v>448</v>
      </c>
      <c r="BA42" s="33">
        <f t="shared" si="45"/>
        <v>0</v>
      </c>
      <c r="BB42" s="33">
        <f t="shared" si="45"/>
        <v>0</v>
      </c>
      <c r="BC42" s="33">
        <f t="shared" si="45"/>
        <v>0</v>
      </c>
      <c r="BD42" s="10" t="s">
        <v>425</v>
      </c>
      <c r="BE42" s="10" t="s">
        <v>448</v>
      </c>
      <c r="BF42" s="10" t="s">
        <v>448</v>
      </c>
      <c r="BG42" s="33">
        <f t="shared" si="46"/>
        <v>1</v>
      </c>
      <c r="BH42" s="33">
        <f t="shared" si="46"/>
        <v>0</v>
      </c>
      <c r="BI42" s="33">
        <f t="shared" si="46"/>
        <v>0</v>
      </c>
      <c r="BJ42" s="10">
        <v>2001</v>
      </c>
      <c r="BK42" s="10" t="s">
        <v>429</v>
      </c>
      <c r="BL42" s="10" t="s">
        <v>429</v>
      </c>
      <c r="BM42" s="33">
        <f t="shared" si="47"/>
        <v>0.5</v>
      </c>
      <c r="BN42" s="33">
        <f t="shared" si="47"/>
        <v>0</v>
      </c>
      <c r="BO42" s="33">
        <f t="shared" si="47"/>
        <v>0</v>
      </c>
      <c r="BP42" s="10" t="s">
        <v>431</v>
      </c>
      <c r="BQ42" s="10" t="s">
        <v>431</v>
      </c>
      <c r="BR42" s="10" t="s">
        <v>431</v>
      </c>
      <c r="BS42" s="33">
        <f t="shared" si="48"/>
        <v>1</v>
      </c>
      <c r="BT42" s="33">
        <f t="shared" si="48"/>
        <v>1</v>
      </c>
      <c r="BU42" s="33">
        <f t="shared" si="48"/>
        <v>1</v>
      </c>
      <c r="BV42" s="10" t="s">
        <v>500</v>
      </c>
      <c r="BW42" s="10" t="s">
        <v>500</v>
      </c>
      <c r="BX42" s="10" t="s">
        <v>500</v>
      </c>
      <c r="BY42" s="33">
        <f t="shared" si="52"/>
        <v>0.5</v>
      </c>
      <c r="BZ42" s="33">
        <f t="shared" si="52"/>
        <v>0.5</v>
      </c>
      <c r="CA42" s="33">
        <f t="shared" si="52"/>
        <v>0.5</v>
      </c>
      <c r="CB42" s="10">
        <f>+VLOOKUP(B42,'[20]2016 data'!$B:$D,3,)</f>
        <v>0</v>
      </c>
      <c r="CC42" s="10">
        <f>+VLOOKUP(B42,'[21]2017 data'!$B:$D,3,)</f>
        <v>0</v>
      </c>
      <c r="CD42" s="10">
        <f>+VLOOKUP(B42,'[22]2018 data'!$B:$D,3,)</f>
        <v>0</v>
      </c>
      <c r="CE42" s="33">
        <f t="shared" si="50"/>
        <v>0</v>
      </c>
      <c r="CF42" s="33">
        <f t="shared" si="50"/>
        <v>0</v>
      </c>
      <c r="CG42" s="33">
        <f t="shared" si="50"/>
        <v>0</v>
      </c>
      <c r="CH42" s="65">
        <f>+VLOOKUP(B42,'[34]2016 data'!$B:$D,3,)</f>
        <v>0</v>
      </c>
      <c r="CI42" s="65">
        <f>+VLOOKUP(B42,'[33]2017 data'!$B:$D,3,)</f>
        <v>0</v>
      </c>
      <c r="CJ42" s="65">
        <f>+VLOOKUP(B42,'[28]2018 data'!$B:$D,3,)</f>
        <v>0</v>
      </c>
      <c r="CK42" s="33">
        <f t="shared" si="51"/>
        <v>0</v>
      </c>
      <c r="CL42" s="33">
        <f t="shared" si="51"/>
        <v>0</v>
      </c>
      <c r="CM42" s="33">
        <f t="shared" si="51"/>
        <v>0</v>
      </c>
    </row>
    <row r="43" spans="1:91" s="32" customFormat="1" x14ac:dyDescent="0.25">
      <c r="A43" s="6">
        <f t="shared" si="36"/>
        <v>40</v>
      </c>
      <c r="B43" s="7" t="s">
        <v>302</v>
      </c>
      <c r="C43" s="4" t="s">
        <v>301</v>
      </c>
      <c r="D43" s="4" t="str">
        <f>+VLOOKUP(C43,'[1]OECD &amp; EU Countries'!$B:$F,5,)</f>
        <v>NA</v>
      </c>
      <c r="E43" s="10" t="s">
        <v>437</v>
      </c>
      <c r="F43" s="10" t="s">
        <v>486</v>
      </c>
      <c r="G43" s="10" t="s">
        <v>486</v>
      </c>
      <c r="H43" s="10" t="b">
        <f>+E43=MSC!E43</f>
        <v>1</v>
      </c>
      <c r="I43" s="10" t="b">
        <f>+F43=MSC!F43</f>
        <v>1</v>
      </c>
      <c r="J43" s="10" t="b">
        <f>+G43=MSC!G43</f>
        <v>1</v>
      </c>
      <c r="K43" s="33">
        <f t="shared" si="53"/>
        <v>0.5</v>
      </c>
      <c r="L43" s="33">
        <f t="shared" si="54"/>
        <v>1</v>
      </c>
      <c r="M43" s="33">
        <f t="shared" si="55"/>
        <v>1</v>
      </c>
      <c r="N43" s="10" t="s">
        <v>491</v>
      </c>
      <c r="O43" s="10">
        <v>2012</v>
      </c>
      <c r="P43" s="10" t="s">
        <v>491</v>
      </c>
      <c r="Q43" s="33">
        <f t="shared" si="37"/>
        <v>1</v>
      </c>
      <c r="R43" s="33">
        <f t="shared" si="37"/>
        <v>0.5</v>
      </c>
      <c r="S43" s="33">
        <f t="shared" si="37"/>
        <v>1</v>
      </c>
      <c r="T43" s="64">
        <v>1991</v>
      </c>
      <c r="U43" s="64" t="s">
        <v>491</v>
      </c>
      <c r="V43" s="59" t="s">
        <v>491</v>
      </c>
      <c r="W43" s="33">
        <f t="shared" si="38"/>
        <v>0</v>
      </c>
      <c r="X43" s="33">
        <f t="shared" si="23"/>
        <v>1</v>
      </c>
      <c r="Y43" s="33">
        <f t="shared" si="24"/>
        <v>1</v>
      </c>
      <c r="Z43" s="56">
        <f>+VLOOKUP($C43,'[27]MSC scores (3)'!$CE:$CH,2,)</f>
        <v>1</v>
      </c>
      <c r="AA43" s="56">
        <f>+VLOOKUP($C43,'[27]MSC scores (3)'!$CE:$CH,3,)</f>
        <v>0.5</v>
      </c>
      <c r="AB43" s="56">
        <f>+VLOOKUP($C43,'[27]MSC scores (3)'!$CE:$CH,4,)</f>
        <v>0.5</v>
      </c>
      <c r="AC43" s="33" t="b">
        <f t="shared" si="39"/>
        <v>0</v>
      </c>
      <c r="AD43" s="33" t="b">
        <f t="shared" si="40"/>
        <v>0</v>
      </c>
      <c r="AE43" s="33" t="b">
        <f t="shared" si="41"/>
        <v>0</v>
      </c>
      <c r="AF43" s="10" t="s">
        <v>444</v>
      </c>
      <c r="AG43" s="10" t="s">
        <v>444</v>
      </c>
      <c r="AH43" s="10" t="s">
        <v>444</v>
      </c>
      <c r="AI43" s="33">
        <f t="shared" si="42"/>
        <v>1</v>
      </c>
      <c r="AJ43" s="33">
        <f t="shared" si="42"/>
        <v>1</v>
      </c>
      <c r="AK43" s="33">
        <f t="shared" si="42"/>
        <v>1</v>
      </c>
      <c r="AL43" s="10">
        <v>2013</v>
      </c>
      <c r="AM43" s="10">
        <v>2013</v>
      </c>
      <c r="AN43" s="10">
        <v>2013</v>
      </c>
      <c r="AO43" s="33">
        <f t="shared" si="43"/>
        <v>0.5</v>
      </c>
      <c r="AP43" s="33">
        <f t="shared" si="43"/>
        <v>0.5</v>
      </c>
      <c r="AQ43" s="33">
        <f t="shared" si="43"/>
        <v>0.5</v>
      </c>
      <c r="AR43" s="10" t="s">
        <v>418</v>
      </c>
      <c r="AS43" s="10" t="s">
        <v>418</v>
      </c>
      <c r="AT43" s="10" t="s">
        <v>418</v>
      </c>
      <c r="AU43" s="33">
        <f t="shared" si="44"/>
        <v>1</v>
      </c>
      <c r="AV43" s="33">
        <f t="shared" si="44"/>
        <v>1</v>
      </c>
      <c r="AW43" s="33">
        <f t="shared" si="44"/>
        <v>1</v>
      </c>
      <c r="AX43" s="10" t="s">
        <v>449</v>
      </c>
      <c r="AY43" s="10" t="s">
        <v>450</v>
      </c>
      <c r="AZ43" s="10" t="s">
        <v>450</v>
      </c>
      <c r="BA43" s="33">
        <f t="shared" si="45"/>
        <v>0</v>
      </c>
      <c r="BB43" s="33">
        <f t="shared" si="45"/>
        <v>0</v>
      </c>
      <c r="BC43" s="33">
        <f t="shared" si="45"/>
        <v>0</v>
      </c>
      <c r="BD43" s="10" t="s">
        <v>425</v>
      </c>
      <c r="BE43" s="10" t="s">
        <v>425</v>
      </c>
      <c r="BF43" s="10" t="s">
        <v>425</v>
      </c>
      <c r="BG43" s="33">
        <f t="shared" si="46"/>
        <v>1</v>
      </c>
      <c r="BH43" s="33">
        <f t="shared" si="46"/>
        <v>1</v>
      </c>
      <c r="BI43" s="33">
        <f t="shared" si="46"/>
        <v>1</v>
      </c>
      <c r="BJ43" s="10">
        <v>1986</v>
      </c>
      <c r="BK43" s="10" t="s">
        <v>429</v>
      </c>
      <c r="BL43" s="10" t="s">
        <v>429</v>
      </c>
      <c r="BM43" s="33">
        <f t="shared" si="47"/>
        <v>0</v>
      </c>
      <c r="BN43" s="33">
        <f t="shared" si="47"/>
        <v>0</v>
      </c>
      <c r="BO43" s="33">
        <f t="shared" si="47"/>
        <v>0</v>
      </c>
      <c r="BP43" s="10" t="s">
        <v>431</v>
      </c>
      <c r="BQ43" s="10" t="s">
        <v>431</v>
      </c>
      <c r="BR43" s="10" t="s">
        <v>431</v>
      </c>
      <c r="BS43" s="33">
        <f t="shared" si="48"/>
        <v>1</v>
      </c>
      <c r="BT43" s="33">
        <f t="shared" si="48"/>
        <v>1</v>
      </c>
      <c r="BU43" s="33">
        <f t="shared" si="48"/>
        <v>1</v>
      </c>
      <c r="BV43" s="10" t="s">
        <v>501</v>
      </c>
      <c r="BW43" s="10" t="s">
        <v>501</v>
      </c>
      <c r="BX43" s="10" t="s">
        <v>501</v>
      </c>
      <c r="BY43" s="33">
        <f t="shared" si="52"/>
        <v>1</v>
      </c>
      <c r="BZ43" s="33">
        <f t="shared" si="52"/>
        <v>1</v>
      </c>
      <c r="CA43" s="33">
        <f t="shared" si="52"/>
        <v>1</v>
      </c>
      <c r="CB43" s="10" t="str">
        <f>+VLOOKUP(B43,'[20]2016 data'!$B:$D,3,)</f>
        <v>Yes</v>
      </c>
      <c r="CC43" s="10" t="str">
        <f>+VLOOKUP(B43,'[21]2017 data'!$B:$D,3,)</f>
        <v>Yes</v>
      </c>
      <c r="CD43" s="10" t="str">
        <f>+VLOOKUP(B43,'[22]2018 data'!$B:$D,3,)</f>
        <v>Yes</v>
      </c>
      <c r="CE43" s="33">
        <f t="shared" si="50"/>
        <v>1</v>
      </c>
      <c r="CF43" s="33">
        <f t="shared" si="50"/>
        <v>1</v>
      </c>
      <c r="CG43" s="33">
        <f t="shared" si="50"/>
        <v>1</v>
      </c>
      <c r="CH43" s="65">
        <f>+VLOOKUP(B43,'[34]2016 data'!$B:$D,3,)</f>
        <v>0</v>
      </c>
      <c r="CI43" s="65">
        <f>+VLOOKUP(B43,'[33]2017 data'!$B:$D,3,)</f>
        <v>0</v>
      </c>
      <c r="CJ43" s="65">
        <f>+VLOOKUP(B43,'[28]2018 data'!$B:$D,3,)</f>
        <v>0</v>
      </c>
      <c r="CK43" s="33">
        <f t="shared" si="51"/>
        <v>0</v>
      </c>
      <c r="CL43" s="33">
        <f t="shared" si="51"/>
        <v>0</v>
      </c>
      <c r="CM43" s="33">
        <f t="shared" si="51"/>
        <v>0</v>
      </c>
    </row>
    <row r="44" spans="1:91" s="32" customFormat="1" x14ac:dyDescent="0.25">
      <c r="A44" s="6">
        <f t="shared" si="36"/>
        <v>41</v>
      </c>
      <c r="B44" s="9" t="s">
        <v>300</v>
      </c>
      <c r="C44" s="4" t="s">
        <v>299</v>
      </c>
      <c r="D44" s="4" t="str">
        <f>+VLOOKUP(C44,'[1]OECD &amp; EU Countries'!$B:$F,5,)</f>
        <v>NA</v>
      </c>
      <c r="E44" s="10" t="s">
        <v>438</v>
      </c>
      <c r="F44" s="10" t="s">
        <v>438</v>
      </c>
      <c r="G44" s="10" t="s">
        <v>437</v>
      </c>
      <c r="H44" s="10" t="b">
        <f>+E44=MSC!E44</f>
        <v>0</v>
      </c>
      <c r="I44" s="10" t="b">
        <f>+F44=MSC!F44</f>
        <v>0</v>
      </c>
      <c r="J44" s="10" t="b">
        <f>+G44=MSC!G44</f>
        <v>1</v>
      </c>
      <c r="K44" s="33">
        <f t="shared" si="53"/>
        <v>0</v>
      </c>
      <c r="L44" s="33">
        <f t="shared" si="54"/>
        <v>0</v>
      </c>
      <c r="M44" s="33">
        <f t="shared" si="55"/>
        <v>0.5</v>
      </c>
      <c r="N44" s="10">
        <v>2009</v>
      </c>
      <c r="O44" s="10">
        <v>2009</v>
      </c>
      <c r="P44" s="10">
        <v>2009</v>
      </c>
      <c r="Q44" s="33">
        <f t="shared" si="37"/>
        <v>0.5</v>
      </c>
      <c r="R44" s="33">
        <f t="shared" si="37"/>
        <v>0.5</v>
      </c>
      <c r="S44" s="33">
        <f t="shared" si="37"/>
        <v>0.5</v>
      </c>
      <c r="T44" s="64">
        <v>2009</v>
      </c>
      <c r="U44" s="64">
        <v>2009</v>
      </c>
      <c r="V44" s="10">
        <v>2009</v>
      </c>
      <c r="W44" s="33">
        <f t="shared" si="38"/>
        <v>0.5</v>
      </c>
      <c r="X44" s="33">
        <f t="shared" si="23"/>
        <v>0.5</v>
      </c>
      <c r="Y44" s="33">
        <f t="shared" si="24"/>
        <v>0.5</v>
      </c>
      <c r="Z44" s="56">
        <f>+VLOOKUP($C44,'[27]MSC scores (3)'!$CE:$CH,2,)</f>
        <v>0.5</v>
      </c>
      <c r="AA44" s="56">
        <f>+VLOOKUP($C44,'[27]MSC scores (3)'!$CE:$CH,3,)</f>
        <v>0.5</v>
      </c>
      <c r="AB44" s="56">
        <f>+VLOOKUP($C44,'[27]MSC scores (3)'!$CE:$CH,4,)</f>
        <v>0.5</v>
      </c>
      <c r="AC44" s="33" t="b">
        <f t="shared" si="39"/>
        <v>1</v>
      </c>
      <c r="AD44" s="33" t="b">
        <f t="shared" si="40"/>
        <v>1</v>
      </c>
      <c r="AE44" s="33" t="b">
        <f t="shared" si="41"/>
        <v>1</v>
      </c>
      <c r="AF44" s="10" t="s">
        <v>446</v>
      </c>
      <c r="AG44" s="10" t="s">
        <v>443</v>
      </c>
      <c r="AH44" s="10" t="s">
        <v>443</v>
      </c>
      <c r="AI44" s="33">
        <f t="shared" si="42"/>
        <v>0.5</v>
      </c>
      <c r="AJ44" s="33">
        <f t="shared" si="42"/>
        <v>0.5</v>
      </c>
      <c r="AK44" s="33">
        <f t="shared" si="42"/>
        <v>0.5</v>
      </c>
      <c r="AL44" s="10">
        <v>2008</v>
      </c>
      <c r="AM44" s="10">
        <v>2008</v>
      </c>
      <c r="AN44" s="10">
        <v>2008</v>
      </c>
      <c r="AO44" s="33">
        <f t="shared" si="43"/>
        <v>0.5</v>
      </c>
      <c r="AP44" s="33">
        <f t="shared" si="43"/>
        <v>0.5</v>
      </c>
      <c r="AQ44" s="33">
        <f t="shared" si="43"/>
        <v>0.5</v>
      </c>
      <c r="AR44" s="10" t="s">
        <v>447</v>
      </c>
      <c r="AS44" s="10" t="s">
        <v>448</v>
      </c>
      <c r="AT44" s="10" t="s">
        <v>448</v>
      </c>
      <c r="AU44" s="33">
        <f t="shared" si="44"/>
        <v>0</v>
      </c>
      <c r="AV44" s="33">
        <f t="shared" si="44"/>
        <v>0</v>
      </c>
      <c r="AW44" s="33">
        <f t="shared" si="44"/>
        <v>0</v>
      </c>
      <c r="AX44" s="10" t="s">
        <v>447</v>
      </c>
      <c r="AY44" s="10" t="s">
        <v>448</v>
      </c>
      <c r="AZ44" s="10" t="s">
        <v>448</v>
      </c>
      <c r="BA44" s="33">
        <f t="shared" si="45"/>
        <v>0</v>
      </c>
      <c r="BB44" s="33">
        <f t="shared" si="45"/>
        <v>0</v>
      </c>
      <c r="BC44" s="33">
        <f t="shared" si="45"/>
        <v>0</v>
      </c>
      <c r="BD44" s="10" t="s">
        <v>448</v>
      </c>
      <c r="BE44" s="10" t="s">
        <v>448</v>
      </c>
      <c r="BF44" s="10" t="s">
        <v>448</v>
      </c>
      <c r="BG44" s="33">
        <f t="shared" si="46"/>
        <v>0</v>
      </c>
      <c r="BH44" s="33">
        <f t="shared" si="46"/>
        <v>0</v>
      </c>
      <c r="BI44" s="33">
        <f t="shared" si="46"/>
        <v>0</v>
      </c>
      <c r="BJ44" s="10">
        <v>1986</v>
      </c>
      <c r="BK44" s="10" t="s">
        <v>429</v>
      </c>
      <c r="BL44" s="10" t="s">
        <v>429</v>
      </c>
      <c r="BM44" s="33">
        <f t="shared" si="47"/>
        <v>0</v>
      </c>
      <c r="BN44" s="33">
        <f t="shared" si="47"/>
        <v>0</v>
      </c>
      <c r="BO44" s="33">
        <f t="shared" si="47"/>
        <v>0</v>
      </c>
      <c r="BP44" s="10">
        <v>0</v>
      </c>
      <c r="BQ44" s="10" t="s">
        <v>431</v>
      </c>
      <c r="BR44" s="10" t="s">
        <v>431</v>
      </c>
      <c r="BS44" s="33">
        <f t="shared" si="48"/>
        <v>0</v>
      </c>
      <c r="BT44" s="33">
        <f t="shared" si="48"/>
        <v>1</v>
      </c>
      <c r="BU44" s="33">
        <f t="shared" si="48"/>
        <v>1</v>
      </c>
      <c r="BV44" s="10" t="s">
        <v>500</v>
      </c>
      <c r="BW44" s="10" t="s">
        <v>500</v>
      </c>
      <c r="BX44" s="10" t="s">
        <v>500</v>
      </c>
      <c r="BY44" s="33">
        <f t="shared" si="52"/>
        <v>0.5</v>
      </c>
      <c r="BZ44" s="33">
        <f t="shared" si="52"/>
        <v>0.5</v>
      </c>
      <c r="CA44" s="33">
        <f t="shared" si="52"/>
        <v>0.5</v>
      </c>
      <c r="CB44" s="10">
        <f>+VLOOKUP(B44,'[20]2016 data'!$B:$D,3,)</f>
        <v>0</v>
      </c>
      <c r="CC44" s="10">
        <f>+VLOOKUP(B44,'[21]2017 data'!$B:$D,3,)</f>
        <v>0</v>
      </c>
      <c r="CD44" s="10">
        <f>+VLOOKUP(B44,'[22]2018 data'!$B:$D,3,)</f>
        <v>0</v>
      </c>
      <c r="CE44" s="33">
        <f t="shared" si="50"/>
        <v>0</v>
      </c>
      <c r="CF44" s="33">
        <f t="shared" si="50"/>
        <v>0</v>
      </c>
      <c r="CG44" s="33">
        <f t="shared" si="50"/>
        <v>0</v>
      </c>
      <c r="CH44" s="65">
        <f>+VLOOKUP(B44,'[34]2016 data'!$B:$D,3,)</f>
        <v>0</v>
      </c>
      <c r="CI44" s="65">
        <f>+VLOOKUP(B44,'[33]2017 data'!$B:$D,3,)</f>
        <v>0</v>
      </c>
      <c r="CJ44" s="65">
        <f>+VLOOKUP(B44,'[28]2018 data'!$B:$D,3,)</f>
        <v>0</v>
      </c>
      <c r="CK44" s="33">
        <f t="shared" si="51"/>
        <v>0</v>
      </c>
      <c r="CL44" s="33">
        <f t="shared" si="51"/>
        <v>0</v>
      </c>
      <c r="CM44" s="33">
        <f t="shared" si="51"/>
        <v>0</v>
      </c>
    </row>
    <row r="45" spans="1:91" s="32" customFormat="1" x14ac:dyDescent="0.25">
      <c r="A45" s="6">
        <f t="shared" si="36"/>
        <v>42</v>
      </c>
      <c r="B45" s="9" t="s">
        <v>298</v>
      </c>
      <c r="C45" s="4" t="s">
        <v>297</v>
      </c>
      <c r="D45" s="4" t="str">
        <f>+VLOOKUP(C45,'[1]OECD &amp; EU Countries'!$B:$F,5,)</f>
        <v>OECD/EU</v>
      </c>
      <c r="E45" s="10" t="s">
        <v>437</v>
      </c>
      <c r="F45" s="10" t="s">
        <v>437</v>
      </c>
      <c r="G45" s="10" t="s">
        <v>486</v>
      </c>
      <c r="H45" s="10" t="b">
        <f>+E45=MSC!E45</f>
        <v>0</v>
      </c>
      <c r="I45" s="10" t="b">
        <f>+F45=MSC!F45</f>
        <v>0</v>
      </c>
      <c r="J45" s="10" t="b">
        <f>+G45=MSC!G45</f>
        <v>1</v>
      </c>
      <c r="K45" s="33">
        <f t="shared" si="53"/>
        <v>0.5</v>
      </c>
      <c r="L45" s="33">
        <f t="shared" si="54"/>
        <v>0.5</v>
      </c>
      <c r="M45" s="33">
        <f t="shared" si="55"/>
        <v>1</v>
      </c>
      <c r="N45" s="10" t="s">
        <v>491</v>
      </c>
      <c r="O45" s="10" t="s">
        <v>491</v>
      </c>
      <c r="P45" s="10" t="s">
        <v>491</v>
      </c>
      <c r="Q45" s="33">
        <f t="shared" si="37"/>
        <v>1</v>
      </c>
      <c r="R45" s="33">
        <f t="shared" si="37"/>
        <v>1</v>
      </c>
      <c r="S45" s="33">
        <f t="shared" si="37"/>
        <v>1</v>
      </c>
      <c r="T45" s="64" t="s">
        <v>491</v>
      </c>
      <c r="U45" s="64" t="s">
        <v>491</v>
      </c>
      <c r="V45" s="10" t="s">
        <v>491</v>
      </c>
      <c r="W45" s="33">
        <f t="shared" si="38"/>
        <v>1</v>
      </c>
      <c r="X45" s="33">
        <f t="shared" si="23"/>
        <v>1</v>
      </c>
      <c r="Y45" s="33">
        <f t="shared" si="24"/>
        <v>1</v>
      </c>
      <c r="Z45" s="56">
        <f>+VLOOKUP($C45,'[27]MSC scores (3)'!$CE:$CH,2,)</f>
        <v>1</v>
      </c>
      <c r="AA45" s="56">
        <f>+VLOOKUP($C45,'[27]MSC scores (3)'!$CE:$CH,3,)</f>
        <v>1</v>
      </c>
      <c r="AB45" s="56">
        <f>+VLOOKUP($C45,'[27]MSC scores (3)'!$CE:$CH,4,)</f>
        <v>0.5</v>
      </c>
      <c r="AC45" s="33" t="b">
        <f t="shared" si="39"/>
        <v>1</v>
      </c>
      <c r="AD45" s="33" t="b">
        <f t="shared" si="40"/>
        <v>1</v>
      </c>
      <c r="AE45" s="33" t="b">
        <f t="shared" si="41"/>
        <v>0</v>
      </c>
      <c r="AF45" s="10" t="s">
        <v>444</v>
      </c>
      <c r="AG45" s="10" t="s">
        <v>442</v>
      </c>
      <c r="AH45" s="10" t="s">
        <v>442</v>
      </c>
      <c r="AI45" s="33">
        <f t="shared" si="42"/>
        <v>1</v>
      </c>
      <c r="AJ45" s="33">
        <f t="shared" si="42"/>
        <v>1</v>
      </c>
      <c r="AK45" s="33">
        <f t="shared" si="42"/>
        <v>1</v>
      </c>
      <c r="AL45" s="10">
        <v>2014</v>
      </c>
      <c r="AM45" s="10">
        <v>2014</v>
      </c>
      <c r="AN45" s="10">
        <v>2014</v>
      </c>
      <c r="AO45" s="33">
        <f t="shared" si="43"/>
        <v>0.5</v>
      </c>
      <c r="AP45" s="33">
        <f t="shared" si="43"/>
        <v>0.5</v>
      </c>
      <c r="AQ45" s="33">
        <f t="shared" si="43"/>
        <v>0.5</v>
      </c>
      <c r="AR45" s="10" t="s">
        <v>418</v>
      </c>
      <c r="AS45" s="10" t="s">
        <v>418</v>
      </c>
      <c r="AT45" s="10" t="s">
        <v>418</v>
      </c>
      <c r="AU45" s="33">
        <f t="shared" si="44"/>
        <v>1</v>
      </c>
      <c r="AV45" s="33">
        <f t="shared" si="44"/>
        <v>1</v>
      </c>
      <c r="AW45" s="33">
        <f t="shared" si="44"/>
        <v>1</v>
      </c>
      <c r="AX45" s="10" t="s">
        <v>436</v>
      </c>
      <c r="AY45" s="10" t="s">
        <v>436</v>
      </c>
      <c r="AZ45" s="10" t="s">
        <v>436</v>
      </c>
      <c r="BA45" s="33">
        <f t="shared" si="45"/>
        <v>1</v>
      </c>
      <c r="BB45" s="33">
        <f t="shared" si="45"/>
        <v>1</v>
      </c>
      <c r="BC45" s="33">
        <f t="shared" si="45"/>
        <v>1</v>
      </c>
      <c r="BD45" s="10" t="s">
        <v>448</v>
      </c>
      <c r="BE45" s="10" t="s">
        <v>448</v>
      </c>
      <c r="BF45" s="10" t="s">
        <v>448</v>
      </c>
      <c r="BG45" s="33">
        <f t="shared" si="46"/>
        <v>0</v>
      </c>
      <c r="BH45" s="33">
        <f t="shared" si="46"/>
        <v>0</v>
      </c>
      <c r="BI45" s="33">
        <f t="shared" si="46"/>
        <v>0</v>
      </c>
      <c r="BJ45" s="10">
        <v>2001</v>
      </c>
      <c r="BK45" s="10">
        <v>2001</v>
      </c>
      <c r="BL45" s="10">
        <v>2001</v>
      </c>
      <c r="BM45" s="33">
        <f t="shared" si="47"/>
        <v>0.5</v>
      </c>
      <c r="BN45" s="33">
        <f t="shared" si="47"/>
        <v>0.5</v>
      </c>
      <c r="BO45" s="33">
        <f t="shared" si="47"/>
        <v>0.5</v>
      </c>
      <c r="BP45" s="10" t="s">
        <v>431</v>
      </c>
      <c r="BQ45" s="10" t="s">
        <v>431</v>
      </c>
      <c r="BR45" s="10" t="s">
        <v>431</v>
      </c>
      <c r="BS45" s="33">
        <f t="shared" si="48"/>
        <v>1</v>
      </c>
      <c r="BT45" s="33">
        <f t="shared" si="48"/>
        <v>1</v>
      </c>
      <c r="BU45" s="33">
        <f t="shared" si="48"/>
        <v>1</v>
      </c>
      <c r="BV45" s="10" t="s">
        <v>501</v>
      </c>
      <c r="BW45" s="10" t="s">
        <v>501</v>
      </c>
      <c r="BX45" s="10" t="s">
        <v>501</v>
      </c>
      <c r="BY45" s="33">
        <f t="shared" si="52"/>
        <v>1</v>
      </c>
      <c r="BZ45" s="33">
        <f t="shared" si="52"/>
        <v>1</v>
      </c>
      <c r="CA45" s="33">
        <f t="shared" si="52"/>
        <v>1</v>
      </c>
      <c r="CB45" s="10" t="str">
        <f>+VLOOKUP(B45,'[20]2016 data'!$B:$D,3,)</f>
        <v>Yes</v>
      </c>
      <c r="CC45" s="10" t="str">
        <f>+VLOOKUP(B45,'[21]2017 data'!$B:$D,3,)</f>
        <v>Yes</v>
      </c>
      <c r="CD45" s="10" t="str">
        <f>+VLOOKUP(B45,'[22]2018 data'!$B:$D,3,)</f>
        <v>Yes</v>
      </c>
      <c r="CE45" s="33">
        <f t="shared" si="50"/>
        <v>1</v>
      </c>
      <c r="CF45" s="33">
        <f t="shared" si="50"/>
        <v>1</v>
      </c>
      <c r="CG45" s="33">
        <f t="shared" si="50"/>
        <v>1</v>
      </c>
      <c r="CH45" s="65" t="str">
        <f>+VLOOKUP(B45,'[34]2016 data'!$B:$D,3,)</f>
        <v>yes</v>
      </c>
      <c r="CI45" s="65" t="str">
        <f>+VLOOKUP(B45,'[33]2017 data'!$B:$D,3,)</f>
        <v>yes</v>
      </c>
      <c r="CJ45" s="65" t="str">
        <f>+VLOOKUP(B45,'[28]2018 data'!$B:$D,3,)</f>
        <v>yes</v>
      </c>
      <c r="CK45" s="33">
        <f t="shared" si="51"/>
        <v>1</v>
      </c>
      <c r="CL45" s="33">
        <f t="shared" si="51"/>
        <v>1</v>
      </c>
      <c r="CM45" s="33">
        <f t="shared" si="51"/>
        <v>1</v>
      </c>
    </row>
    <row r="46" spans="1:91" s="32" customFormat="1" x14ac:dyDescent="0.25">
      <c r="A46" s="6">
        <f t="shared" si="36"/>
        <v>43</v>
      </c>
      <c r="B46" s="11" t="s">
        <v>296</v>
      </c>
      <c r="C46" s="4" t="s">
        <v>295</v>
      </c>
      <c r="D46" s="4" t="str">
        <f>+VLOOKUP(C46,'[1]OECD &amp; EU Countries'!$B:$F,5,)</f>
        <v>OECD/EU</v>
      </c>
      <c r="E46" s="10" t="s">
        <v>437</v>
      </c>
      <c r="F46" s="10" t="s">
        <v>437</v>
      </c>
      <c r="G46" s="10" t="s">
        <v>486</v>
      </c>
      <c r="H46" s="10" t="b">
        <f>+E46=MSC!E46</f>
        <v>0</v>
      </c>
      <c r="I46" s="10" t="b">
        <f>+F46=MSC!F46</f>
        <v>0</v>
      </c>
      <c r="J46" s="10" t="b">
        <f>+G46=MSC!G46</f>
        <v>1</v>
      </c>
      <c r="K46" s="33">
        <f t="shared" si="53"/>
        <v>0.5</v>
      </c>
      <c r="L46" s="33">
        <f t="shared" si="54"/>
        <v>0.5</v>
      </c>
      <c r="M46" s="33">
        <f t="shared" si="55"/>
        <v>1</v>
      </c>
      <c r="N46" s="10" t="s">
        <v>491</v>
      </c>
      <c r="O46" s="10" t="s">
        <v>491</v>
      </c>
      <c r="P46" s="10" t="s">
        <v>491</v>
      </c>
      <c r="Q46" s="33">
        <f t="shared" si="37"/>
        <v>1</v>
      </c>
      <c r="R46" s="33">
        <f t="shared" si="37"/>
        <v>1</v>
      </c>
      <c r="S46" s="33">
        <f t="shared" si="37"/>
        <v>1</v>
      </c>
      <c r="T46" s="64" t="s">
        <v>491</v>
      </c>
      <c r="U46" s="64" t="s">
        <v>491</v>
      </c>
      <c r="V46" s="10" t="s">
        <v>491</v>
      </c>
      <c r="W46" s="33">
        <f t="shared" si="38"/>
        <v>1</v>
      </c>
      <c r="X46" s="33">
        <f t="shared" si="23"/>
        <v>1</v>
      </c>
      <c r="Y46" s="33">
        <f t="shared" si="24"/>
        <v>1</v>
      </c>
      <c r="Z46" s="56">
        <f>+VLOOKUP($C46,'[27]MSC scores (3)'!$CE:$CH,2,)</f>
        <v>1</v>
      </c>
      <c r="AA46" s="56">
        <f>+VLOOKUP($C46,'[27]MSC scores (3)'!$CE:$CH,3,)</f>
        <v>1</v>
      </c>
      <c r="AB46" s="56">
        <f>+VLOOKUP($C46,'[27]MSC scores (3)'!$CE:$CH,4,)</f>
        <v>0.5</v>
      </c>
      <c r="AC46" s="33" t="b">
        <f t="shared" si="39"/>
        <v>1</v>
      </c>
      <c r="AD46" s="33" t="b">
        <f t="shared" si="40"/>
        <v>1</v>
      </c>
      <c r="AE46" s="33" t="b">
        <f t="shared" si="41"/>
        <v>0</v>
      </c>
      <c r="AF46" s="10" t="s">
        <v>444</v>
      </c>
      <c r="AG46" s="10" t="s">
        <v>442</v>
      </c>
      <c r="AH46" s="10" t="s">
        <v>442</v>
      </c>
      <c r="AI46" s="33">
        <f t="shared" si="42"/>
        <v>1</v>
      </c>
      <c r="AJ46" s="33">
        <f t="shared" si="42"/>
        <v>1</v>
      </c>
      <c r="AK46" s="33">
        <f t="shared" si="42"/>
        <v>1</v>
      </c>
      <c r="AL46" s="10">
        <v>2010</v>
      </c>
      <c r="AM46" s="10">
        <v>2016</v>
      </c>
      <c r="AN46" s="10">
        <v>2016</v>
      </c>
      <c r="AO46" s="33">
        <f t="shared" si="43"/>
        <v>0.5</v>
      </c>
      <c r="AP46" s="33">
        <f t="shared" si="43"/>
        <v>0.5</v>
      </c>
      <c r="AQ46" s="33">
        <f t="shared" si="43"/>
        <v>0.5</v>
      </c>
      <c r="AR46" s="10" t="s">
        <v>418</v>
      </c>
      <c r="AS46" s="10" t="s">
        <v>418</v>
      </c>
      <c r="AT46" s="10" t="s">
        <v>418</v>
      </c>
      <c r="AU46" s="33">
        <f t="shared" si="44"/>
        <v>1</v>
      </c>
      <c r="AV46" s="33">
        <f t="shared" si="44"/>
        <v>1</v>
      </c>
      <c r="AW46" s="33">
        <f t="shared" si="44"/>
        <v>1</v>
      </c>
      <c r="AX46" s="10" t="s">
        <v>447</v>
      </c>
      <c r="AY46" s="10" t="s">
        <v>460</v>
      </c>
      <c r="AZ46" s="10" t="s">
        <v>460</v>
      </c>
      <c r="BA46" s="33">
        <f t="shared" si="45"/>
        <v>0</v>
      </c>
      <c r="BB46" s="33">
        <f t="shared" si="45"/>
        <v>0</v>
      </c>
      <c r="BC46" s="33">
        <f t="shared" si="45"/>
        <v>0</v>
      </c>
      <c r="BD46" s="10" t="s">
        <v>425</v>
      </c>
      <c r="BE46" s="10" t="s">
        <v>425</v>
      </c>
      <c r="BF46" s="10" t="s">
        <v>425</v>
      </c>
      <c r="BG46" s="33">
        <f t="shared" si="46"/>
        <v>1</v>
      </c>
      <c r="BH46" s="33">
        <f t="shared" si="46"/>
        <v>1</v>
      </c>
      <c r="BI46" s="33">
        <f t="shared" si="46"/>
        <v>1</v>
      </c>
      <c r="BJ46" s="10" t="s">
        <v>427</v>
      </c>
      <c r="BK46" s="10" t="s">
        <v>479</v>
      </c>
      <c r="BL46" s="10" t="s">
        <v>479</v>
      </c>
      <c r="BM46" s="33">
        <f t="shared" si="47"/>
        <v>1</v>
      </c>
      <c r="BN46" s="33">
        <f t="shared" si="47"/>
        <v>0</v>
      </c>
      <c r="BO46" s="33">
        <f t="shared" si="47"/>
        <v>0</v>
      </c>
      <c r="BP46" s="10" t="s">
        <v>431</v>
      </c>
      <c r="BQ46" s="10" t="s">
        <v>431</v>
      </c>
      <c r="BR46" s="10" t="s">
        <v>431</v>
      </c>
      <c r="BS46" s="33">
        <f t="shared" si="48"/>
        <v>1</v>
      </c>
      <c r="BT46" s="33">
        <f t="shared" si="48"/>
        <v>1</v>
      </c>
      <c r="BU46" s="33">
        <f t="shared" si="48"/>
        <v>1</v>
      </c>
      <c r="BV46" s="10" t="s">
        <v>501</v>
      </c>
      <c r="BW46" s="10" t="s">
        <v>501</v>
      </c>
      <c r="BX46" s="10" t="s">
        <v>501</v>
      </c>
      <c r="BY46" s="33">
        <f t="shared" si="52"/>
        <v>1</v>
      </c>
      <c r="BZ46" s="33">
        <f t="shared" si="52"/>
        <v>1</v>
      </c>
      <c r="CA46" s="33">
        <f t="shared" si="52"/>
        <v>1</v>
      </c>
      <c r="CB46" s="10" t="str">
        <f>+VLOOKUP(B46,'[20]2016 data'!$B:$D,3,)</f>
        <v>Yes</v>
      </c>
      <c r="CC46" s="10" t="str">
        <f>+VLOOKUP(B46,'[21]2017 data'!$B:$D,3,)</f>
        <v>Yes</v>
      </c>
      <c r="CD46" s="10" t="str">
        <f>+VLOOKUP(B46,'[22]2018 data'!$B:$D,3,)</f>
        <v>Yes</v>
      </c>
      <c r="CE46" s="33">
        <f t="shared" si="50"/>
        <v>1</v>
      </c>
      <c r="CF46" s="33">
        <f t="shared" si="50"/>
        <v>1</v>
      </c>
      <c r="CG46" s="33">
        <f t="shared" si="50"/>
        <v>1</v>
      </c>
      <c r="CH46" s="65" t="str">
        <f>+VLOOKUP(B46,'[34]2016 data'!$B:$D,3,)</f>
        <v>yes</v>
      </c>
      <c r="CI46" s="65" t="str">
        <f>+VLOOKUP(B46,'[33]2017 data'!$B:$D,3,)</f>
        <v>yes</v>
      </c>
      <c r="CJ46" s="65" t="str">
        <f>+VLOOKUP(B46,'[28]2018 data'!$B:$D,3,)</f>
        <v>yes</v>
      </c>
      <c r="CK46" s="33">
        <f t="shared" si="51"/>
        <v>1</v>
      </c>
      <c r="CL46" s="33">
        <f t="shared" si="51"/>
        <v>1</v>
      </c>
      <c r="CM46" s="33">
        <f t="shared" si="51"/>
        <v>1</v>
      </c>
    </row>
    <row r="47" spans="1:91" s="32" customFormat="1" x14ac:dyDescent="0.25">
      <c r="A47" s="6">
        <f t="shared" si="36"/>
        <v>44</v>
      </c>
      <c r="B47" s="9" t="s">
        <v>294</v>
      </c>
      <c r="C47" s="4" t="s">
        <v>293</v>
      </c>
      <c r="D47" s="4" t="str">
        <f>+VLOOKUP(C47,'[1]OECD &amp; EU Countries'!$B:$F,5,)</f>
        <v>OECD/EU</v>
      </c>
      <c r="E47" s="10" t="s">
        <v>486</v>
      </c>
      <c r="F47" s="10" t="s">
        <v>486</v>
      </c>
      <c r="G47" s="10" t="s">
        <v>486</v>
      </c>
      <c r="H47" s="10" t="b">
        <f>+E47=MSC!E47</f>
        <v>0</v>
      </c>
      <c r="I47" s="10" t="b">
        <f>+F47=MSC!F47</f>
        <v>1</v>
      </c>
      <c r="J47" s="10" t="b">
        <f>+G47=MSC!G47</f>
        <v>1</v>
      </c>
      <c r="K47" s="33">
        <f t="shared" si="53"/>
        <v>1</v>
      </c>
      <c r="L47" s="33">
        <f t="shared" si="54"/>
        <v>1</v>
      </c>
      <c r="M47" s="33">
        <f t="shared" si="55"/>
        <v>1</v>
      </c>
      <c r="N47" s="10" t="s">
        <v>491</v>
      </c>
      <c r="O47" s="10" t="s">
        <v>491</v>
      </c>
      <c r="P47" s="10" t="s">
        <v>491</v>
      </c>
      <c r="Q47" s="33">
        <f t="shared" si="37"/>
        <v>1</v>
      </c>
      <c r="R47" s="33">
        <f t="shared" si="37"/>
        <v>1</v>
      </c>
      <c r="S47" s="33">
        <f t="shared" si="37"/>
        <v>1</v>
      </c>
      <c r="T47" s="64" t="s">
        <v>491</v>
      </c>
      <c r="U47" s="64" t="s">
        <v>491</v>
      </c>
      <c r="V47" s="10" t="s">
        <v>491</v>
      </c>
      <c r="W47" s="33">
        <f t="shared" si="38"/>
        <v>1</v>
      </c>
      <c r="X47" s="33">
        <f t="shared" si="23"/>
        <v>1</v>
      </c>
      <c r="Y47" s="33">
        <f t="shared" si="24"/>
        <v>1</v>
      </c>
      <c r="Z47" s="56">
        <f>+VLOOKUP($C47,'[27]MSC scores (3)'!$CE:$CH,2,)</f>
        <v>1</v>
      </c>
      <c r="AA47" s="56">
        <f>+VLOOKUP($C47,'[27]MSC scores (3)'!$CE:$CH,3,)</f>
        <v>1</v>
      </c>
      <c r="AB47" s="56">
        <f>+VLOOKUP($C47,'[27]MSC scores (3)'!$CE:$CH,4,)</f>
        <v>0.5</v>
      </c>
      <c r="AC47" s="33" t="b">
        <f t="shared" si="39"/>
        <v>1</v>
      </c>
      <c r="AD47" s="33" t="b">
        <f t="shared" si="40"/>
        <v>1</v>
      </c>
      <c r="AE47" s="33" t="b">
        <f t="shared" si="41"/>
        <v>0</v>
      </c>
      <c r="AF47" s="10" t="s">
        <v>444</v>
      </c>
      <c r="AG47" s="10" t="s">
        <v>494</v>
      </c>
      <c r="AH47" s="10" t="s">
        <v>494</v>
      </c>
      <c r="AI47" s="33">
        <f t="shared" si="42"/>
        <v>1</v>
      </c>
      <c r="AJ47" s="33">
        <f t="shared" si="42"/>
        <v>1</v>
      </c>
      <c r="AK47" s="33">
        <f t="shared" si="42"/>
        <v>1</v>
      </c>
      <c r="AL47" s="51">
        <v>2012</v>
      </c>
      <c r="AM47" s="10">
        <v>2016</v>
      </c>
      <c r="AN47" s="10">
        <v>2016</v>
      </c>
      <c r="AO47" s="33">
        <f t="shared" si="43"/>
        <v>0.5</v>
      </c>
      <c r="AP47" s="33">
        <f t="shared" si="43"/>
        <v>0.5</v>
      </c>
      <c r="AQ47" s="33">
        <f t="shared" si="43"/>
        <v>0.5</v>
      </c>
      <c r="AR47" s="10" t="s">
        <v>418</v>
      </c>
      <c r="AS47" s="10" t="s">
        <v>418</v>
      </c>
      <c r="AT47" s="10" t="s">
        <v>418</v>
      </c>
      <c r="AU47" s="33">
        <f t="shared" si="44"/>
        <v>1</v>
      </c>
      <c r="AV47" s="33">
        <f t="shared" si="44"/>
        <v>1</v>
      </c>
      <c r="AW47" s="33">
        <f t="shared" si="44"/>
        <v>1</v>
      </c>
      <c r="AX47" s="10" t="s">
        <v>445</v>
      </c>
      <c r="AY47" s="10" t="s">
        <v>448</v>
      </c>
      <c r="AZ47" s="10" t="s">
        <v>448</v>
      </c>
      <c r="BA47" s="33">
        <f t="shared" si="45"/>
        <v>0</v>
      </c>
      <c r="BB47" s="33">
        <f t="shared" si="45"/>
        <v>0</v>
      </c>
      <c r="BC47" s="33">
        <f t="shared" si="45"/>
        <v>0</v>
      </c>
      <c r="BD47" s="10" t="s">
        <v>478</v>
      </c>
      <c r="BE47" s="10" t="s">
        <v>425</v>
      </c>
      <c r="BF47" s="10" t="s">
        <v>425</v>
      </c>
      <c r="BG47" s="33">
        <f t="shared" si="46"/>
        <v>0.5</v>
      </c>
      <c r="BH47" s="33">
        <f t="shared" si="46"/>
        <v>1</v>
      </c>
      <c r="BI47" s="33">
        <f t="shared" si="46"/>
        <v>1</v>
      </c>
      <c r="BJ47" s="10">
        <v>2001</v>
      </c>
      <c r="BK47" s="10" t="s">
        <v>429</v>
      </c>
      <c r="BL47" s="10" t="s">
        <v>429</v>
      </c>
      <c r="BM47" s="33">
        <f t="shared" si="47"/>
        <v>0.5</v>
      </c>
      <c r="BN47" s="33">
        <f t="shared" si="47"/>
        <v>0</v>
      </c>
      <c r="BO47" s="33">
        <f t="shared" si="47"/>
        <v>0</v>
      </c>
      <c r="BP47" s="10" t="s">
        <v>431</v>
      </c>
      <c r="BQ47" s="10" t="s">
        <v>431</v>
      </c>
      <c r="BR47" s="10" t="s">
        <v>431</v>
      </c>
      <c r="BS47" s="33">
        <f t="shared" si="48"/>
        <v>1</v>
      </c>
      <c r="BT47" s="33">
        <f t="shared" si="48"/>
        <v>1</v>
      </c>
      <c r="BU47" s="33">
        <f t="shared" si="48"/>
        <v>1</v>
      </c>
      <c r="BV47" s="65" t="s">
        <v>511</v>
      </c>
      <c r="BW47" s="65" t="s">
        <v>511</v>
      </c>
      <c r="BX47" s="65" t="s">
        <v>511</v>
      </c>
      <c r="BY47" s="33">
        <f t="shared" si="52"/>
        <v>1</v>
      </c>
      <c r="BZ47" s="33">
        <f t="shared" si="52"/>
        <v>1</v>
      </c>
      <c r="CA47" s="33">
        <f t="shared" si="52"/>
        <v>1</v>
      </c>
      <c r="CB47" s="10" t="str">
        <f>+VLOOKUP(B47,'[20]2016 data'!$B:$D,3,)</f>
        <v>Yes</v>
      </c>
      <c r="CC47" s="10" t="str">
        <f>+VLOOKUP(B47,'[21]2017 data'!$B:$D,3,)</f>
        <v>Yes</v>
      </c>
      <c r="CD47" s="10" t="str">
        <f>+VLOOKUP(B47,'[22]2018 data'!$B:$D,3,)</f>
        <v>Yes</v>
      </c>
      <c r="CE47" s="33">
        <f t="shared" si="50"/>
        <v>1</v>
      </c>
      <c r="CF47" s="33">
        <f t="shared" si="50"/>
        <v>1</v>
      </c>
      <c r="CG47" s="33">
        <f t="shared" si="50"/>
        <v>1</v>
      </c>
      <c r="CH47" s="65" t="str">
        <f>+VLOOKUP(B47,'[34]2016 data'!$B:$D,3,)</f>
        <v>yes</v>
      </c>
      <c r="CI47" s="65" t="str">
        <f>+VLOOKUP(B47,'[33]2017 data'!$B:$D,3,)</f>
        <v>yes</v>
      </c>
      <c r="CJ47" s="65" t="str">
        <f>+VLOOKUP(B47,'[28]2018 data'!$B:$D,3,)</f>
        <v>yes</v>
      </c>
      <c r="CK47" s="33">
        <f t="shared" si="51"/>
        <v>1</v>
      </c>
      <c r="CL47" s="33">
        <f t="shared" si="51"/>
        <v>1</v>
      </c>
      <c r="CM47" s="33">
        <f t="shared" si="51"/>
        <v>1</v>
      </c>
    </row>
    <row r="48" spans="1:91" s="32" customFormat="1" x14ac:dyDescent="0.25">
      <c r="A48" s="6">
        <f t="shared" si="36"/>
        <v>45</v>
      </c>
      <c r="B48" s="10" t="s">
        <v>292</v>
      </c>
      <c r="C48" s="4" t="s">
        <v>291</v>
      </c>
      <c r="D48" s="4" t="str">
        <f>+VLOOKUP(C48,'[1]OECD &amp; EU Countries'!$B:$F,5,)</f>
        <v>OECD/EU</v>
      </c>
      <c r="E48" s="10" t="s">
        <v>486</v>
      </c>
      <c r="F48" s="10" t="s">
        <v>486</v>
      </c>
      <c r="G48" s="10" t="s">
        <v>486</v>
      </c>
      <c r="H48" s="10" t="b">
        <f>+E48=MSC!E48</f>
        <v>0</v>
      </c>
      <c r="I48" s="10" t="b">
        <f>+F48=MSC!F48</f>
        <v>1</v>
      </c>
      <c r="J48" s="10" t="b">
        <f>+G48=MSC!G48</f>
        <v>1</v>
      </c>
      <c r="K48" s="33">
        <f t="shared" si="53"/>
        <v>1</v>
      </c>
      <c r="L48" s="33">
        <f t="shared" si="54"/>
        <v>1</v>
      </c>
      <c r="M48" s="33">
        <f t="shared" si="55"/>
        <v>1</v>
      </c>
      <c r="N48" s="10" t="s">
        <v>491</v>
      </c>
      <c r="O48" s="10" t="s">
        <v>491</v>
      </c>
      <c r="P48" s="10" t="s">
        <v>491</v>
      </c>
      <c r="Q48" s="33">
        <f t="shared" si="37"/>
        <v>1</v>
      </c>
      <c r="R48" s="33">
        <f t="shared" si="37"/>
        <v>1</v>
      </c>
      <c r="S48" s="33">
        <f t="shared" si="37"/>
        <v>1</v>
      </c>
      <c r="T48" s="64" t="s">
        <v>491</v>
      </c>
      <c r="U48" s="64" t="s">
        <v>491</v>
      </c>
      <c r="V48" s="10" t="s">
        <v>491</v>
      </c>
      <c r="W48" s="33">
        <f t="shared" si="38"/>
        <v>1</v>
      </c>
      <c r="X48" s="33">
        <f t="shared" si="23"/>
        <v>1</v>
      </c>
      <c r="Y48" s="33">
        <f t="shared" si="24"/>
        <v>1</v>
      </c>
      <c r="Z48" s="56">
        <f>+VLOOKUP($C48,'[27]MSC scores (3)'!$CE:$CH,2,)</f>
        <v>1</v>
      </c>
      <c r="AA48" s="56">
        <f>+VLOOKUP($C48,'[27]MSC scores (3)'!$CE:$CH,3,)</f>
        <v>1</v>
      </c>
      <c r="AB48" s="56">
        <f>+VLOOKUP($C48,'[27]MSC scores (3)'!$CE:$CH,4,)</f>
        <v>0.5</v>
      </c>
      <c r="AC48" s="33" t="b">
        <f t="shared" si="39"/>
        <v>1</v>
      </c>
      <c r="AD48" s="33" t="b">
        <f t="shared" si="40"/>
        <v>1</v>
      </c>
      <c r="AE48" s="33" t="b">
        <f t="shared" si="41"/>
        <v>0</v>
      </c>
      <c r="AF48" s="10" t="s">
        <v>444</v>
      </c>
      <c r="AG48" s="10" t="s">
        <v>442</v>
      </c>
      <c r="AH48" s="10" t="s">
        <v>442</v>
      </c>
      <c r="AI48" s="33">
        <f t="shared" si="42"/>
        <v>1</v>
      </c>
      <c r="AJ48" s="33">
        <f t="shared" si="42"/>
        <v>1</v>
      </c>
      <c r="AK48" s="33">
        <f t="shared" si="42"/>
        <v>1</v>
      </c>
      <c r="AL48" s="10" t="s">
        <v>499</v>
      </c>
      <c r="AM48" s="10" t="s">
        <v>499</v>
      </c>
      <c r="AN48" s="10" t="s">
        <v>499</v>
      </c>
      <c r="AO48" s="33">
        <f t="shared" si="43"/>
        <v>1</v>
      </c>
      <c r="AP48" s="33">
        <f t="shared" si="43"/>
        <v>1</v>
      </c>
      <c r="AQ48" s="33">
        <f t="shared" si="43"/>
        <v>1</v>
      </c>
      <c r="AR48" s="10" t="s">
        <v>418</v>
      </c>
      <c r="AS48" s="10" t="s">
        <v>418</v>
      </c>
      <c r="AT48" s="10" t="s">
        <v>418</v>
      </c>
      <c r="AU48" s="33">
        <f t="shared" si="44"/>
        <v>1</v>
      </c>
      <c r="AV48" s="33">
        <f t="shared" si="44"/>
        <v>1</v>
      </c>
      <c r="AW48" s="33">
        <f t="shared" si="44"/>
        <v>1</v>
      </c>
      <c r="AX48" s="10" t="s">
        <v>461</v>
      </c>
      <c r="AY48" s="10" t="s">
        <v>462</v>
      </c>
      <c r="AZ48" s="10" t="s">
        <v>462</v>
      </c>
      <c r="BA48" s="33">
        <f t="shared" si="45"/>
        <v>0</v>
      </c>
      <c r="BB48" s="33">
        <f t="shared" si="45"/>
        <v>0</v>
      </c>
      <c r="BC48" s="33">
        <f t="shared" si="45"/>
        <v>0</v>
      </c>
      <c r="BD48" s="10" t="s">
        <v>425</v>
      </c>
      <c r="BE48" s="10" t="s">
        <v>425</v>
      </c>
      <c r="BF48" s="10" t="s">
        <v>425</v>
      </c>
      <c r="BG48" s="33">
        <f t="shared" si="46"/>
        <v>1</v>
      </c>
      <c r="BH48" s="33">
        <f t="shared" si="46"/>
        <v>1</v>
      </c>
      <c r="BI48" s="33">
        <f t="shared" si="46"/>
        <v>1</v>
      </c>
      <c r="BJ48" s="10">
        <v>2001</v>
      </c>
      <c r="BK48" s="10" t="s">
        <v>429</v>
      </c>
      <c r="BL48" s="10" t="s">
        <v>429</v>
      </c>
      <c r="BM48" s="33">
        <f t="shared" si="47"/>
        <v>0.5</v>
      </c>
      <c r="BN48" s="33">
        <f t="shared" si="47"/>
        <v>0</v>
      </c>
      <c r="BO48" s="33">
        <f t="shared" si="47"/>
        <v>0</v>
      </c>
      <c r="BP48" s="10" t="s">
        <v>431</v>
      </c>
      <c r="BQ48" s="10" t="s">
        <v>431</v>
      </c>
      <c r="BR48" s="10" t="s">
        <v>431</v>
      </c>
      <c r="BS48" s="33">
        <f t="shared" si="48"/>
        <v>1</v>
      </c>
      <c r="BT48" s="33">
        <f t="shared" si="48"/>
        <v>1</v>
      </c>
      <c r="BU48" s="33">
        <f t="shared" si="48"/>
        <v>1</v>
      </c>
      <c r="BV48" s="65" t="s">
        <v>511</v>
      </c>
      <c r="BW48" s="65" t="s">
        <v>511</v>
      </c>
      <c r="BX48" s="65" t="s">
        <v>511</v>
      </c>
      <c r="BY48" s="33">
        <f t="shared" si="52"/>
        <v>1</v>
      </c>
      <c r="BZ48" s="33">
        <f t="shared" si="52"/>
        <v>1</v>
      </c>
      <c r="CA48" s="33">
        <f t="shared" si="52"/>
        <v>1</v>
      </c>
      <c r="CB48" s="10" t="str">
        <f>+VLOOKUP(B48,'[20]2016 data'!$B:$D,3,)</f>
        <v>Yes</v>
      </c>
      <c r="CC48" s="10" t="str">
        <f>+VLOOKUP(B48,'[21]2017 data'!$B:$D,3,)</f>
        <v>Yes</v>
      </c>
      <c r="CD48" s="10" t="str">
        <f>+VLOOKUP(B48,'[22]2018 data'!$B:$D,3,)</f>
        <v>Yes</v>
      </c>
      <c r="CE48" s="33">
        <f t="shared" si="50"/>
        <v>1</v>
      </c>
      <c r="CF48" s="33">
        <f t="shared" si="50"/>
        <v>1</v>
      </c>
      <c r="CG48" s="33">
        <f t="shared" si="50"/>
        <v>1</v>
      </c>
      <c r="CH48" s="65">
        <f>+VLOOKUP(B48,'[34]2016 data'!$B:$D,3,)</f>
        <v>0</v>
      </c>
      <c r="CI48" s="65">
        <f>+VLOOKUP(B48,'[33]2017 data'!$B:$D,3,)</f>
        <v>0</v>
      </c>
      <c r="CJ48" s="65">
        <f>+VLOOKUP(B48,'[28]2018 data'!$B:$D,3,)</f>
        <v>0</v>
      </c>
      <c r="CK48" s="33">
        <f t="shared" si="51"/>
        <v>0</v>
      </c>
      <c r="CL48" s="33">
        <f t="shared" si="51"/>
        <v>0</v>
      </c>
      <c r="CM48" s="33">
        <f t="shared" si="51"/>
        <v>0</v>
      </c>
    </row>
    <row r="49" spans="1:91" s="32" customFormat="1" x14ac:dyDescent="0.25">
      <c r="A49" s="6">
        <f t="shared" si="36"/>
        <v>46</v>
      </c>
      <c r="B49" s="11" t="s">
        <v>290</v>
      </c>
      <c r="C49" s="4" t="s">
        <v>289</v>
      </c>
      <c r="D49" s="4" t="str">
        <f>+VLOOKUP(C49,'[1]OECD &amp; EU Countries'!$B:$F,5,)</f>
        <v>NA</v>
      </c>
      <c r="E49" s="10" t="s">
        <v>438</v>
      </c>
      <c r="F49" s="10" t="s">
        <v>438</v>
      </c>
      <c r="G49" s="10" t="s">
        <v>437</v>
      </c>
      <c r="H49" s="10" t="b">
        <f>+E49=MSC!E49</f>
        <v>0</v>
      </c>
      <c r="I49" s="10" t="b">
        <f>+F49=MSC!F49</f>
        <v>0</v>
      </c>
      <c r="J49" s="10" t="b">
        <f>+G49=MSC!G49</f>
        <v>1</v>
      </c>
      <c r="K49" s="33">
        <f t="shared" si="53"/>
        <v>0</v>
      </c>
      <c r="L49" s="33">
        <f t="shared" si="54"/>
        <v>0</v>
      </c>
      <c r="M49" s="33">
        <f t="shared" si="55"/>
        <v>0.5</v>
      </c>
      <c r="N49" s="10">
        <v>1990</v>
      </c>
      <c r="O49" s="10">
        <v>1990</v>
      </c>
      <c r="P49" s="10">
        <v>1990</v>
      </c>
      <c r="Q49" s="33">
        <f t="shared" si="37"/>
        <v>0</v>
      </c>
      <c r="R49" s="33">
        <f t="shared" si="37"/>
        <v>0</v>
      </c>
      <c r="S49" s="33">
        <f t="shared" si="37"/>
        <v>0</v>
      </c>
      <c r="T49" s="64">
        <v>1990</v>
      </c>
      <c r="U49" s="64">
        <v>1990</v>
      </c>
      <c r="V49" s="10">
        <v>1990</v>
      </c>
      <c r="W49" s="33">
        <f t="shared" si="38"/>
        <v>0</v>
      </c>
      <c r="X49" s="33">
        <f t="shared" si="23"/>
        <v>0</v>
      </c>
      <c r="Y49" s="33">
        <f t="shared" si="24"/>
        <v>0</v>
      </c>
      <c r="Z49" s="56">
        <f>+VLOOKUP($C49,'[27]MSC scores (3)'!$CE:$CH,2,)</f>
        <v>0</v>
      </c>
      <c r="AA49" s="56">
        <f>+VLOOKUP($C49,'[27]MSC scores (3)'!$CE:$CH,3,)</f>
        <v>0</v>
      </c>
      <c r="AB49" s="56">
        <f>+VLOOKUP($C49,'[27]MSC scores (3)'!$CE:$CH,4,)</f>
        <v>0</v>
      </c>
      <c r="AC49" s="33" t="b">
        <f t="shared" si="39"/>
        <v>1</v>
      </c>
      <c r="AD49" s="33" t="b">
        <f t="shared" si="40"/>
        <v>1</v>
      </c>
      <c r="AE49" s="33" t="b">
        <f t="shared" si="41"/>
        <v>1</v>
      </c>
      <c r="AF49" s="10" t="s">
        <v>495</v>
      </c>
      <c r="AG49" s="10" t="s">
        <v>495</v>
      </c>
      <c r="AH49" s="10" t="s">
        <v>495</v>
      </c>
      <c r="AI49" s="33">
        <f t="shared" si="42"/>
        <v>0</v>
      </c>
      <c r="AJ49" s="33">
        <f t="shared" si="42"/>
        <v>0</v>
      </c>
      <c r="AK49" s="33">
        <f t="shared" si="42"/>
        <v>0</v>
      </c>
      <c r="AL49" s="10">
        <v>1999</v>
      </c>
      <c r="AM49" s="10">
        <v>1999</v>
      </c>
      <c r="AN49" s="10">
        <v>1999</v>
      </c>
      <c r="AO49" s="33">
        <f t="shared" si="43"/>
        <v>0</v>
      </c>
      <c r="AP49" s="33">
        <f t="shared" si="43"/>
        <v>0</v>
      </c>
      <c r="AQ49" s="33">
        <f t="shared" si="43"/>
        <v>0</v>
      </c>
      <c r="AR49" s="10" t="s">
        <v>447</v>
      </c>
      <c r="AS49" s="10" t="s">
        <v>448</v>
      </c>
      <c r="AT49" s="10" t="s">
        <v>448</v>
      </c>
      <c r="AU49" s="33">
        <f t="shared" si="44"/>
        <v>0</v>
      </c>
      <c r="AV49" s="33">
        <f t="shared" si="44"/>
        <v>0</v>
      </c>
      <c r="AW49" s="33">
        <f t="shared" si="44"/>
        <v>0</v>
      </c>
      <c r="AX49" s="10" t="s">
        <v>447</v>
      </c>
      <c r="AY49" s="10" t="s">
        <v>448</v>
      </c>
      <c r="AZ49" s="10" t="s">
        <v>448</v>
      </c>
      <c r="BA49" s="33">
        <f t="shared" si="45"/>
        <v>0</v>
      </c>
      <c r="BB49" s="33">
        <f t="shared" si="45"/>
        <v>0</v>
      </c>
      <c r="BC49" s="33">
        <f t="shared" si="45"/>
        <v>0</v>
      </c>
      <c r="BD49" s="10">
        <v>0</v>
      </c>
      <c r="BE49" s="10">
        <v>0</v>
      </c>
      <c r="BF49" s="10">
        <v>0</v>
      </c>
      <c r="BG49" s="33">
        <f t="shared" si="46"/>
        <v>0</v>
      </c>
      <c r="BH49" s="33">
        <f t="shared" si="46"/>
        <v>0</v>
      </c>
      <c r="BI49" s="33">
        <f t="shared" si="46"/>
        <v>0</v>
      </c>
      <c r="BJ49" s="10">
        <v>2001</v>
      </c>
      <c r="BK49" s="10" t="s">
        <v>448</v>
      </c>
      <c r="BL49" s="10" t="s">
        <v>448</v>
      </c>
      <c r="BM49" s="33">
        <f t="shared" si="47"/>
        <v>0.5</v>
      </c>
      <c r="BN49" s="33">
        <f t="shared" si="47"/>
        <v>0</v>
      </c>
      <c r="BO49" s="33">
        <f t="shared" si="47"/>
        <v>0</v>
      </c>
      <c r="BP49" s="10">
        <v>0</v>
      </c>
      <c r="BQ49" s="10" t="s">
        <v>483</v>
      </c>
      <c r="BR49" s="10" t="s">
        <v>483</v>
      </c>
      <c r="BS49" s="33">
        <f t="shared" si="48"/>
        <v>0</v>
      </c>
      <c r="BT49" s="33">
        <f t="shared" si="48"/>
        <v>1</v>
      </c>
      <c r="BU49" s="33">
        <f t="shared" si="48"/>
        <v>1</v>
      </c>
      <c r="BV49" s="10" t="s">
        <v>500</v>
      </c>
      <c r="BW49" s="10" t="s">
        <v>500</v>
      </c>
      <c r="BX49" s="10" t="s">
        <v>500</v>
      </c>
      <c r="BY49" s="33">
        <f t="shared" si="52"/>
        <v>0.5</v>
      </c>
      <c r="BZ49" s="33">
        <f t="shared" si="52"/>
        <v>0.5</v>
      </c>
      <c r="CA49" s="33">
        <f t="shared" si="52"/>
        <v>0.5</v>
      </c>
      <c r="CB49" s="10">
        <f>+VLOOKUP(B49,'[20]2016 data'!$B:$D,3,)</f>
        <v>0</v>
      </c>
      <c r="CC49" s="10">
        <f>+VLOOKUP(B49,'[21]2017 data'!$B:$D,3,)</f>
        <v>0</v>
      </c>
      <c r="CD49" s="10">
        <f>+VLOOKUP(B49,'[22]2018 data'!$B:$D,3,)</f>
        <v>0</v>
      </c>
      <c r="CE49" s="33">
        <f t="shared" si="50"/>
        <v>0</v>
      </c>
      <c r="CF49" s="33">
        <f t="shared" si="50"/>
        <v>0</v>
      </c>
      <c r="CG49" s="33">
        <f t="shared" si="50"/>
        <v>0</v>
      </c>
      <c r="CH49" s="65">
        <f>+VLOOKUP(B49,'[34]2016 data'!$B:$D,3,)</f>
        <v>0</v>
      </c>
      <c r="CI49" s="65">
        <f>+VLOOKUP(B49,'[33]2017 data'!$B:$D,3,)</f>
        <v>0</v>
      </c>
      <c r="CJ49" s="65">
        <f>+VLOOKUP(B49,'[28]2018 data'!$B:$D,3,)</f>
        <v>0</v>
      </c>
      <c r="CK49" s="33">
        <f t="shared" si="51"/>
        <v>0</v>
      </c>
      <c r="CL49" s="33">
        <f t="shared" si="51"/>
        <v>0</v>
      </c>
      <c r="CM49" s="33">
        <f t="shared" si="51"/>
        <v>0</v>
      </c>
    </row>
    <row r="50" spans="1:91" s="32" customFormat="1" x14ac:dyDescent="0.25">
      <c r="A50" s="6">
        <f t="shared" si="36"/>
        <v>47</v>
      </c>
      <c r="B50" s="9" t="s">
        <v>288</v>
      </c>
      <c r="C50" s="4" t="s">
        <v>287</v>
      </c>
      <c r="D50" s="4" t="str">
        <f>+VLOOKUP(C50,'[1]OECD &amp; EU Countries'!$B:$F,5,)</f>
        <v>NA</v>
      </c>
      <c r="E50" s="10" t="s">
        <v>437</v>
      </c>
      <c r="F50" s="10" t="s">
        <v>437</v>
      </c>
      <c r="G50" s="10" t="s">
        <v>437</v>
      </c>
      <c r="H50" s="10" t="b">
        <f>+E50=MSC!E50</f>
        <v>1</v>
      </c>
      <c r="I50" s="10" t="b">
        <f>+F50=MSC!F50</f>
        <v>1</v>
      </c>
      <c r="J50" s="10" t="b">
        <f>+G50=MSC!G50</f>
        <v>1</v>
      </c>
      <c r="K50" s="33">
        <f t="shared" si="53"/>
        <v>0.5</v>
      </c>
      <c r="L50" s="33">
        <f t="shared" si="54"/>
        <v>0.5</v>
      </c>
      <c r="M50" s="33">
        <f t="shared" si="55"/>
        <v>0.5</v>
      </c>
      <c r="N50" s="10">
        <v>2006</v>
      </c>
      <c r="O50" s="10">
        <v>2006</v>
      </c>
      <c r="P50" s="10">
        <v>2006</v>
      </c>
      <c r="Q50" s="33">
        <f t="shared" si="37"/>
        <v>0.5</v>
      </c>
      <c r="R50" s="33">
        <f t="shared" si="37"/>
        <v>0</v>
      </c>
      <c r="S50" s="33">
        <f t="shared" si="37"/>
        <v>0</v>
      </c>
      <c r="T50" s="64">
        <v>2006</v>
      </c>
      <c r="U50" s="64">
        <v>2006</v>
      </c>
      <c r="V50" s="10">
        <v>2006</v>
      </c>
      <c r="W50" s="33">
        <f t="shared" si="38"/>
        <v>0.5</v>
      </c>
      <c r="X50" s="33">
        <f t="shared" si="23"/>
        <v>0</v>
      </c>
      <c r="Y50" s="33">
        <f t="shared" si="24"/>
        <v>0</v>
      </c>
      <c r="Z50" s="56">
        <f>+VLOOKUP($C50,'[27]MSC scores (3)'!$CE:$CH,2,)</f>
        <v>0.5</v>
      </c>
      <c r="AA50" s="56">
        <f>+VLOOKUP($C50,'[27]MSC scores (3)'!$CE:$CH,3,)</f>
        <v>0</v>
      </c>
      <c r="AB50" s="56">
        <f>+VLOOKUP($C50,'[27]MSC scores (3)'!$CE:$CH,4,)</f>
        <v>0</v>
      </c>
      <c r="AC50" s="33" t="b">
        <f t="shared" si="39"/>
        <v>1</v>
      </c>
      <c r="AD50" s="33" t="b">
        <f t="shared" si="40"/>
        <v>1</v>
      </c>
      <c r="AE50" s="33" t="b">
        <f t="shared" si="41"/>
        <v>1</v>
      </c>
      <c r="AF50" s="10" t="s">
        <v>446</v>
      </c>
      <c r="AG50" s="10" t="s">
        <v>446</v>
      </c>
      <c r="AH50" s="10" t="s">
        <v>446</v>
      </c>
      <c r="AI50" s="33">
        <f t="shared" si="42"/>
        <v>0.5</v>
      </c>
      <c r="AJ50" s="33">
        <f t="shared" si="42"/>
        <v>0.5</v>
      </c>
      <c r="AK50" s="33">
        <f t="shared" si="42"/>
        <v>0.5</v>
      </c>
      <c r="AL50" s="10">
        <v>2009</v>
      </c>
      <c r="AM50" s="10">
        <v>2009</v>
      </c>
      <c r="AN50" s="10">
        <v>2009</v>
      </c>
      <c r="AO50" s="33">
        <f t="shared" si="43"/>
        <v>0.5</v>
      </c>
      <c r="AP50" s="33">
        <f t="shared" si="43"/>
        <v>0.5</v>
      </c>
      <c r="AQ50" s="33">
        <f t="shared" si="43"/>
        <v>0.5</v>
      </c>
      <c r="AR50" s="10" t="s">
        <v>418</v>
      </c>
      <c r="AS50" s="10" t="s">
        <v>418</v>
      </c>
      <c r="AT50" s="10" t="s">
        <v>418</v>
      </c>
      <c r="AU50" s="33">
        <f t="shared" si="44"/>
        <v>1</v>
      </c>
      <c r="AV50" s="33">
        <f t="shared" si="44"/>
        <v>1</v>
      </c>
      <c r="AW50" s="33">
        <f t="shared" si="44"/>
        <v>1</v>
      </c>
      <c r="AX50" s="10" t="s">
        <v>449</v>
      </c>
      <c r="AY50" s="10" t="s">
        <v>449</v>
      </c>
      <c r="AZ50" s="10" t="s">
        <v>449</v>
      </c>
      <c r="BA50" s="33">
        <f t="shared" si="45"/>
        <v>0</v>
      </c>
      <c r="BB50" s="33">
        <f t="shared" si="45"/>
        <v>0</v>
      </c>
      <c r="BC50" s="33">
        <f t="shared" si="45"/>
        <v>0</v>
      </c>
      <c r="BD50" s="10" t="s">
        <v>448</v>
      </c>
      <c r="BE50" s="10" t="s">
        <v>448</v>
      </c>
      <c r="BF50" s="10" t="s">
        <v>448</v>
      </c>
      <c r="BG50" s="33">
        <f t="shared" si="46"/>
        <v>0</v>
      </c>
      <c r="BH50" s="33">
        <f t="shared" si="46"/>
        <v>0</v>
      </c>
      <c r="BI50" s="33">
        <f t="shared" si="46"/>
        <v>0</v>
      </c>
      <c r="BJ50" s="10">
        <v>1986</v>
      </c>
      <c r="BK50" s="10" t="s">
        <v>429</v>
      </c>
      <c r="BL50" s="10" t="s">
        <v>429</v>
      </c>
      <c r="BM50" s="33">
        <f t="shared" si="47"/>
        <v>0</v>
      </c>
      <c r="BN50" s="33">
        <f t="shared" si="47"/>
        <v>0</v>
      </c>
      <c r="BO50" s="33">
        <f t="shared" si="47"/>
        <v>0</v>
      </c>
      <c r="BP50" s="10" t="s">
        <v>431</v>
      </c>
      <c r="BQ50" s="10" t="s">
        <v>431</v>
      </c>
      <c r="BR50" s="10" t="s">
        <v>431</v>
      </c>
      <c r="BS50" s="33">
        <f t="shared" si="48"/>
        <v>1</v>
      </c>
      <c r="BT50" s="33">
        <f t="shared" si="48"/>
        <v>1</v>
      </c>
      <c r="BU50" s="33">
        <f t="shared" si="48"/>
        <v>1</v>
      </c>
      <c r="BV50" s="10" t="s">
        <v>500</v>
      </c>
      <c r="BW50" s="10" t="s">
        <v>500</v>
      </c>
      <c r="BX50" s="10" t="s">
        <v>500</v>
      </c>
      <c r="BY50" s="33">
        <f t="shared" si="52"/>
        <v>0.5</v>
      </c>
      <c r="BZ50" s="33">
        <f t="shared" si="52"/>
        <v>0.5</v>
      </c>
      <c r="CA50" s="33">
        <f t="shared" si="52"/>
        <v>0.5</v>
      </c>
      <c r="CB50" s="10" t="str">
        <f>+VLOOKUP(B50,'[20]2016 data'!$B:$D,3,)</f>
        <v>Yes</v>
      </c>
      <c r="CC50" s="10" t="str">
        <f>+VLOOKUP(B50,'[21]2017 data'!$B:$D,3,)</f>
        <v>Yes</v>
      </c>
      <c r="CD50" s="10" t="str">
        <f>+VLOOKUP(B50,'[22]2018 data'!$B:$D,3,)</f>
        <v>Yes</v>
      </c>
      <c r="CE50" s="33">
        <f t="shared" si="50"/>
        <v>1</v>
      </c>
      <c r="CF50" s="33">
        <f t="shared" si="50"/>
        <v>1</v>
      </c>
      <c r="CG50" s="33">
        <f t="shared" si="50"/>
        <v>1</v>
      </c>
      <c r="CH50" s="65">
        <f>+VLOOKUP(B50,'[34]2016 data'!$B:$D,3,)</f>
        <v>0</v>
      </c>
      <c r="CI50" s="65">
        <f>+VLOOKUP(B50,'[33]2017 data'!$B:$D,3,)</f>
        <v>0</v>
      </c>
      <c r="CJ50" s="65">
        <f>+VLOOKUP(B50,'[28]2018 data'!$B:$D,3,)</f>
        <v>0</v>
      </c>
      <c r="CK50" s="33">
        <f t="shared" si="51"/>
        <v>0</v>
      </c>
      <c r="CL50" s="33">
        <f t="shared" si="51"/>
        <v>0</v>
      </c>
      <c r="CM50" s="33">
        <f t="shared" si="51"/>
        <v>0</v>
      </c>
    </row>
    <row r="51" spans="1:91" s="32" customFormat="1" x14ac:dyDescent="0.25">
      <c r="A51" s="6">
        <f t="shared" si="36"/>
        <v>48</v>
      </c>
      <c r="B51" s="9" t="s">
        <v>286</v>
      </c>
      <c r="C51" s="4" t="s">
        <v>285</v>
      </c>
      <c r="D51" s="4" t="str">
        <f>+VLOOKUP(C51,'[1]OECD &amp; EU Countries'!$B:$F,5,)</f>
        <v>NA</v>
      </c>
      <c r="E51" s="10" t="s">
        <v>486</v>
      </c>
      <c r="F51" s="10" t="s">
        <v>486</v>
      </c>
      <c r="G51" s="10" t="s">
        <v>486</v>
      </c>
      <c r="H51" s="10" t="b">
        <f>+E51=MSC!E51</f>
        <v>1</v>
      </c>
      <c r="I51" s="10" t="b">
        <f>+F51=MSC!F51</f>
        <v>1</v>
      </c>
      <c r="J51" s="10" t="b">
        <f>+G51=MSC!G51</f>
        <v>1</v>
      </c>
      <c r="K51" s="33">
        <f t="shared" si="53"/>
        <v>1</v>
      </c>
      <c r="L51" s="33">
        <f t="shared" si="54"/>
        <v>1</v>
      </c>
      <c r="M51" s="33">
        <f t="shared" si="55"/>
        <v>1</v>
      </c>
      <c r="N51" s="10">
        <v>2007</v>
      </c>
      <c r="O51" s="10">
        <v>2007</v>
      </c>
      <c r="P51" s="10" t="s">
        <v>491</v>
      </c>
      <c r="Q51" s="33">
        <f t="shared" si="37"/>
        <v>0.5</v>
      </c>
      <c r="R51" s="33">
        <f t="shared" si="37"/>
        <v>0.5</v>
      </c>
      <c r="S51" s="33">
        <f t="shared" si="37"/>
        <v>1</v>
      </c>
      <c r="T51" s="64">
        <v>2007</v>
      </c>
      <c r="U51" s="64">
        <v>2007</v>
      </c>
      <c r="V51" s="10">
        <v>2007</v>
      </c>
      <c r="W51" s="33">
        <f t="shared" si="38"/>
        <v>0.5</v>
      </c>
      <c r="X51" s="33">
        <f t="shared" si="23"/>
        <v>0.5</v>
      </c>
      <c r="Y51" s="33">
        <f t="shared" si="24"/>
        <v>0</v>
      </c>
      <c r="Z51" s="56">
        <f>+VLOOKUP($C51,'[27]MSC scores (3)'!$CE:$CH,2,)</f>
        <v>0.5</v>
      </c>
      <c r="AA51" s="56">
        <f>+VLOOKUP($C51,'[27]MSC scores (3)'!$CE:$CH,3,)</f>
        <v>0.5</v>
      </c>
      <c r="AB51" s="56">
        <f>+VLOOKUP($C51,'[27]MSC scores (3)'!$CE:$CH,4,)</f>
        <v>0</v>
      </c>
      <c r="AC51" s="33" t="b">
        <f t="shared" si="39"/>
        <v>1</v>
      </c>
      <c r="AD51" s="33" t="b">
        <f t="shared" si="40"/>
        <v>1</v>
      </c>
      <c r="AE51" s="33" t="b">
        <f t="shared" si="41"/>
        <v>1</v>
      </c>
      <c r="AF51" s="10" t="s">
        <v>444</v>
      </c>
      <c r="AG51" s="10" t="s">
        <v>444</v>
      </c>
      <c r="AH51" s="10" t="s">
        <v>444</v>
      </c>
      <c r="AI51" s="33">
        <f t="shared" si="42"/>
        <v>1</v>
      </c>
      <c r="AJ51" s="33">
        <f t="shared" si="42"/>
        <v>1</v>
      </c>
      <c r="AK51" s="33">
        <f t="shared" si="42"/>
        <v>1</v>
      </c>
      <c r="AL51" s="10">
        <v>2007</v>
      </c>
      <c r="AM51" s="10">
        <v>2007</v>
      </c>
      <c r="AN51" s="10">
        <v>2007</v>
      </c>
      <c r="AO51" s="33">
        <f t="shared" si="43"/>
        <v>0.5</v>
      </c>
      <c r="AP51" s="33">
        <f t="shared" si="43"/>
        <v>0.5</v>
      </c>
      <c r="AQ51" s="33">
        <f t="shared" si="43"/>
        <v>0</v>
      </c>
      <c r="AR51" s="10" t="s">
        <v>418</v>
      </c>
      <c r="AS51" s="10" t="s">
        <v>418</v>
      </c>
      <c r="AT51" s="10" t="s">
        <v>418</v>
      </c>
      <c r="AU51" s="33">
        <f t="shared" si="44"/>
        <v>1</v>
      </c>
      <c r="AV51" s="33">
        <f t="shared" si="44"/>
        <v>1</v>
      </c>
      <c r="AW51" s="33">
        <f t="shared" si="44"/>
        <v>1</v>
      </c>
      <c r="AX51" s="10" t="s">
        <v>447</v>
      </c>
      <c r="AY51" s="10" t="s">
        <v>448</v>
      </c>
      <c r="AZ51" s="10" t="s">
        <v>448</v>
      </c>
      <c r="BA51" s="33">
        <f t="shared" si="45"/>
        <v>0</v>
      </c>
      <c r="BB51" s="33">
        <f t="shared" si="45"/>
        <v>0</v>
      </c>
      <c r="BC51" s="33">
        <f t="shared" si="45"/>
        <v>0</v>
      </c>
      <c r="BD51" s="10" t="s">
        <v>425</v>
      </c>
      <c r="BE51" s="10" t="s">
        <v>425</v>
      </c>
      <c r="BF51" s="10" t="s">
        <v>425</v>
      </c>
      <c r="BG51" s="33">
        <f t="shared" si="46"/>
        <v>1</v>
      </c>
      <c r="BH51" s="33">
        <f t="shared" si="46"/>
        <v>1</v>
      </c>
      <c r="BI51" s="33">
        <f t="shared" si="46"/>
        <v>1</v>
      </c>
      <c r="BJ51" s="10">
        <v>2001</v>
      </c>
      <c r="BK51" s="10" t="s">
        <v>429</v>
      </c>
      <c r="BL51" s="10" t="s">
        <v>429</v>
      </c>
      <c r="BM51" s="33">
        <f t="shared" si="47"/>
        <v>0.5</v>
      </c>
      <c r="BN51" s="33">
        <f t="shared" si="47"/>
        <v>0</v>
      </c>
      <c r="BO51" s="33">
        <f t="shared" si="47"/>
        <v>0</v>
      </c>
      <c r="BP51" s="10" t="s">
        <v>431</v>
      </c>
      <c r="BQ51" s="10" t="s">
        <v>431</v>
      </c>
      <c r="BR51" s="10" t="s">
        <v>431</v>
      </c>
      <c r="BS51" s="33">
        <f t="shared" si="48"/>
        <v>1</v>
      </c>
      <c r="BT51" s="33">
        <f t="shared" si="48"/>
        <v>1</v>
      </c>
      <c r="BU51" s="33">
        <f t="shared" si="48"/>
        <v>1</v>
      </c>
      <c r="BV51" s="10" t="s">
        <v>500</v>
      </c>
      <c r="BW51" s="10" t="s">
        <v>500</v>
      </c>
      <c r="BX51" s="10" t="s">
        <v>500</v>
      </c>
      <c r="BY51" s="33">
        <f t="shared" si="52"/>
        <v>0.5</v>
      </c>
      <c r="BZ51" s="33">
        <f t="shared" si="52"/>
        <v>0.5</v>
      </c>
      <c r="CA51" s="33">
        <f t="shared" si="52"/>
        <v>0.5</v>
      </c>
      <c r="CB51" s="10">
        <f>+VLOOKUP(B51,'[20]2016 data'!$B:$D,3,)</f>
        <v>0</v>
      </c>
      <c r="CC51" s="10">
        <f>+VLOOKUP(B51,'[21]2017 data'!$B:$D,3,)</f>
        <v>0</v>
      </c>
      <c r="CD51" s="10">
        <f>+VLOOKUP(B51,'[22]2018 data'!$B:$D,3,)</f>
        <v>0</v>
      </c>
      <c r="CE51" s="33">
        <f t="shared" si="50"/>
        <v>0</v>
      </c>
      <c r="CF51" s="33">
        <f t="shared" si="50"/>
        <v>0</v>
      </c>
      <c r="CG51" s="33">
        <f t="shared" si="50"/>
        <v>0</v>
      </c>
      <c r="CH51" s="65">
        <f>+VLOOKUP(B51,'[34]2016 data'!$B:$D,3,)</f>
        <v>0</v>
      </c>
      <c r="CI51" s="65">
        <f>+VLOOKUP(B51,'[33]2017 data'!$B:$D,3,)</f>
        <v>0</v>
      </c>
      <c r="CJ51" s="65">
        <f>+VLOOKUP(B51,'[28]2018 data'!$B:$D,3,)</f>
        <v>0</v>
      </c>
      <c r="CK51" s="33">
        <f t="shared" si="51"/>
        <v>0</v>
      </c>
      <c r="CL51" s="33">
        <f t="shared" si="51"/>
        <v>0</v>
      </c>
      <c r="CM51" s="33">
        <f t="shared" si="51"/>
        <v>0</v>
      </c>
    </row>
    <row r="52" spans="1:91" s="32" customFormat="1" x14ac:dyDescent="0.25">
      <c r="A52" s="6">
        <f t="shared" si="36"/>
        <v>49</v>
      </c>
      <c r="B52" s="11" t="s">
        <v>284</v>
      </c>
      <c r="C52" s="4" t="s">
        <v>283</v>
      </c>
      <c r="D52" s="4" t="str">
        <f>+VLOOKUP(C52,'[1]OECD &amp; EU Countries'!$B:$F,5,)</f>
        <v>NA</v>
      </c>
      <c r="E52" s="10" t="s">
        <v>486</v>
      </c>
      <c r="F52" s="10" t="s">
        <v>486</v>
      </c>
      <c r="G52" s="10" t="s">
        <v>486</v>
      </c>
      <c r="H52" s="10" t="b">
        <f>+E52=MSC!E52</f>
        <v>0</v>
      </c>
      <c r="I52" s="10" t="b">
        <f>+F52=MSC!F52</f>
        <v>1</v>
      </c>
      <c r="J52" s="10" t="b">
        <f>+G52=MSC!G52</f>
        <v>1</v>
      </c>
      <c r="K52" s="33">
        <f t="shared" si="53"/>
        <v>1</v>
      </c>
      <c r="L52" s="33">
        <f t="shared" si="54"/>
        <v>1</v>
      </c>
      <c r="M52" s="33">
        <f t="shared" si="55"/>
        <v>1</v>
      </c>
      <c r="N52" s="10">
        <v>2007</v>
      </c>
      <c r="O52" s="10">
        <v>2007</v>
      </c>
      <c r="P52" s="10">
        <v>2007</v>
      </c>
      <c r="Q52" s="33">
        <f t="shared" si="37"/>
        <v>0.5</v>
      </c>
      <c r="R52" s="33">
        <f t="shared" si="37"/>
        <v>0.5</v>
      </c>
      <c r="S52" s="33">
        <f t="shared" si="37"/>
        <v>0</v>
      </c>
      <c r="T52" s="64">
        <v>2007</v>
      </c>
      <c r="U52" s="64">
        <v>2007</v>
      </c>
      <c r="V52" s="10">
        <v>2007</v>
      </c>
      <c r="W52" s="33">
        <f t="shared" si="38"/>
        <v>0.5</v>
      </c>
      <c r="X52" s="33">
        <f t="shared" si="23"/>
        <v>0.5</v>
      </c>
      <c r="Y52" s="33">
        <f t="shared" si="24"/>
        <v>0</v>
      </c>
      <c r="Z52" s="56">
        <f>+VLOOKUP($C52,'[27]MSC scores (3)'!$CE:$CH,2,)</f>
        <v>0.5</v>
      </c>
      <c r="AA52" s="56">
        <f>+VLOOKUP($C52,'[27]MSC scores (3)'!$CE:$CH,3,)</f>
        <v>0.5</v>
      </c>
      <c r="AB52" s="56">
        <f>+VLOOKUP($C52,'[27]MSC scores (3)'!$CE:$CH,4,)</f>
        <v>0</v>
      </c>
      <c r="AC52" s="33" t="b">
        <f t="shared" si="39"/>
        <v>1</v>
      </c>
      <c r="AD52" s="33" t="b">
        <f t="shared" si="40"/>
        <v>1</v>
      </c>
      <c r="AE52" s="33" t="b">
        <f t="shared" si="41"/>
        <v>1</v>
      </c>
      <c r="AF52" s="10" t="s">
        <v>444</v>
      </c>
      <c r="AG52" s="10" t="s">
        <v>444</v>
      </c>
      <c r="AH52" s="10" t="s">
        <v>444</v>
      </c>
      <c r="AI52" s="33">
        <f t="shared" si="42"/>
        <v>1</v>
      </c>
      <c r="AJ52" s="33">
        <f t="shared" si="42"/>
        <v>1</v>
      </c>
      <c r="AK52" s="33">
        <f t="shared" si="42"/>
        <v>1</v>
      </c>
      <c r="AL52" s="10">
        <v>2004</v>
      </c>
      <c r="AM52" s="10">
        <v>2004</v>
      </c>
      <c r="AN52" s="10">
        <v>2004</v>
      </c>
      <c r="AO52" s="33">
        <f t="shared" si="43"/>
        <v>0</v>
      </c>
      <c r="AP52" s="33">
        <f t="shared" si="43"/>
        <v>0</v>
      </c>
      <c r="AQ52" s="33">
        <f t="shared" si="43"/>
        <v>0</v>
      </c>
      <c r="AR52" s="10" t="s">
        <v>418</v>
      </c>
      <c r="AS52" s="10" t="s">
        <v>418</v>
      </c>
      <c r="AT52" s="10" t="s">
        <v>418</v>
      </c>
      <c r="AU52" s="33">
        <f t="shared" si="44"/>
        <v>1</v>
      </c>
      <c r="AV52" s="33">
        <f t="shared" si="44"/>
        <v>1</v>
      </c>
      <c r="AW52" s="33">
        <f t="shared" si="44"/>
        <v>1</v>
      </c>
      <c r="AX52" s="10" t="s">
        <v>447</v>
      </c>
      <c r="AY52" s="10" t="s">
        <v>455</v>
      </c>
      <c r="AZ52" s="10" t="s">
        <v>455</v>
      </c>
      <c r="BA52" s="33">
        <f t="shared" si="45"/>
        <v>0</v>
      </c>
      <c r="BB52" s="33">
        <f t="shared" si="45"/>
        <v>0</v>
      </c>
      <c r="BC52" s="33">
        <f t="shared" si="45"/>
        <v>0</v>
      </c>
      <c r="BD52" s="10">
        <v>0</v>
      </c>
      <c r="BE52" s="10">
        <v>0</v>
      </c>
      <c r="BF52" s="10">
        <v>0</v>
      </c>
      <c r="BG52" s="33">
        <f t="shared" si="46"/>
        <v>0</v>
      </c>
      <c r="BH52" s="33">
        <f t="shared" si="46"/>
        <v>0</v>
      </c>
      <c r="BI52" s="33">
        <f t="shared" si="46"/>
        <v>0</v>
      </c>
      <c r="BJ52" s="10">
        <v>1986</v>
      </c>
      <c r="BK52" s="10" t="s">
        <v>448</v>
      </c>
      <c r="BL52" s="10" t="s">
        <v>448</v>
      </c>
      <c r="BM52" s="33">
        <f t="shared" si="47"/>
        <v>0</v>
      </c>
      <c r="BN52" s="33">
        <f t="shared" si="47"/>
        <v>0</v>
      </c>
      <c r="BO52" s="33">
        <f t="shared" si="47"/>
        <v>0</v>
      </c>
      <c r="BP52" s="10" t="s">
        <v>431</v>
      </c>
      <c r="BQ52" s="10" t="s">
        <v>431</v>
      </c>
      <c r="BR52" s="10" t="s">
        <v>431</v>
      </c>
      <c r="BS52" s="33">
        <f t="shared" si="48"/>
        <v>1</v>
      </c>
      <c r="BT52" s="33">
        <f t="shared" si="48"/>
        <v>1</v>
      </c>
      <c r="BU52" s="33">
        <f t="shared" si="48"/>
        <v>1</v>
      </c>
      <c r="BV52" s="10" t="s">
        <v>501</v>
      </c>
      <c r="BW52" s="10" t="s">
        <v>501</v>
      </c>
      <c r="BX52" s="10" t="s">
        <v>501</v>
      </c>
      <c r="BY52" s="33">
        <f t="shared" si="52"/>
        <v>1</v>
      </c>
      <c r="BZ52" s="33">
        <f t="shared" si="52"/>
        <v>1</v>
      </c>
      <c r="CA52" s="33">
        <f t="shared" si="52"/>
        <v>1</v>
      </c>
      <c r="CB52" s="10">
        <f>+VLOOKUP(B52,'[20]2016 data'!$B:$D,3,)</f>
        <v>0</v>
      </c>
      <c r="CC52" s="10">
        <f>+VLOOKUP(B52,'[21]2017 data'!$B:$D,3,)</f>
        <v>0</v>
      </c>
      <c r="CD52" s="10">
        <f>+VLOOKUP(B52,'[22]2018 data'!$B:$D,3,)</f>
        <v>0</v>
      </c>
      <c r="CE52" s="33">
        <f t="shared" si="50"/>
        <v>0</v>
      </c>
      <c r="CF52" s="33">
        <f t="shared" si="50"/>
        <v>0</v>
      </c>
      <c r="CG52" s="33">
        <f t="shared" si="50"/>
        <v>0</v>
      </c>
      <c r="CH52" s="65">
        <f>+VLOOKUP(B52,'[34]2016 data'!$B:$D,3,)</f>
        <v>0</v>
      </c>
      <c r="CI52" s="65">
        <f>+VLOOKUP(B52,'[33]2017 data'!$B:$D,3,)</f>
        <v>0</v>
      </c>
      <c r="CJ52" s="65">
        <f>+VLOOKUP(B52,'[28]2018 data'!$B:$D,3,)</f>
        <v>0</v>
      </c>
      <c r="CK52" s="33">
        <f t="shared" si="51"/>
        <v>0</v>
      </c>
      <c r="CL52" s="33">
        <f t="shared" si="51"/>
        <v>0</v>
      </c>
      <c r="CM52" s="33">
        <f t="shared" si="51"/>
        <v>0</v>
      </c>
    </row>
    <row r="53" spans="1:91" s="32" customFormat="1" x14ac:dyDescent="0.25">
      <c r="A53" s="6">
        <f t="shared" si="36"/>
        <v>50</v>
      </c>
      <c r="B53" s="9" t="s">
        <v>282</v>
      </c>
      <c r="C53" s="4" t="s">
        <v>281</v>
      </c>
      <c r="D53" s="4" t="str">
        <f>+VLOOKUP(C53,'[1]OECD &amp; EU Countries'!$B:$F,5,)</f>
        <v>NA</v>
      </c>
      <c r="E53" s="10" t="s">
        <v>437</v>
      </c>
      <c r="F53" s="10" t="s">
        <v>437</v>
      </c>
      <c r="G53" s="10" t="s">
        <v>437</v>
      </c>
      <c r="H53" s="10" t="b">
        <f>+E53=MSC!E53</f>
        <v>1</v>
      </c>
      <c r="I53" s="10" t="b">
        <f>+F53=MSC!F53</f>
        <v>1</v>
      </c>
      <c r="J53" s="10" t="b">
        <f>+G53=MSC!G53</f>
        <v>1</v>
      </c>
      <c r="K53" s="33">
        <f t="shared" si="53"/>
        <v>0.5</v>
      </c>
      <c r="L53" s="33">
        <f t="shared" si="54"/>
        <v>0.5</v>
      </c>
      <c r="M53" s="33">
        <f t="shared" si="55"/>
        <v>0.5</v>
      </c>
      <c r="N53" s="10">
        <v>2012</v>
      </c>
      <c r="O53" s="10" t="s">
        <v>492</v>
      </c>
      <c r="P53" s="10">
        <v>2012</v>
      </c>
      <c r="Q53" s="33">
        <f t="shared" si="37"/>
        <v>0.5</v>
      </c>
      <c r="R53" s="33">
        <f t="shared" si="37"/>
        <v>0</v>
      </c>
      <c r="S53" s="33">
        <f t="shared" si="37"/>
        <v>0.5</v>
      </c>
      <c r="T53" s="64">
        <v>2012</v>
      </c>
      <c r="U53" s="64">
        <v>2012</v>
      </c>
      <c r="V53" s="10">
        <v>2012</v>
      </c>
      <c r="W53" s="33">
        <f t="shared" si="38"/>
        <v>0.5</v>
      </c>
      <c r="X53" s="33">
        <f t="shared" si="23"/>
        <v>0.5</v>
      </c>
      <c r="Y53" s="33">
        <f t="shared" si="24"/>
        <v>0.5</v>
      </c>
      <c r="Z53" s="56">
        <f>+VLOOKUP($C53,'[27]MSC scores (3)'!$CE:$CH,2,)</f>
        <v>0.5</v>
      </c>
      <c r="AA53" s="56">
        <f>+VLOOKUP($C53,'[27]MSC scores (3)'!$CE:$CH,3,)</f>
        <v>0.5</v>
      </c>
      <c r="AB53" s="56">
        <f>+VLOOKUP($C53,'[27]MSC scores (3)'!$CE:$CH,4,)</f>
        <v>0.5</v>
      </c>
      <c r="AC53" s="33" t="b">
        <f t="shared" si="39"/>
        <v>1</v>
      </c>
      <c r="AD53" s="33" t="b">
        <f t="shared" si="40"/>
        <v>1</v>
      </c>
      <c r="AE53" s="33" t="b">
        <f t="shared" si="41"/>
        <v>1</v>
      </c>
      <c r="AF53" s="10" t="s">
        <v>444</v>
      </c>
      <c r="AG53" s="10" t="s">
        <v>444</v>
      </c>
      <c r="AH53" s="10" t="s">
        <v>444</v>
      </c>
      <c r="AI53" s="33">
        <f t="shared" si="42"/>
        <v>1</v>
      </c>
      <c r="AJ53" s="33">
        <f t="shared" si="42"/>
        <v>1</v>
      </c>
      <c r="AK53" s="33">
        <f t="shared" si="42"/>
        <v>1</v>
      </c>
      <c r="AL53" s="10">
        <v>2009</v>
      </c>
      <c r="AM53" s="10">
        <v>2009</v>
      </c>
      <c r="AN53" s="10">
        <v>2009</v>
      </c>
      <c r="AO53" s="33">
        <f t="shared" si="43"/>
        <v>0.5</v>
      </c>
      <c r="AP53" s="33">
        <f t="shared" si="43"/>
        <v>0.5</v>
      </c>
      <c r="AQ53" s="33">
        <f t="shared" si="43"/>
        <v>0.5</v>
      </c>
      <c r="AR53" s="10" t="s">
        <v>418</v>
      </c>
      <c r="AS53" s="10" t="s">
        <v>418</v>
      </c>
      <c r="AT53" s="10" t="s">
        <v>418</v>
      </c>
      <c r="AU53" s="33">
        <f t="shared" si="44"/>
        <v>1</v>
      </c>
      <c r="AV53" s="33">
        <f t="shared" si="44"/>
        <v>1</v>
      </c>
      <c r="AW53" s="33">
        <f t="shared" si="44"/>
        <v>1</v>
      </c>
      <c r="AX53" s="10" t="s">
        <v>447</v>
      </c>
      <c r="AY53" s="10" t="s">
        <v>463</v>
      </c>
      <c r="AZ53" s="10" t="s">
        <v>463</v>
      </c>
      <c r="BA53" s="33">
        <f t="shared" si="45"/>
        <v>0</v>
      </c>
      <c r="BB53" s="33">
        <f t="shared" si="45"/>
        <v>0</v>
      </c>
      <c r="BC53" s="33">
        <f t="shared" si="45"/>
        <v>0</v>
      </c>
      <c r="BD53" s="10" t="s">
        <v>448</v>
      </c>
      <c r="BE53" s="10" t="s">
        <v>448</v>
      </c>
      <c r="BF53" s="10" t="s">
        <v>448</v>
      </c>
      <c r="BG53" s="33">
        <f t="shared" si="46"/>
        <v>0</v>
      </c>
      <c r="BH53" s="33">
        <f t="shared" si="46"/>
        <v>0</v>
      </c>
      <c r="BI53" s="33">
        <f t="shared" si="46"/>
        <v>0</v>
      </c>
      <c r="BJ53" s="10">
        <v>2001</v>
      </c>
      <c r="BK53" s="10">
        <v>2001</v>
      </c>
      <c r="BL53" s="10">
        <v>2001</v>
      </c>
      <c r="BM53" s="33">
        <f t="shared" si="47"/>
        <v>0.5</v>
      </c>
      <c r="BN53" s="33">
        <f t="shared" si="47"/>
        <v>0.5</v>
      </c>
      <c r="BO53" s="33">
        <f t="shared" si="47"/>
        <v>0.5</v>
      </c>
      <c r="BP53" s="10" t="s">
        <v>431</v>
      </c>
      <c r="BQ53" s="10" t="s">
        <v>431</v>
      </c>
      <c r="BR53" s="10" t="s">
        <v>431</v>
      </c>
      <c r="BS53" s="33">
        <f t="shared" si="48"/>
        <v>1</v>
      </c>
      <c r="BT53" s="33">
        <f t="shared" si="48"/>
        <v>1</v>
      </c>
      <c r="BU53" s="33">
        <f t="shared" si="48"/>
        <v>1</v>
      </c>
      <c r="BV53" s="10" t="s">
        <v>501</v>
      </c>
      <c r="BW53" s="10" t="s">
        <v>501</v>
      </c>
      <c r="BX53" s="10" t="s">
        <v>501</v>
      </c>
      <c r="BY53" s="33">
        <f t="shared" si="52"/>
        <v>1</v>
      </c>
      <c r="BZ53" s="33">
        <f t="shared" si="52"/>
        <v>1</v>
      </c>
      <c r="CA53" s="33">
        <f t="shared" si="52"/>
        <v>1</v>
      </c>
      <c r="CB53" s="10" t="str">
        <f>+VLOOKUP(B53,'[20]2016 data'!$B:$D,3,)</f>
        <v>Yes</v>
      </c>
      <c r="CC53" s="10" t="str">
        <f>+VLOOKUP(B53,'[21]2017 data'!$B:$D,3,)</f>
        <v>Yes</v>
      </c>
      <c r="CD53" s="10" t="str">
        <f>+VLOOKUP(B53,'[22]2018 data'!$B:$D,3,)</f>
        <v>Yes</v>
      </c>
      <c r="CE53" s="33">
        <f t="shared" si="50"/>
        <v>1</v>
      </c>
      <c r="CF53" s="33">
        <f t="shared" si="50"/>
        <v>1</v>
      </c>
      <c r="CG53" s="33">
        <f t="shared" si="50"/>
        <v>1</v>
      </c>
      <c r="CH53" s="65" t="str">
        <f>+VLOOKUP(B53,'[34]2016 data'!$B:$D,3,)</f>
        <v>yes</v>
      </c>
      <c r="CI53" s="65" t="str">
        <f>+VLOOKUP(B53,'[33]2017 data'!$B:$D,3,)</f>
        <v>yes</v>
      </c>
      <c r="CJ53" s="65" t="str">
        <f>+VLOOKUP(B53,'[28]2018 data'!$B:$D,3,)</f>
        <v>yes</v>
      </c>
      <c r="CK53" s="33">
        <f t="shared" si="51"/>
        <v>1</v>
      </c>
      <c r="CL53" s="33">
        <f t="shared" si="51"/>
        <v>1</v>
      </c>
      <c r="CM53" s="33">
        <f t="shared" si="51"/>
        <v>1</v>
      </c>
    </row>
    <row r="54" spans="1:91" s="32" customFormat="1" x14ac:dyDescent="0.25">
      <c r="A54" s="6">
        <f t="shared" si="36"/>
        <v>51</v>
      </c>
      <c r="B54" s="9" t="s">
        <v>280</v>
      </c>
      <c r="C54" s="4" t="s">
        <v>279</v>
      </c>
      <c r="D54" s="4" t="str">
        <f>+VLOOKUP(C54,'[1]OECD &amp; EU Countries'!$B:$F,5,)</f>
        <v>NA</v>
      </c>
      <c r="E54" s="10" t="s">
        <v>438</v>
      </c>
      <c r="F54" s="10" t="s">
        <v>438</v>
      </c>
      <c r="G54" s="10" t="s">
        <v>486</v>
      </c>
      <c r="H54" s="10" t="b">
        <f>+E54=MSC!E54</f>
        <v>0</v>
      </c>
      <c r="I54" s="10" t="b">
        <f>+F54=MSC!F54</f>
        <v>0</v>
      </c>
      <c r="J54" s="10" t="b">
        <f>+G54=MSC!G54</f>
        <v>1</v>
      </c>
      <c r="K54" s="33">
        <f t="shared" si="53"/>
        <v>0</v>
      </c>
      <c r="L54" s="33">
        <f t="shared" si="54"/>
        <v>0</v>
      </c>
      <c r="M54" s="33">
        <f t="shared" si="55"/>
        <v>1</v>
      </c>
      <c r="N54" s="10">
        <v>1990</v>
      </c>
      <c r="O54" s="10">
        <v>1990</v>
      </c>
      <c r="P54" s="10" t="s">
        <v>491</v>
      </c>
      <c r="Q54" s="33">
        <f t="shared" si="37"/>
        <v>0</v>
      </c>
      <c r="R54" s="33">
        <f t="shared" si="37"/>
        <v>0</v>
      </c>
      <c r="S54" s="33">
        <f t="shared" si="37"/>
        <v>1</v>
      </c>
      <c r="T54" s="64">
        <v>1990</v>
      </c>
      <c r="U54" s="64">
        <v>1990</v>
      </c>
      <c r="V54" s="10">
        <v>2005</v>
      </c>
      <c r="W54" s="33">
        <f t="shared" si="38"/>
        <v>0</v>
      </c>
      <c r="X54" s="33">
        <f t="shared" si="23"/>
        <v>0</v>
      </c>
      <c r="Y54" s="33">
        <f t="shared" si="24"/>
        <v>0</v>
      </c>
      <c r="Z54" s="56">
        <f>+VLOOKUP($C54,'[27]MSC scores (3)'!$CE:$CH,2,)</f>
        <v>0</v>
      </c>
      <c r="AA54" s="56">
        <f>+VLOOKUP($C54,'[27]MSC scores (3)'!$CE:$CH,3,)</f>
        <v>0</v>
      </c>
      <c r="AB54" s="56">
        <f>+VLOOKUP($C54,'[27]MSC scores (3)'!$CE:$CH,4,)</f>
        <v>0</v>
      </c>
      <c r="AC54" s="33" t="b">
        <f t="shared" si="39"/>
        <v>1</v>
      </c>
      <c r="AD54" s="33" t="b">
        <f t="shared" si="40"/>
        <v>1</v>
      </c>
      <c r="AE54" s="33" t="b">
        <f t="shared" si="41"/>
        <v>1</v>
      </c>
      <c r="AF54" s="10" t="s">
        <v>446</v>
      </c>
      <c r="AG54" s="10" t="s">
        <v>444</v>
      </c>
      <c r="AH54" s="10" t="s">
        <v>444</v>
      </c>
      <c r="AI54" s="33">
        <f t="shared" si="42"/>
        <v>0.5</v>
      </c>
      <c r="AJ54" s="33">
        <f t="shared" si="42"/>
        <v>1</v>
      </c>
      <c r="AK54" s="33">
        <f t="shared" si="42"/>
        <v>1</v>
      </c>
      <c r="AL54" s="10">
        <v>2006</v>
      </c>
      <c r="AM54" s="10">
        <v>2006</v>
      </c>
      <c r="AN54" s="10">
        <v>2006</v>
      </c>
      <c r="AO54" s="33">
        <f t="shared" si="43"/>
        <v>0.5</v>
      </c>
      <c r="AP54" s="33">
        <f t="shared" si="43"/>
        <v>0</v>
      </c>
      <c r="AQ54" s="33">
        <f t="shared" si="43"/>
        <v>0</v>
      </c>
      <c r="AR54" s="10" t="s">
        <v>418</v>
      </c>
      <c r="AS54" s="10" t="s">
        <v>418</v>
      </c>
      <c r="AT54" s="10" t="s">
        <v>418</v>
      </c>
      <c r="AU54" s="33">
        <f t="shared" si="44"/>
        <v>1</v>
      </c>
      <c r="AV54" s="33">
        <f t="shared" si="44"/>
        <v>1</v>
      </c>
      <c r="AW54" s="33">
        <f t="shared" si="44"/>
        <v>1</v>
      </c>
      <c r="AX54" s="10" t="s">
        <v>447</v>
      </c>
      <c r="AY54" s="10" t="s">
        <v>448</v>
      </c>
      <c r="AZ54" s="10" t="s">
        <v>448</v>
      </c>
      <c r="BA54" s="33">
        <f t="shared" si="45"/>
        <v>0</v>
      </c>
      <c r="BB54" s="33">
        <f t="shared" si="45"/>
        <v>0</v>
      </c>
      <c r="BC54" s="33">
        <f t="shared" si="45"/>
        <v>0</v>
      </c>
      <c r="BD54" s="10" t="s">
        <v>425</v>
      </c>
      <c r="BE54" s="10" t="s">
        <v>425</v>
      </c>
      <c r="BF54" s="10" t="s">
        <v>425</v>
      </c>
      <c r="BG54" s="33">
        <f t="shared" si="46"/>
        <v>1</v>
      </c>
      <c r="BH54" s="33">
        <f t="shared" si="46"/>
        <v>1</v>
      </c>
      <c r="BI54" s="33">
        <f t="shared" si="46"/>
        <v>1</v>
      </c>
      <c r="BJ54" s="10">
        <v>1986</v>
      </c>
      <c r="BK54" s="10">
        <v>2001</v>
      </c>
      <c r="BL54" s="10">
        <v>2001</v>
      </c>
      <c r="BM54" s="33">
        <f t="shared" si="47"/>
        <v>0</v>
      </c>
      <c r="BN54" s="33">
        <f t="shared" si="47"/>
        <v>0.5</v>
      </c>
      <c r="BO54" s="33">
        <f t="shared" si="47"/>
        <v>0.5</v>
      </c>
      <c r="BP54" s="10" t="s">
        <v>431</v>
      </c>
      <c r="BQ54" s="10" t="s">
        <v>431</v>
      </c>
      <c r="BR54" s="10" t="s">
        <v>431</v>
      </c>
      <c r="BS54" s="33">
        <f t="shared" si="48"/>
        <v>1</v>
      </c>
      <c r="BT54" s="33">
        <f t="shared" si="48"/>
        <v>1</v>
      </c>
      <c r="BU54" s="33">
        <f t="shared" si="48"/>
        <v>1</v>
      </c>
      <c r="BV54" s="10" t="s">
        <v>501</v>
      </c>
      <c r="BW54" s="10" t="s">
        <v>501</v>
      </c>
      <c r="BX54" s="10" t="s">
        <v>501</v>
      </c>
      <c r="BY54" s="33">
        <f t="shared" si="52"/>
        <v>1</v>
      </c>
      <c r="BZ54" s="33">
        <f t="shared" si="52"/>
        <v>1</v>
      </c>
      <c r="CA54" s="33">
        <f t="shared" si="52"/>
        <v>1</v>
      </c>
      <c r="CB54" s="10" t="str">
        <f>+VLOOKUP(B54,'[20]2016 data'!$B:$D,3,)</f>
        <v>Yes</v>
      </c>
      <c r="CC54" s="10" t="str">
        <f>+VLOOKUP(B54,'[21]2017 data'!$B:$D,3,)</f>
        <v>Yes</v>
      </c>
      <c r="CD54" s="10" t="str">
        <f>+VLOOKUP(B54,'[22]2018 data'!$B:$D,3,)</f>
        <v>Yes</v>
      </c>
      <c r="CE54" s="33">
        <f t="shared" si="50"/>
        <v>1</v>
      </c>
      <c r="CF54" s="33">
        <f t="shared" si="50"/>
        <v>1</v>
      </c>
      <c r="CG54" s="33">
        <f t="shared" si="50"/>
        <v>1</v>
      </c>
      <c r="CH54" s="65">
        <f>+VLOOKUP(B54,'[34]2016 data'!$B:$D,3,)</f>
        <v>0</v>
      </c>
      <c r="CI54" s="65">
        <f>+VLOOKUP(B54,'[33]2017 data'!$B:$D,3,)</f>
        <v>0</v>
      </c>
      <c r="CJ54" s="65">
        <f>+VLOOKUP(B54,'[28]2018 data'!$B:$D,3,)</f>
        <v>0</v>
      </c>
      <c r="CK54" s="33">
        <f t="shared" si="51"/>
        <v>0</v>
      </c>
      <c r="CL54" s="33">
        <f t="shared" si="51"/>
        <v>0</v>
      </c>
      <c r="CM54" s="33">
        <f t="shared" si="51"/>
        <v>0</v>
      </c>
    </row>
    <row r="55" spans="1:91" s="32" customFormat="1" x14ac:dyDescent="0.25">
      <c r="A55" s="6">
        <f t="shared" si="36"/>
        <v>52</v>
      </c>
      <c r="B55" s="9" t="s">
        <v>278</v>
      </c>
      <c r="C55" s="4" t="s">
        <v>277</v>
      </c>
      <c r="D55" s="4" t="str">
        <f>+VLOOKUP(C55,'[1]OECD &amp; EU Countries'!$B:$F,5,)</f>
        <v>NA</v>
      </c>
      <c r="E55" s="10" t="s">
        <v>438</v>
      </c>
      <c r="F55" s="10" t="s">
        <v>438</v>
      </c>
      <c r="G55" s="10" t="s">
        <v>437</v>
      </c>
      <c r="H55" s="10" t="b">
        <f>+E55=MSC!E55</f>
        <v>0</v>
      </c>
      <c r="I55" s="10" t="b">
        <f>+F55=MSC!F55</f>
        <v>0</v>
      </c>
      <c r="J55" s="10" t="b">
        <f>+G55=MSC!G55</f>
        <v>1</v>
      </c>
      <c r="K55" s="33">
        <f t="shared" si="53"/>
        <v>0</v>
      </c>
      <c r="L55" s="33">
        <f t="shared" si="54"/>
        <v>0</v>
      </c>
      <c r="M55" s="33">
        <f t="shared" si="55"/>
        <v>0.5</v>
      </c>
      <c r="N55" s="10">
        <v>2006</v>
      </c>
      <c r="O55" s="10">
        <v>2006</v>
      </c>
      <c r="P55" s="10">
        <v>2006</v>
      </c>
      <c r="Q55" s="33">
        <f t="shared" si="37"/>
        <v>0.5</v>
      </c>
      <c r="R55" s="33">
        <f t="shared" si="37"/>
        <v>0</v>
      </c>
      <c r="S55" s="33">
        <f t="shared" si="37"/>
        <v>0</v>
      </c>
      <c r="T55" s="64">
        <v>2006</v>
      </c>
      <c r="U55" s="64">
        <v>2006</v>
      </c>
      <c r="V55" s="10">
        <v>2006</v>
      </c>
      <c r="W55" s="33">
        <f t="shared" si="38"/>
        <v>0.5</v>
      </c>
      <c r="X55" s="33">
        <f t="shared" si="23"/>
        <v>0</v>
      </c>
      <c r="Y55" s="33">
        <f t="shared" si="24"/>
        <v>0</v>
      </c>
      <c r="Z55" s="56">
        <f>+VLOOKUP($C55,'[27]MSC scores (3)'!$CE:$CH,2,)</f>
        <v>0.5</v>
      </c>
      <c r="AA55" s="56">
        <f>+VLOOKUP($C55,'[27]MSC scores (3)'!$CE:$CH,3,)</f>
        <v>0</v>
      </c>
      <c r="AB55" s="56">
        <f>+VLOOKUP($C55,'[27]MSC scores (3)'!$CE:$CH,4,)</f>
        <v>0</v>
      </c>
      <c r="AC55" s="33" t="b">
        <f t="shared" si="39"/>
        <v>1</v>
      </c>
      <c r="AD55" s="33" t="b">
        <f t="shared" si="40"/>
        <v>1</v>
      </c>
      <c r="AE55" s="33" t="b">
        <f t="shared" si="41"/>
        <v>1</v>
      </c>
      <c r="AF55" s="10" t="s">
        <v>448</v>
      </c>
      <c r="AG55" s="10" t="s">
        <v>448</v>
      </c>
      <c r="AH55" s="10" t="s">
        <v>448</v>
      </c>
      <c r="AI55" s="33">
        <f t="shared" si="42"/>
        <v>0</v>
      </c>
      <c r="AJ55" s="33">
        <f t="shared" si="42"/>
        <v>0</v>
      </c>
      <c r="AK55" s="33">
        <f t="shared" si="42"/>
        <v>0</v>
      </c>
      <c r="AL55" s="10">
        <v>2006</v>
      </c>
      <c r="AM55" s="10">
        <v>2006</v>
      </c>
      <c r="AN55" s="10">
        <v>2006</v>
      </c>
      <c r="AO55" s="33">
        <f t="shared" si="43"/>
        <v>0.5</v>
      </c>
      <c r="AP55" s="33">
        <f t="shared" si="43"/>
        <v>0</v>
      </c>
      <c r="AQ55" s="33">
        <f t="shared" si="43"/>
        <v>0</v>
      </c>
      <c r="AR55" s="10">
        <v>0</v>
      </c>
      <c r="AS55" s="10" t="s">
        <v>418</v>
      </c>
      <c r="AT55" s="10" t="s">
        <v>418</v>
      </c>
      <c r="AU55" s="33">
        <f t="shared" si="44"/>
        <v>0</v>
      </c>
      <c r="AV55" s="33">
        <f t="shared" si="44"/>
        <v>1</v>
      </c>
      <c r="AW55" s="33">
        <f t="shared" si="44"/>
        <v>1</v>
      </c>
      <c r="AX55" s="10">
        <v>0</v>
      </c>
      <c r="AY55" s="10" t="s">
        <v>448</v>
      </c>
      <c r="AZ55" s="10" t="s">
        <v>448</v>
      </c>
      <c r="BA55" s="33">
        <f t="shared" si="45"/>
        <v>0</v>
      </c>
      <c r="BB55" s="33">
        <f t="shared" si="45"/>
        <v>0</v>
      </c>
      <c r="BC55" s="33">
        <f t="shared" si="45"/>
        <v>0</v>
      </c>
      <c r="BD55" s="10" t="s">
        <v>448</v>
      </c>
      <c r="BE55" s="10" t="s">
        <v>448</v>
      </c>
      <c r="BF55" s="10" t="s">
        <v>448</v>
      </c>
      <c r="BG55" s="33">
        <f t="shared" si="46"/>
        <v>0</v>
      </c>
      <c r="BH55" s="33">
        <f t="shared" si="46"/>
        <v>0</v>
      </c>
      <c r="BI55" s="33">
        <f t="shared" si="46"/>
        <v>0</v>
      </c>
      <c r="BJ55" s="10">
        <v>1986</v>
      </c>
      <c r="BK55" s="10" t="s">
        <v>429</v>
      </c>
      <c r="BL55" s="10" t="s">
        <v>429</v>
      </c>
      <c r="BM55" s="33">
        <f t="shared" si="47"/>
        <v>0</v>
      </c>
      <c r="BN55" s="33">
        <f t="shared" si="47"/>
        <v>0</v>
      </c>
      <c r="BO55" s="33">
        <f t="shared" si="47"/>
        <v>0</v>
      </c>
      <c r="BP55" s="10" t="s">
        <v>431</v>
      </c>
      <c r="BQ55" s="10" t="s">
        <v>431</v>
      </c>
      <c r="BR55" s="10" t="s">
        <v>431</v>
      </c>
      <c r="BS55" s="33">
        <f t="shared" si="48"/>
        <v>1</v>
      </c>
      <c r="BT55" s="33">
        <f t="shared" si="48"/>
        <v>1</v>
      </c>
      <c r="BU55" s="33">
        <f t="shared" si="48"/>
        <v>1</v>
      </c>
      <c r="BV55" s="10">
        <v>0</v>
      </c>
      <c r="BW55" s="10" t="s">
        <v>500</v>
      </c>
      <c r="BX55" s="10" t="s">
        <v>500</v>
      </c>
      <c r="BY55" s="33">
        <f t="shared" si="52"/>
        <v>0</v>
      </c>
      <c r="BZ55" s="33">
        <f t="shared" si="52"/>
        <v>0.5</v>
      </c>
      <c r="CA55" s="33">
        <f t="shared" si="52"/>
        <v>0.5</v>
      </c>
      <c r="CB55" s="10">
        <f>+VLOOKUP(B55,'[20]2016 data'!$B:$D,3,)</f>
        <v>0</v>
      </c>
      <c r="CC55" s="10">
        <f>+VLOOKUP(B55,'[21]2017 data'!$B:$D,3,)</f>
        <v>0</v>
      </c>
      <c r="CD55" s="10">
        <f>+VLOOKUP(B55,'[22]2018 data'!$B:$D,3,)</f>
        <v>0</v>
      </c>
      <c r="CE55" s="33">
        <f t="shared" si="50"/>
        <v>0</v>
      </c>
      <c r="CF55" s="33">
        <f t="shared" si="50"/>
        <v>0</v>
      </c>
      <c r="CG55" s="33">
        <f t="shared" si="50"/>
        <v>0</v>
      </c>
      <c r="CH55" s="65">
        <f>+VLOOKUP(B55,'[34]2016 data'!$B:$D,3,)</f>
        <v>0</v>
      </c>
      <c r="CI55" s="65">
        <f>+VLOOKUP(B55,'[33]2017 data'!$B:$D,3,)</f>
        <v>0</v>
      </c>
      <c r="CJ55" s="65">
        <f>+VLOOKUP(B55,'[28]2018 data'!$B:$D,3,)</f>
        <v>0</v>
      </c>
      <c r="CK55" s="33">
        <f t="shared" si="51"/>
        <v>0</v>
      </c>
      <c r="CL55" s="33">
        <f t="shared" si="51"/>
        <v>0</v>
      </c>
      <c r="CM55" s="33">
        <f t="shared" si="51"/>
        <v>0</v>
      </c>
    </row>
    <row r="56" spans="1:91" s="32" customFormat="1" x14ac:dyDescent="0.25">
      <c r="A56" s="6">
        <f t="shared" si="36"/>
        <v>53</v>
      </c>
      <c r="B56" s="9" t="s">
        <v>276</v>
      </c>
      <c r="C56" s="4" t="s">
        <v>275</v>
      </c>
      <c r="D56" s="4" t="str">
        <f>+VLOOKUP(C56,'[1]OECD &amp; EU Countries'!$B:$F,5,)</f>
        <v>NA</v>
      </c>
      <c r="E56" s="10" t="s">
        <v>438</v>
      </c>
      <c r="F56" s="10" t="s">
        <v>438</v>
      </c>
      <c r="G56" s="59" t="s">
        <v>438</v>
      </c>
      <c r="H56" s="10" t="b">
        <f>+E56=MSC!E56</f>
        <v>1</v>
      </c>
      <c r="I56" s="10" t="b">
        <f>+F56=MSC!F56</f>
        <v>1</v>
      </c>
      <c r="J56" s="10" t="b">
        <f>+G56=MSC!G56</f>
        <v>1</v>
      </c>
      <c r="K56" s="33">
        <f t="shared" si="53"/>
        <v>0</v>
      </c>
      <c r="L56" s="33">
        <f t="shared" si="54"/>
        <v>0</v>
      </c>
      <c r="M56" s="33">
        <f t="shared" si="55"/>
        <v>0</v>
      </c>
      <c r="N56" s="10">
        <v>2000</v>
      </c>
      <c r="O56" s="10">
        <v>2000</v>
      </c>
      <c r="P56" s="10">
        <v>2000</v>
      </c>
      <c r="Q56" s="33">
        <f t="shared" si="37"/>
        <v>0</v>
      </c>
      <c r="R56" s="33">
        <f t="shared" si="37"/>
        <v>0</v>
      </c>
      <c r="S56" s="33">
        <f t="shared" si="37"/>
        <v>0</v>
      </c>
      <c r="T56" s="64">
        <v>2000</v>
      </c>
      <c r="U56" s="64">
        <v>2000</v>
      </c>
      <c r="V56" s="10">
        <v>2000</v>
      </c>
      <c r="W56" s="33">
        <f t="shared" si="38"/>
        <v>0</v>
      </c>
      <c r="X56" s="33">
        <f t="shared" si="23"/>
        <v>0</v>
      </c>
      <c r="Y56" s="33">
        <f t="shared" si="24"/>
        <v>0</v>
      </c>
      <c r="Z56" s="56">
        <f>+VLOOKUP($C56,'[27]MSC scores (3)'!$CE:$CH,2,)</f>
        <v>0</v>
      </c>
      <c r="AA56" s="56">
        <f>+VLOOKUP($C56,'[27]MSC scores (3)'!$CE:$CH,3,)</f>
        <v>0</v>
      </c>
      <c r="AB56" s="56">
        <f>+VLOOKUP($C56,'[27]MSC scores (3)'!$CE:$CH,4,)</f>
        <v>0</v>
      </c>
      <c r="AC56" s="33" t="b">
        <f t="shared" si="39"/>
        <v>1</v>
      </c>
      <c r="AD56" s="33" t="b">
        <f t="shared" si="40"/>
        <v>1</v>
      </c>
      <c r="AE56" s="33" t="b">
        <f t="shared" si="41"/>
        <v>1</v>
      </c>
      <c r="AF56" s="10" t="s">
        <v>448</v>
      </c>
      <c r="AG56" s="10" t="s">
        <v>448</v>
      </c>
      <c r="AH56" s="10" t="s">
        <v>448</v>
      </c>
      <c r="AI56" s="33">
        <f t="shared" si="42"/>
        <v>0</v>
      </c>
      <c r="AJ56" s="33">
        <f t="shared" si="42"/>
        <v>0</v>
      </c>
      <c r="AK56" s="33">
        <f t="shared" si="42"/>
        <v>0</v>
      </c>
      <c r="AL56" s="10">
        <v>0</v>
      </c>
      <c r="AM56" s="10">
        <v>0</v>
      </c>
      <c r="AN56" s="10">
        <v>0</v>
      </c>
      <c r="AO56" s="33">
        <f t="shared" si="43"/>
        <v>0</v>
      </c>
      <c r="AP56" s="33">
        <f t="shared" si="43"/>
        <v>0</v>
      </c>
      <c r="AQ56" s="33">
        <f t="shared" si="43"/>
        <v>0</v>
      </c>
      <c r="AR56" s="10">
        <v>0</v>
      </c>
      <c r="AS56" s="10">
        <v>0</v>
      </c>
      <c r="AT56" s="10">
        <v>0</v>
      </c>
      <c r="AU56" s="33">
        <f t="shared" si="44"/>
        <v>0</v>
      </c>
      <c r="AV56" s="33">
        <f t="shared" si="44"/>
        <v>0</v>
      </c>
      <c r="AW56" s="33">
        <f t="shared" si="44"/>
        <v>0</v>
      </c>
      <c r="AX56" s="10">
        <v>0</v>
      </c>
      <c r="AY56" s="10">
        <v>0</v>
      </c>
      <c r="AZ56" s="10">
        <v>0</v>
      </c>
      <c r="BA56" s="33">
        <f t="shared" si="45"/>
        <v>0</v>
      </c>
      <c r="BB56" s="33">
        <f t="shared" si="45"/>
        <v>0</v>
      </c>
      <c r="BC56" s="33">
        <f t="shared" si="45"/>
        <v>0</v>
      </c>
      <c r="BD56" s="10">
        <v>0</v>
      </c>
      <c r="BE56" s="10">
        <v>0</v>
      </c>
      <c r="BF56" s="10">
        <v>0</v>
      </c>
      <c r="BG56" s="33">
        <f t="shared" si="46"/>
        <v>0</v>
      </c>
      <c r="BH56" s="33">
        <f t="shared" si="46"/>
        <v>0</v>
      </c>
      <c r="BI56" s="33">
        <f t="shared" si="46"/>
        <v>0</v>
      </c>
      <c r="BJ56" s="10">
        <v>2001</v>
      </c>
      <c r="BK56" s="10" t="s">
        <v>448</v>
      </c>
      <c r="BL56" s="10" t="s">
        <v>448</v>
      </c>
      <c r="BM56" s="33">
        <f t="shared" si="47"/>
        <v>0.5</v>
      </c>
      <c r="BN56" s="33">
        <f t="shared" si="47"/>
        <v>0</v>
      </c>
      <c r="BO56" s="33">
        <f t="shared" si="47"/>
        <v>0</v>
      </c>
      <c r="BP56" s="10" t="s">
        <v>431</v>
      </c>
      <c r="BQ56" s="10" t="s">
        <v>431</v>
      </c>
      <c r="BR56" s="10" t="s">
        <v>431</v>
      </c>
      <c r="BS56" s="33">
        <f t="shared" si="48"/>
        <v>1</v>
      </c>
      <c r="BT56" s="33">
        <f t="shared" si="48"/>
        <v>1</v>
      </c>
      <c r="BU56" s="33">
        <f t="shared" si="48"/>
        <v>1</v>
      </c>
      <c r="BV56" s="10">
        <v>0</v>
      </c>
      <c r="BW56" s="10">
        <v>0</v>
      </c>
      <c r="BX56" s="10">
        <v>0</v>
      </c>
      <c r="BY56" s="33">
        <f t="shared" si="52"/>
        <v>0</v>
      </c>
      <c r="BZ56" s="33">
        <f t="shared" si="52"/>
        <v>0</v>
      </c>
      <c r="CA56" s="33">
        <f t="shared" si="52"/>
        <v>0</v>
      </c>
      <c r="CB56" s="10">
        <f>+VLOOKUP(B56,'[20]2016 data'!$B:$D,3,)</f>
        <v>0</v>
      </c>
      <c r="CC56" s="10">
        <f>+VLOOKUP(B56,'[21]2017 data'!$B:$D,3,)</f>
        <v>0</v>
      </c>
      <c r="CD56" s="10">
        <f>+VLOOKUP(B56,'[22]2018 data'!$B:$D,3,)</f>
        <v>0</v>
      </c>
      <c r="CE56" s="33">
        <f t="shared" si="50"/>
        <v>0</v>
      </c>
      <c r="CF56" s="33">
        <f t="shared" si="50"/>
        <v>0</v>
      </c>
      <c r="CG56" s="33">
        <f t="shared" si="50"/>
        <v>0</v>
      </c>
      <c r="CH56" s="65">
        <f>+VLOOKUP(B56,'[34]2016 data'!$B:$D,3,)</f>
        <v>0</v>
      </c>
      <c r="CI56" s="65">
        <f>+VLOOKUP(B56,'[33]2017 data'!$B:$D,3,)</f>
        <v>0</v>
      </c>
      <c r="CJ56" s="65">
        <f>+VLOOKUP(B56,'[28]2018 data'!$B:$D,3,)</f>
        <v>0</v>
      </c>
      <c r="CK56" s="33">
        <f t="shared" si="51"/>
        <v>0</v>
      </c>
      <c r="CL56" s="33">
        <f t="shared" si="51"/>
        <v>0</v>
      </c>
      <c r="CM56" s="33">
        <f t="shared" si="51"/>
        <v>0</v>
      </c>
    </row>
    <row r="57" spans="1:91" s="32" customFormat="1" x14ac:dyDescent="0.25">
      <c r="A57" s="6">
        <f t="shared" si="36"/>
        <v>54</v>
      </c>
      <c r="B57" s="9" t="s">
        <v>274</v>
      </c>
      <c r="C57" s="4" t="s">
        <v>273</v>
      </c>
      <c r="D57" s="4" t="str">
        <f>+VLOOKUP(C57,'[1]OECD &amp; EU Countries'!$B:$F,5,)</f>
        <v>OECD/EU</v>
      </c>
      <c r="E57" s="10" t="s">
        <v>486</v>
      </c>
      <c r="F57" s="10" t="s">
        <v>486</v>
      </c>
      <c r="G57" s="10" t="s">
        <v>486</v>
      </c>
      <c r="H57" s="10" t="b">
        <f>+E57=MSC!E57</f>
        <v>0</v>
      </c>
      <c r="I57" s="10" t="b">
        <f>+F57=MSC!F57</f>
        <v>1</v>
      </c>
      <c r="J57" s="10" t="b">
        <f>+G57=MSC!G57</f>
        <v>1</v>
      </c>
      <c r="K57" s="33">
        <f t="shared" si="53"/>
        <v>1</v>
      </c>
      <c r="L57" s="33">
        <f t="shared" si="54"/>
        <v>1</v>
      </c>
      <c r="M57" s="33">
        <f t="shared" si="55"/>
        <v>1</v>
      </c>
      <c r="N57" s="10" t="s">
        <v>491</v>
      </c>
      <c r="O57" s="10" t="s">
        <v>491</v>
      </c>
      <c r="P57" s="10" t="s">
        <v>491</v>
      </c>
      <c r="Q57" s="33">
        <f t="shared" si="37"/>
        <v>1</v>
      </c>
      <c r="R57" s="33">
        <f t="shared" si="37"/>
        <v>1</v>
      </c>
      <c r="S57" s="33">
        <f t="shared" si="37"/>
        <v>1</v>
      </c>
      <c r="T57" s="64" t="s">
        <v>491</v>
      </c>
      <c r="U57" s="64" t="s">
        <v>491</v>
      </c>
      <c r="V57" s="10" t="s">
        <v>491</v>
      </c>
      <c r="W57" s="33">
        <f t="shared" si="38"/>
        <v>1</v>
      </c>
      <c r="X57" s="33">
        <f t="shared" si="23"/>
        <v>1</v>
      </c>
      <c r="Y57" s="33">
        <f t="shared" si="24"/>
        <v>1</v>
      </c>
      <c r="Z57" s="56">
        <f>+VLOOKUP($C57,'[27]MSC scores (3)'!$CE:$CH,2,)</f>
        <v>1</v>
      </c>
      <c r="AA57" s="56">
        <f>+VLOOKUP($C57,'[27]MSC scores (3)'!$CE:$CH,3,)</f>
        <v>1</v>
      </c>
      <c r="AB57" s="56">
        <f>+VLOOKUP($C57,'[27]MSC scores (3)'!$CE:$CH,4,)</f>
        <v>0.5</v>
      </c>
      <c r="AC57" s="33" t="b">
        <f t="shared" si="39"/>
        <v>1</v>
      </c>
      <c r="AD57" s="33" t="b">
        <f t="shared" si="40"/>
        <v>1</v>
      </c>
      <c r="AE57" s="33" t="b">
        <f t="shared" si="41"/>
        <v>0</v>
      </c>
      <c r="AF57" s="10" t="s">
        <v>444</v>
      </c>
      <c r="AG57" s="10" t="s">
        <v>442</v>
      </c>
      <c r="AH57" s="10" t="s">
        <v>442</v>
      </c>
      <c r="AI57" s="33">
        <f t="shared" si="42"/>
        <v>1</v>
      </c>
      <c r="AJ57" s="33">
        <f t="shared" si="42"/>
        <v>1</v>
      </c>
      <c r="AK57" s="33">
        <f t="shared" si="42"/>
        <v>1</v>
      </c>
      <c r="AL57" s="10" t="s">
        <v>499</v>
      </c>
      <c r="AM57" s="10" t="s">
        <v>499</v>
      </c>
      <c r="AN57" s="10" t="s">
        <v>499</v>
      </c>
      <c r="AO57" s="33">
        <f t="shared" si="43"/>
        <v>1</v>
      </c>
      <c r="AP57" s="33">
        <f t="shared" si="43"/>
        <v>1</v>
      </c>
      <c r="AQ57" s="33">
        <f t="shared" si="43"/>
        <v>1</v>
      </c>
      <c r="AR57" s="10" t="s">
        <v>418</v>
      </c>
      <c r="AS57" s="10" t="s">
        <v>418</v>
      </c>
      <c r="AT57" s="10" t="s">
        <v>418</v>
      </c>
      <c r="AU57" s="33">
        <f t="shared" si="44"/>
        <v>1</v>
      </c>
      <c r="AV57" s="33">
        <f t="shared" si="44"/>
        <v>1</v>
      </c>
      <c r="AW57" s="33">
        <f t="shared" si="44"/>
        <v>1</v>
      </c>
      <c r="AX57" s="10" t="s">
        <v>436</v>
      </c>
      <c r="AY57" s="10" t="s">
        <v>436</v>
      </c>
      <c r="AZ57" s="10" t="s">
        <v>436</v>
      </c>
      <c r="BA57" s="33">
        <f t="shared" si="45"/>
        <v>1</v>
      </c>
      <c r="BB57" s="33">
        <f t="shared" si="45"/>
        <v>1</v>
      </c>
      <c r="BC57" s="33">
        <f t="shared" si="45"/>
        <v>1</v>
      </c>
      <c r="BD57" s="10" t="s">
        <v>425</v>
      </c>
      <c r="BE57" s="10" t="s">
        <v>425</v>
      </c>
      <c r="BF57" s="10" t="s">
        <v>425</v>
      </c>
      <c r="BG57" s="33">
        <f t="shared" si="46"/>
        <v>1</v>
      </c>
      <c r="BH57" s="33">
        <f t="shared" si="46"/>
        <v>1</v>
      </c>
      <c r="BI57" s="33">
        <f t="shared" si="46"/>
        <v>1</v>
      </c>
      <c r="BJ57" s="10">
        <v>2001</v>
      </c>
      <c r="BK57" s="10" t="s">
        <v>429</v>
      </c>
      <c r="BL57" s="10" t="s">
        <v>429</v>
      </c>
      <c r="BM57" s="33">
        <f t="shared" si="47"/>
        <v>0.5</v>
      </c>
      <c r="BN57" s="33">
        <f t="shared" si="47"/>
        <v>0</v>
      </c>
      <c r="BO57" s="33">
        <f t="shared" si="47"/>
        <v>0</v>
      </c>
      <c r="BP57" s="10" t="s">
        <v>431</v>
      </c>
      <c r="BQ57" s="10" t="s">
        <v>431</v>
      </c>
      <c r="BR57" s="10" t="s">
        <v>431</v>
      </c>
      <c r="BS57" s="33">
        <f t="shared" si="48"/>
        <v>1</v>
      </c>
      <c r="BT57" s="33">
        <f t="shared" si="48"/>
        <v>1</v>
      </c>
      <c r="BU57" s="33">
        <f t="shared" si="48"/>
        <v>1</v>
      </c>
      <c r="BV57" s="10" t="s">
        <v>501</v>
      </c>
      <c r="BW57" s="10" t="s">
        <v>501</v>
      </c>
      <c r="BX57" s="10" t="s">
        <v>501</v>
      </c>
      <c r="BY57" s="33">
        <f t="shared" si="52"/>
        <v>1</v>
      </c>
      <c r="BZ57" s="33">
        <f t="shared" si="52"/>
        <v>1</v>
      </c>
      <c r="CA57" s="33">
        <f t="shared" si="52"/>
        <v>1</v>
      </c>
      <c r="CB57" s="10" t="str">
        <f>+VLOOKUP(B57,'[20]2016 data'!$B:$D,3,)</f>
        <v>Yes</v>
      </c>
      <c r="CC57" s="10" t="str">
        <f>+VLOOKUP(B57,'[21]2017 data'!$B:$D,3,)</f>
        <v>Yes</v>
      </c>
      <c r="CD57" s="10" t="str">
        <f>+VLOOKUP(B57,'[22]2018 data'!$B:$D,3,)</f>
        <v>Yes</v>
      </c>
      <c r="CE57" s="33">
        <f t="shared" si="50"/>
        <v>1</v>
      </c>
      <c r="CF57" s="33">
        <f t="shared" si="50"/>
        <v>1</v>
      </c>
      <c r="CG57" s="33">
        <f t="shared" si="50"/>
        <v>1</v>
      </c>
      <c r="CH57" s="65">
        <f>+VLOOKUP(B57,'[34]2016 data'!$B:$D,3,)</f>
        <v>0</v>
      </c>
      <c r="CI57" s="65">
        <f>+VLOOKUP(B57,'[33]2017 data'!$B:$D,3,)</f>
        <v>0</v>
      </c>
      <c r="CJ57" s="65">
        <f>+VLOOKUP(B57,'[28]2018 data'!$B:$D,3,)</f>
        <v>0</v>
      </c>
      <c r="CK57" s="33">
        <f t="shared" si="51"/>
        <v>0</v>
      </c>
      <c r="CL57" s="33">
        <f t="shared" si="51"/>
        <v>0</v>
      </c>
      <c r="CM57" s="33">
        <f t="shared" si="51"/>
        <v>0</v>
      </c>
    </row>
    <row r="58" spans="1:91" s="32" customFormat="1" x14ac:dyDescent="0.25">
      <c r="A58" s="6">
        <f t="shared" si="36"/>
        <v>55</v>
      </c>
      <c r="B58" s="9" t="s">
        <v>272</v>
      </c>
      <c r="C58" s="4" t="s">
        <v>271</v>
      </c>
      <c r="D58" s="4" t="str">
        <f>+VLOOKUP(C58,'[1]OECD &amp; EU Countries'!$B:$F,5,)</f>
        <v>NA</v>
      </c>
      <c r="E58" s="10" t="s">
        <v>437</v>
      </c>
      <c r="F58" s="10" t="s">
        <v>437</v>
      </c>
      <c r="G58" s="10" t="s">
        <v>437</v>
      </c>
      <c r="H58" s="10" t="b">
        <f>+E58=MSC!E58</f>
        <v>1</v>
      </c>
      <c r="I58" s="10" t="b">
        <f>+F58=MSC!F58</f>
        <v>1</v>
      </c>
      <c r="J58" s="10" t="b">
        <f>+G58=MSC!G58</f>
        <v>1</v>
      </c>
      <c r="K58" s="33">
        <f t="shared" si="53"/>
        <v>0.5</v>
      </c>
      <c r="L58" s="33">
        <f t="shared" si="54"/>
        <v>0.5</v>
      </c>
      <c r="M58" s="33">
        <f t="shared" si="55"/>
        <v>0.5</v>
      </c>
      <c r="N58" s="10">
        <v>2011</v>
      </c>
      <c r="O58" s="10" t="s">
        <v>493</v>
      </c>
      <c r="P58" s="10">
        <v>2016</v>
      </c>
      <c r="Q58" s="33">
        <f t="shared" si="37"/>
        <v>0.5</v>
      </c>
      <c r="R58" s="33">
        <f t="shared" si="37"/>
        <v>0</v>
      </c>
      <c r="S58" s="33">
        <f t="shared" si="37"/>
        <v>0.5</v>
      </c>
      <c r="T58" s="64">
        <v>2011</v>
      </c>
      <c r="U58" s="64">
        <v>2011</v>
      </c>
      <c r="V58" s="10">
        <v>2016</v>
      </c>
      <c r="W58" s="33">
        <f t="shared" si="38"/>
        <v>0.5</v>
      </c>
      <c r="X58" s="33">
        <f t="shared" si="23"/>
        <v>0.5</v>
      </c>
      <c r="Y58" s="33">
        <f t="shared" si="24"/>
        <v>0.5</v>
      </c>
      <c r="Z58" s="56">
        <f>+VLOOKUP($C58,'[27]MSC scores (3)'!$CE:$CH,2,)</f>
        <v>0.5</v>
      </c>
      <c r="AA58" s="56">
        <f>+VLOOKUP($C58,'[27]MSC scores (3)'!$CE:$CH,3,)</f>
        <v>0.5</v>
      </c>
      <c r="AB58" s="56">
        <f>+VLOOKUP($C58,'[27]MSC scores (3)'!$CE:$CH,4,)</f>
        <v>0.5</v>
      </c>
      <c r="AC58" s="33" t="b">
        <f t="shared" si="39"/>
        <v>1</v>
      </c>
      <c r="AD58" s="33" t="b">
        <f t="shared" si="40"/>
        <v>1</v>
      </c>
      <c r="AE58" s="33" t="b">
        <f t="shared" si="41"/>
        <v>1</v>
      </c>
      <c r="AF58" s="10" t="s">
        <v>495</v>
      </c>
      <c r="AG58" s="10" t="s">
        <v>495</v>
      </c>
      <c r="AH58" s="10" t="s">
        <v>495</v>
      </c>
      <c r="AI58" s="33">
        <f t="shared" si="42"/>
        <v>0</v>
      </c>
      <c r="AJ58" s="33">
        <f t="shared" si="42"/>
        <v>0</v>
      </c>
      <c r="AK58" s="33">
        <f t="shared" si="42"/>
        <v>0</v>
      </c>
      <c r="AL58" s="10">
        <v>2005</v>
      </c>
      <c r="AM58" s="10">
        <v>2005</v>
      </c>
      <c r="AN58" s="10">
        <v>2005</v>
      </c>
      <c r="AO58" s="33">
        <f t="shared" si="43"/>
        <v>0</v>
      </c>
      <c r="AP58" s="33">
        <f t="shared" si="43"/>
        <v>0</v>
      </c>
      <c r="AQ58" s="33">
        <f t="shared" si="43"/>
        <v>0</v>
      </c>
      <c r="AR58" s="10" t="s">
        <v>447</v>
      </c>
      <c r="AS58" s="10" t="s">
        <v>448</v>
      </c>
      <c r="AT58" s="10" t="s">
        <v>448</v>
      </c>
      <c r="AU58" s="33">
        <f t="shared" si="44"/>
        <v>0</v>
      </c>
      <c r="AV58" s="33">
        <f t="shared" si="44"/>
        <v>0</v>
      </c>
      <c r="AW58" s="33">
        <f t="shared" si="44"/>
        <v>0</v>
      </c>
      <c r="AX58" s="10" t="s">
        <v>447</v>
      </c>
      <c r="AY58" s="10" t="s">
        <v>448</v>
      </c>
      <c r="AZ58" s="10" t="s">
        <v>448</v>
      </c>
      <c r="BA58" s="33">
        <f t="shared" si="45"/>
        <v>0</v>
      </c>
      <c r="BB58" s="33">
        <f t="shared" si="45"/>
        <v>0</v>
      </c>
      <c r="BC58" s="33">
        <f t="shared" si="45"/>
        <v>0</v>
      </c>
      <c r="BD58" s="10" t="s">
        <v>448</v>
      </c>
      <c r="BE58" s="10" t="s">
        <v>448</v>
      </c>
      <c r="BF58" s="10" t="s">
        <v>448</v>
      </c>
      <c r="BG58" s="33">
        <f t="shared" si="46"/>
        <v>0</v>
      </c>
      <c r="BH58" s="33">
        <f t="shared" si="46"/>
        <v>0</v>
      </c>
      <c r="BI58" s="33">
        <f t="shared" si="46"/>
        <v>0</v>
      </c>
      <c r="BJ58" s="10">
        <v>1986</v>
      </c>
      <c r="BK58" s="10" t="s">
        <v>429</v>
      </c>
      <c r="BL58" s="10" t="s">
        <v>429</v>
      </c>
      <c r="BM58" s="33">
        <f t="shared" si="47"/>
        <v>0</v>
      </c>
      <c r="BN58" s="33">
        <f t="shared" si="47"/>
        <v>0</v>
      </c>
      <c r="BO58" s="33">
        <f t="shared" si="47"/>
        <v>0</v>
      </c>
      <c r="BP58" s="10">
        <v>0</v>
      </c>
      <c r="BQ58" s="10" t="s">
        <v>429</v>
      </c>
      <c r="BR58" s="10" t="s">
        <v>429</v>
      </c>
      <c r="BS58" s="33">
        <f t="shared" si="48"/>
        <v>0</v>
      </c>
      <c r="BT58" s="33">
        <f t="shared" si="48"/>
        <v>0</v>
      </c>
      <c r="BU58" s="33">
        <f t="shared" si="48"/>
        <v>0</v>
      </c>
      <c r="BV58" s="10" t="s">
        <v>500</v>
      </c>
      <c r="BW58" s="10" t="s">
        <v>500</v>
      </c>
      <c r="BX58" s="10" t="s">
        <v>500</v>
      </c>
      <c r="BY58" s="33">
        <f t="shared" si="52"/>
        <v>0.5</v>
      </c>
      <c r="BZ58" s="33">
        <f t="shared" si="52"/>
        <v>0.5</v>
      </c>
      <c r="CA58" s="33">
        <f t="shared" si="52"/>
        <v>0.5</v>
      </c>
      <c r="CB58" s="10">
        <f>+VLOOKUP(B58,'[20]2016 data'!$B:$D,3,)</f>
        <v>0</v>
      </c>
      <c r="CC58" s="10">
        <f>+VLOOKUP(B58,'[21]2017 data'!$B:$D,3,)</f>
        <v>0</v>
      </c>
      <c r="CD58" s="10">
        <f>+VLOOKUP(B58,'[22]2018 data'!$B:$D,3,)</f>
        <v>0</v>
      </c>
      <c r="CE58" s="33">
        <f t="shared" si="50"/>
        <v>0</v>
      </c>
      <c r="CF58" s="33">
        <f t="shared" si="50"/>
        <v>0</v>
      </c>
      <c r="CG58" s="33">
        <f t="shared" si="50"/>
        <v>0</v>
      </c>
      <c r="CH58" s="65">
        <f>+VLOOKUP(B58,'[34]2016 data'!$B:$D,3,)</f>
        <v>0</v>
      </c>
      <c r="CI58" s="65">
        <f>+VLOOKUP(B58,'[33]2017 data'!$B:$D,3,)</f>
        <v>0</v>
      </c>
      <c r="CJ58" s="65">
        <f>+VLOOKUP(B58,'[28]2018 data'!$B:$D,3,)</f>
        <v>0</v>
      </c>
      <c r="CK58" s="33">
        <f t="shared" si="51"/>
        <v>0</v>
      </c>
      <c r="CL58" s="33">
        <f t="shared" si="51"/>
        <v>0</v>
      </c>
      <c r="CM58" s="33">
        <f t="shared" si="51"/>
        <v>0</v>
      </c>
    </row>
    <row r="59" spans="1:91" s="32" customFormat="1" x14ac:dyDescent="0.25">
      <c r="A59" s="6">
        <f t="shared" si="36"/>
        <v>56</v>
      </c>
      <c r="B59" s="7" t="s">
        <v>270</v>
      </c>
      <c r="C59" s="4" t="s">
        <v>269</v>
      </c>
      <c r="D59" s="4" t="str">
        <f>+VLOOKUP(C59,'[1]OECD &amp; EU Countries'!$B:$F,5,)</f>
        <v>NA</v>
      </c>
      <c r="E59" s="10" t="s">
        <v>437</v>
      </c>
      <c r="F59" s="10" t="s">
        <v>437</v>
      </c>
      <c r="G59" s="10" t="s">
        <v>486</v>
      </c>
      <c r="H59" s="10" t="b">
        <f>+E59=MSC!E59</f>
        <v>1</v>
      </c>
      <c r="I59" s="10" t="b">
        <f>+F59=MSC!F59</f>
        <v>0</v>
      </c>
      <c r="J59" s="10" t="b">
        <f>+G59=MSC!G59</f>
        <v>1</v>
      </c>
      <c r="K59" s="33">
        <f t="shared" si="53"/>
        <v>0.5</v>
      </c>
      <c r="L59" s="33">
        <f t="shared" si="54"/>
        <v>0.5</v>
      </c>
      <c r="M59" s="33">
        <f t="shared" si="55"/>
        <v>1</v>
      </c>
      <c r="N59" s="10">
        <v>2011</v>
      </c>
      <c r="O59" s="10">
        <v>2011</v>
      </c>
      <c r="P59" s="10">
        <v>2011</v>
      </c>
      <c r="Q59" s="33">
        <f t="shared" si="37"/>
        <v>0.5</v>
      </c>
      <c r="R59" s="33">
        <f t="shared" si="37"/>
        <v>0.5</v>
      </c>
      <c r="S59" s="33">
        <f t="shared" si="37"/>
        <v>0.5</v>
      </c>
      <c r="T59" s="64">
        <v>2005</v>
      </c>
      <c r="U59" s="64">
        <v>2011</v>
      </c>
      <c r="V59" s="10">
        <v>2011</v>
      </c>
      <c r="W59" s="33">
        <f t="shared" si="38"/>
        <v>0</v>
      </c>
      <c r="X59" s="33">
        <f t="shared" si="23"/>
        <v>0.5</v>
      </c>
      <c r="Y59" s="33">
        <f t="shared" si="24"/>
        <v>0.5</v>
      </c>
      <c r="Z59" s="56">
        <f>+VLOOKUP($C59,'[27]MSC scores (3)'!$CE:$CH,2,)</f>
        <v>0.5</v>
      </c>
      <c r="AA59" s="56">
        <f>+VLOOKUP($C59,'[27]MSC scores (3)'!$CE:$CH,3,)</f>
        <v>0.5</v>
      </c>
      <c r="AB59" s="56">
        <f>+VLOOKUP($C59,'[27]MSC scores (3)'!$CE:$CH,4,)</f>
        <v>0.5</v>
      </c>
      <c r="AC59" s="33" t="b">
        <f t="shared" si="39"/>
        <v>0</v>
      </c>
      <c r="AD59" s="33" t="b">
        <f t="shared" si="40"/>
        <v>1</v>
      </c>
      <c r="AE59" s="33" t="b">
        <f t="shared" si="41"/>
        <v>1</v>
      </c>
      <c r="AF59" s="10" t="s">
        <v>444</v>
      </c>
      <c r="AG59" s="10" t="s">
        <v>442</v>
      </c>
      <c r="AH59" s="10" t="s">
        <v>442</v>
      </c>
      <c r="AI59" s="33">
        <f t="shared" si="42"/>
        <v>1</v>
      </c>
      <c r="AJ59" s="33">
        <f t="shared" si="42"/>
        <v>1</v>
      </c>
      <c r="AK59" s="33">
        <f t="shared" si="42"/>
        <v>1</v>
      </c>
      <c r="AL59" s="10">
        <v>2009</v>
      </c>
      <c r="AM59" s="10">
        <v>2009</v>
      </c>
      <c r="AN59" s="10">
        <v>2009</v>
      </c>
      <c r="AO59" s="33">
        <f t="shared" si="43"/>
        <v>0.5</v>
      </c>
      <c r="AP59" s="33">
        <f t="shared" si="43"/>
        <v>0.5</v>
      </c>
      <c r="AQ59" s="33">
        <f t="shared" si="43"/>
        <v>0.5</v>
      </c>
      <c r="AR59" s="10" t="s">
        <v>447</v>
      </c>
      <c r="AS59" s="10" t="s">
        <v>418</v>
      </c>
      <c r="AT59" s="10" t="s">
        <v>418</v>
      </c>
      <c r="AU59" s="33">
        <f t="shared" si="44"/>
        <v>0</v>
      </c>
      <c r="AV59" s="33">
        <f t="shared" si="44"/>
        <v>1</v>
      </c>
      <c r="AW59" s="33">
        <f t="shared" si="44"/>
        <v>1</v>
      </c>
      <c r="AX59" s="10" t="s">
        <v>447</v>
      </c>
      <c r="AY59" s="10" t="s">
        <v>448</v>
      </c>
      <c r="AZ59" s="10" t="s">
        <v>448</v>
      </c>
      <c r="BA59" s="33">
        <f t="shared" si="45"/>
        <v>0</v>
      </c>
      <c r="BB59" s="33">
        <f t="shared" si="45"/>
        <v>0</v>
      </c>
      <c r="BC59" s="33">
        <f t="shared" si="45"/>
        <v>0</v>
      </c>
      <c r="BD59" s="10" t="s">
        <v>448</v>
      </c>
      <c r="BE59" s="10" t="s">
        <v>448</v>
      </c>
      <c r="BF59" s="10" t="s">
        <v>448</v>
      </c>
      <c r="BG59" s="33">
        <f t="shared" si="46"/>
        <v>0</v>
      </c>
      <c r="BH59" s="33">
        <f t="shared" si="46"/>
        <v>0</v>
      </c>
      <c r="BI59" s="33">
        <f t="shared" si="46"/>
        <v>0</v>
      </c>
      <c r="BJ59" s="10">
        <v>2001</v>
      </c>
      <c r="BK59" s="10" t="s">
        <v>429</v>
      </c>
      <c r="BL59" s="10" t="s">
        <v>429</v>
      </c>
      <c r="BM59" s="33">
        <f t="shared" si="47"/>
        <v>0.5</v>
      </c>
      <c r="BN59" s="33">
        <f t="shared" si="47"/>
        <v>0</v>
      </c>
      <c r="BO59" s="33">
        <f t="shared" si="47"/>
        <v>0</v>
      </c>
      <c r="BP59" s="10" t="s">
        <v>431</v>
      </c>
      <c r="BQ59" s="10" t="s">
        <v>431</v>
      </c>
      <c r="BR59" s="10" t="s">
        <v>431</v>
      </c>
      <c r="BS59" s="33">
        <f t="shared" si="48"/>
        <v>1</v>
      </c>
      <c r="BT59" s="33">
        <f t="shared" si="48"/>
        <v>1</v>
      </c>
      <c r="BU59" s="33">
        <f t="shared" si="48"/>
        <v>1</v>
      </c>
      <c r="BV59" s="10" t="s">
        <v>500</v>
      </c>
      <c r="BW59" s="10" t="s">
        <v>500</v>
      </c>
      <c r="BX59" s="10" t="s">
        <v>500</v>
      </c>
      <c r="BY59" s="33">
        <f t="shared" si="52"/>
        <v>0.5</v>
      </c>
      <c r="BZ59" s="33">
        <f t="shared" si="52"/>
        <v>0.5</v>
      </c>
      <c r="CA59" s="33">
        <f t="shared" si="52"/>
        <v>0.5</v>
      </c>
      <c r="CB59" s="10" t="str">
        <f>+VLOOKUP(B59,'[20]2016 data'!$B:$D,3,)</f>
        <v>Yes</v>
      </c>
      <c r="CC59" s="10" t="str">
        <f>+VLOOKUP(B59,'[21]2017 data'!$B:$D,3,)</f>
        <v>Yes</v>
      </c>
      <c r="CD59" s="10" t="str">
        <f>+VLOOKUP(B59,'[22]2018 data'!$B:$D,3,)</f>
        <v>Yes</v>
      </c>
      <c r="CE59" s="33">
        <f t="shared" si="50"/>
        <v>1</v>
      </c>
      <c r="CF59" s="33">
        <f t="shared" si="50"/>
        <v>1</v>
      </c>
      <c r="CG59" s="33">
        <f t="shared" si="50"/>
        <v>1</v>
      </c>
      <c r="CH59" s="65">
        <f>+VLOOKUP(B59,'[34]2016 data'!$B:$D,3,)</f>
        <v>0</v>
      </c>
      <c r="CI59" s="65">
        <f>+VLOOKUP(B59,'[33]2017 data'!$B:$D,3,)</f>
        <v>0</v>
      </c>
      <c r="CJ59" s="65">
        <f>+VLOOKUP(B59,'[28]2018 data'!$B:$D,3,)</f>
        <v>0</v>
      </c>
      <c r="CK59" s="33">
        <f t="shared" si="51"/>
        <v>0</v>
      </c>
      <c r="CL59" s="33">
        <f t="shared" si="51"/>
        <v>0</v>
      </c>
      <c r="CM59" s="33">
        <f t="shared" si="51"/>
        <v>0</v>
      </c>
    </row>
    <row r="60" spans="1:91" s="32" customFormat="1" x14ac:dyDescent="0.25">
      <c r="A60" s="6">
        <f t="shared" si="36"/>
        <v>57</v>
      </c>
      <c r="B60" s="9" t="s">
        <v>268</v>
      </c>
      <c r="C60" s="4" t="s">
        <v>267</v>
      </c>
      <c r="D60" s="4" t="str">
        <f>+VLOOKUP(C60,'[1]OECD &amp; EU Countries'!$B:$F,5,)</f>
        <v>OECD/EU</v>
      </c>
      <c r="E60" s="10" t="s">
        <v>486</v>
      </c>
      <c r="F60" s="10" t="s">
        <v>486</v>
      </c>
      <c r="G60" s="10" t="s">
        <v>486</v>
      </c>
      <c r="H60" s="10" t="b">
        <f>+E60=MSC!E60</f>
        <v>0</v>
      </c>
      <c r="I60" s="10" t="b">
        <f>+F60=MSC!F60</f>
        <v>1</v>
      </c>
      <c r="J60" s="10" t="b">
        <f>+G60=MSC!G60</f>
        <v>1</v>
      </c>
      <c r="K60" s="33">
        <f t="shared" si="53"/>
        <v>1</v>
      </c>
      <c r="L60" s="33">
        <f t="shared" si="54"/>
        <v>1</v>
      </c>
      <c r="M60" s="33">
        <f t="shared" si="55"/>
        <v>1</v>
      </c>
      <c r="N60" s="10" t="s">
        <v>491</v>
      </c>
      <c r="O60" s="10" t="s">
        <v>491</v>
      </c>
      <c r="P60" s="10" t="s">
        <v>491</v>
      </c>
      <c r="Q60" s="33">
        <f t="shared" si="37"/>
        <v>1</v>
      </c>
      <c r="R60" s="33">
        <f t="shared" si="37"/>
        <v>1</v>
      </c>
      <c r="S60" s="33">
        <f t="shared" si="37"/>
        <v>1</v>
      </c>
      <c r="T60" s="64" t="s">
        <v>491</v>
      </c>
      <c r="U60" s="64" t="s">
        <v>491</v>
      </c>
      <c r="V60" s="10" t="s">
        <v>491</v>
      </c>
      <c r="W60" s="33">
        <f t="shared" si="38"/>
        <v>1</v>
      </c>
      <c r="X60" s="33">
        <f t="shared" si="23"/>
        <v>1</v>
      </c>
      <c r="Y60" s="33">
        <f t="shared" si="24"/>
        <v>1</v>
      </c>
      <c r="Z60" s="56">
        <f>+VLOOKUP($C60,'[27]MSC scores (3)'!$CE:$CH,2,)</f>
        <v>1</v>
      </c>
      <c r="AA60" s="56">
        <f>+VLOOKUP($C60,'[27]MSC scores (3)'!$CE:$CH,3,)</f>
        <v>1</v>
      </c>
      <c r="AB60" s="56">
        <f>+VLOOKUP($C60,'[27]MSC scores (3)'!$CE:$CH,4,)</f>
        <v>0.5</v>
      </c>
      <c r="AC60" s="33" t="b">
        <f t="shared" si="39"/>
        <v>1</v>
      </c>
      <c r="AD60" s="33" t="b">
        <f t="shared" si="40"/>
        <v>1</v>
      </c>
      <c r="AE60" s="33" t="b">
        <f t="shared" si="41"/>
        <v>0</v>
      </c>
      <c r="AF60" s="10" t="s">
        <v>444</v>
      </c>
      <c r="AG60" s="10" t="s">
        <v>442</v>
      </c>
      <c r="AH60" s="10" t="s">
        <v>442</v>
      </c>
      <c r="AI60" s="33">
        <f t="shared" si="42"/>
        <v>1</v>
      </c>
      <c r="AJ60" s="33">
        <f t="shared" si="42"/>
        <v>1</v>
      </c>
      <c r="AK60" s="33">
        <f t="shared" si="42"/>
        <v>1</v>
      </c>
      <c r="AL60" s="10" t="s">
        <v>499</v>
      </c>
      <c r="AM60" s="10" t="s">
        <v>499</v>
      </c>
      <c r="AN60" s="10" t="s">
        <v>499</v>
      </c>
      <c r="AO60" s="33">
        <f t="shared" si="43"/>
        <v>1</v>
      </c>
      <c r="AP60" s="33">
        <f t="shared" si="43"/>
        <v>1</v>
      </c>
      <c r="AQ60" s="33">
        <f t="shared" si="43"/>
        <v>1</v>
      </c>
      <c r="AR60" s="10" t="s">
        <v>418</v>
      </c>
      <c r="AS60" s="10" t="s">
        <v>418</v>
      </c>
      <c r="AT60" s="10" t="s">
        <v>418</v>
      </c>
      <c r="AU60" s="33">
        <f t="shared" si="44"/>
        <v>1</v>
      </c>
      <c r="AV60" s="33">
        <f t="shared" si="44"/>
        <v>1</v>
      </c>
      <c r="AW60" s="33">
        <f t="shared" si="44"/>
        <v>1</v>
      </c>
      <c r="AX60" s="10" t="s">
        <v>461</v>
      </c>
      <c r="AY60" s="10" t="s">
        <v>462</v>
      </c>
      <c r="AZ60" s="10" t="s">
        <v>462</v>
      </c>
      <c r="BA60" s="33">
        <f t="shared" si="45"/>
        <v>0</v>
      </c>
      <c r="BB60" s="33">
        <f t="shared" si="45"/>
        <v>0</v>
      </c>
      <c r="BC60" s="33">
        <f t="shared" si="45"/>
        <v>0</v>
      </c>
      <c r="BD60" s="10" t="s">
        <v>425</v>
      </c>
      <c r="BE60" s="10" t="s">
        <v>425</v>
      </c>
      <c r="BF60" s="10" t="s">
        <v>425</v>
      </c>
      <c r="BG60" s="33">
        <f t="shared" si="46"/>
        <v>1</v>
      </c>
      <c r="BH60" s="33">
        <f t="shared" si="46"/>
        <v>1</v>
      </c>
      <c r="BI60" s="33">
        <f t="shared" si="46"/>
        <v>1</v>
      </c>
      <c r="BJ60" s="10">
        <v>2001</v>
      </c>
      <c r="BK60" s="10" t="s">
        <v>479</v>
      </c>
      <c r="BL60" s="10" t="s">
        <v>479</v>
      </c>
      <c r="BM60" s="33">
        <f t="shared" si="47"/>
        <v>0.5</v>
      </c>
      <c r="BN60" s="33">
        <f t="shared" si="47"/>
        <v>0</v>
      </c>
      <c r="BO60" s="33">
        <f t="shared" si="47"/>
        <v>0</v>
      </c>
      <c r="BP60" s="10" t="s">
        <v>431</v>
      </c>
      <c r="BQ60" s="10" t="s">
        <v>431</v>
      </c>
      <c r="BR60" s="10" t="s">
        <v>431</v>
      </c>
      <c r="BS60" s="33">
        <f t="shared" si="48"/>
        <v>1</v>
      </c>
      <c r="BT60" s="33">
        <f t="shared" si="48"/>
        <v>1</v>
      </c>
      <c r="BU60" s="33">
        <f t="shared" si="48"/>
        <v>1</v>
      </c>
      <c r="BV60" s="65" t="s">
        <v>511</v>
      </c>
      <c r="BW60" s="65" t="s">
        <v>511</v>
      </c>
      <c r="BX60" s="65" t="s">
        <v>511</v>
      </c>
      <c r="BY60" s="33">
        <f t="shared" si="52"/>
        <v>1</v>
      </c>
      <c r="BZ60" s="33">
        <f t="shared" si="52"/>
        <v>1</v>
      </c>
      <c r="CA60" s="33">
        <f t="shared" si="52"/>
        <v>1</v>
      </c>
      <c r="CB60" s="10" t="str">
        <f>+VLOOKUP(B60,'[20]2016 data'!$B:$D,3,)</f>
        <v>Yes</v>
      </c>
      <c r="CC60" s="10" t="str">
        <f>+VLOOKUP(B60,'[21]2017 data'!$B:$D,3,)</f>
        <v>Yes</v>
      </c>
      <c r="CD60" s="10" t="str">
        <f>+VLOOKUP(B60,'[22]2018 data'!$B:$D,3,)</f>
        <v>Yes</v>
      </c>
      <c r="CE60" s="33">
        <f t="shared" si="50"/>
        <v>1</v>
      </c>
      <c r="CF60" s="33">
        <f t="shared" si="50"/>
        <v>1</v>
      </c>
      <c r="CG60" s="33">
        <f t="shared" si="50"/>
        <v>1</v>
      </c>
      <c r="CH60" s="65" t="str">
        <f>+VLOOKUP(B60,'[34]2016 data'!$B:$D,3,)</f>
        <v>yes</v>
      </c>
      <c r="CI60" s="65" t="str">
        <f>+VLOOKUP(B60,'[33]2017 data'!$B:$D,3,)</f>
        <v>yes</v>
      </c>
      <c r="CJ60" s="65" t="str">
        <f>+VLOOKUP(B60,'[28]2018 data'!$B:$D,3,)</f>
        <v>yes</v>
      </c>
      <c r="CK60" s="33">
        <f t="shared" si="51"/>
        <v>1</v>
      </c>
      <c r="CL60" s="33">
        <f t="shared" si="51"/>
        <v>1</v>
      </c>
      <c r="CM60" s="33">
        <f t="shared" si="51"/>
        <v>1</v>
      </c>
    </row>
    <row r="61" spans="1:91" s="32" customFormat="1" x14ac:dyDescent="0.25">
      <c r="A61" s="6">
        <f t="shared" si="36"/>
        <v>58</v>
      </c>
      <c r="B61" s="9" t="s">
        <v>266</v>
      </c>
      <c r="C61" s="4" t="s">
        <v>265</v>
      </c>
      <c r="D61" s="4" t="str">
        <f>+VLOOKUP(C61,'[1]OECD &amp; EU Countries'!$B:$F,5,)</f>
        <v>OECD/EU</v>
      </c>
      <c r="E61" s="10" t="s">
        <v>486</v>
      </c>
      <c r="F61" s="10" t="s">
        <v>486</v>
      </c>
      <c r="G61" s="10" t="s">
        <v>486</v>
      </c>
      <c r="H61" s="10" t="b">
        <f>+E61=MSC!E61</f>
        <v>0</v>
      </c>
      <c r="I61" s="10" t="b">
        <f>+F61=MSC!F61</f>
        <v>1</v>
      </c>
      <c r="J61" s="10" t="b">
        <f>+G61=MSC!G61</f>
        <v>1</v>
      </c>
      <c r="K61" s="33">
        <f t="shared" si="53"/>
        <v>1</v>
      </c>
      <c r="L61" s="33">
        <f t="shared" si="54"/>
        <v>1</v>
      </c>
      <c r="M61" s="33">
        <f t="shared" si="55"/>
        <v>1</v>
      </c>
      <c r="N61" s="10" t="s">
        <v>491</v>
      </c>
      <c r="O61" s="10" t="s">
        <v>491</v>
      </c>
      <c r="P61" s="10" t="s">
        <v>491</v>
      </c>
      <c r="Q61" s="33">
        <f t="shared" si="37"/>
        <v>1</v>
      </c>
      <c r="R61" s="33">
        <f t="shared" si="37"/>
        <v>1</v>
      </c>
      <c r="S61" s="33">
        <f t="shared" si="37"/>
        <v>1</v>
      </c>
      <c r="T61" s="64" t="s">
        <v>491</v>
      </c>
      <c r="U61" s="64" t="s">
        <v>491</v>
      </c>
      <c r="V61" s="10" t="s">
        <v>491</v>
      </c>
      <c r="W61" s="33">
        <f t="shared" si="38"/>
        <v>1</v>
      </c>
      <c r="X61" s="33">
        <f t="shared" si="23"/>
        <v>1</v>
      </c>
      <c r="Y61" s="33">
        <f t="shared" si="24"/>
        <v>1</v>
      </c>
      <c r="Z61" s="56">
        <f>+VLOOKUP($C61,'[27]MSC scores (3)'!$CE:$CH,2,)</f>
        <v>1</v>
      </c>
      <c r="AA61" s="56">
        <f>+VLOOKUP($C61,'[27]MSC scores (3)'!$CE:$CH,3,)</f>
        <v>1</v>
      </c>
      <c r="AB61" s="56">
        <f>+VLOOKUP($C61,'[27]MSC scores (3)'!$CE:$CH,4,)</f>
        <v>0.5</v>
      </c>
      <c r="AC61" s="33" t="b">
        <f t="shared" si="39"/>
        <v>1</v>
      </c>
      <c r="AD61" s="33" t="b">
        <f t="shared" si="40"/>
        <v>1</v>
      </c>
      <c r="AE61" s="33" t="b">
        <f t="shared" si="41"/>
        <v>0</v>
      </c>
      <c r="AF61" s="10" t="s">
        <v>444</v>
      </c>
      <c r="AG61" s="10" t="s">
        <v>442</v>
      </c>
      <c r="AH61" s="10" t="s">
        <v>442</v>
      </c>
      <c r="AI61" s="33">
        <f t="shared" si="42"/>
        <v>1</v>
      </c>
      <c r="AJ61" s="33">
        <f t="shared" si="42"/>
        <v>1</v>
      </c>
      <c r="AK61" s="33">
        <f t="shared" si="42"/>
        <v>1</v>
      </c>
      <c r="AL61" s="10" t="s">
        <v>499</v>
      </c>
      <c r="AM61" s="10" t="s">
        <v>499</v>
      </c>
      <c r="AN61" s="10" t="s">
        <v>499</v>
      </c>
      <c r="AO61" s="33">
        <f t="shared" si="43"/>
        <v>1</v>
      </c>
      <c r="AP61" s="33">
        <f t="shared" si="43"/>
        <v>1</v>
      </c>
      <c r="AQ61" s="33">
        <f t="shared" si="43"/>
        <v>1</v>
      </c>
      <c r="AR61" s="10" t="s">
        <v>418</v>
      </c>
      <c r="AS61" s="10" t="s">
        <v>418</v>
      </c>
      <c r="AT61" s="10" t="s">
        <v>418</v>
      </c>
      <c r="AU61" s="33">
        <f t="shared" si="44"/>
        <v>1</v>
      </c>
      <c r="AV61" s="33">
        <f t="shared" si="44"/>
        <v>1</v>
      </c>
      <c r="AW61" s="33">
        <f t="shared" si="44"/>
        <v>1</v>
      </c>
      <c r="AX61" s="10" t="s">
        <v>465</v>
      </c>
      <c r="AY61" s="10" t="s">
        <v>465</v>
      </c>
      <c r="AZ61" s="10" t="s">
        <v>465</v>
      </c>
      <c r="BA61" s="33">
        <f t="shared" si="45"/>
        <v>0</v>
      </c>
      <c r="BB61" s="33">
        <f t="shared" si="45"/>
        <v>0</v>
      </c>
      <c r="BC61" s="33">
        <f t="shared" si="45"/>
        <v>0</v>
      </c>
      <c r="BD61" s="10" t="s">
        <v>425</v>
      </c>
      <c r="BE61" s="10" t="s">
        <v>425</v>
      </c>
      <c r="BF61" s="10" t="s">
        <v>425</v>
      </c>
      <c r="BG61" s="33">
        <f t="shared" si="46"/>
        <v>1</v>
      </c>
      <c r="BH61" s="33">
        <f t="shared" si="46"/>
        <v>1</v>
      </c>
      <c r="BI61" s="33">
        <f t="shared" si="46"/>
        <v>1</v>
      </c>
      <c r="BJ61" s="10">
        <v>2001</v>
      </c>
      <c r="BK61" s="10" t="s">
        <v>429</v>
      </c>
      <c r="BL61" s="10" t="s">
        <v>429</v>
      </c>
      <c r="BM61" s="33">
        <f t="shared" si="47"/>
        <v>0.5</v>
      </c>
      <c r="BN61" s="33">
        <f t="shared" si="47"/>
        <v>0</v>
      </c>
      <c r="BO61" s="33">
        <f t="shared" si="47"/>
        <v>0</v>
      </c>
      <c r="BP61" s="10" t="s">
        <v>431</v>
      </c>
      <c r="BQ61" s="10" t="s">
        <v>431</v>
      </c>
      <c r="BR61" s="10" t="s">
        <v>431</v>
      </c>
      <c r="BS61" s="33">
        <f t="shared" si="48"/>
        <v>1</v>
      </c>
      <c r="BT61" s="33">
        <f t="shared" si="48"/>
        <v>1</v>
      </c>
      <c r="BU61" s="33">
        <f t="shared" si="48"/>
        <v>1</v>
      </c>
      <c r="BV61" s="65" t="s">
        <v>511</v>
      </c>
      <c r="BW61" s="65" t="s">
        <v>511</v>
      </c>
      <c r="BX61" s="65" t="s">
        <v>511</v>
      </c>
      <c r="BY61" s="33">
        <f t="shared" si="52"/>
        <v>1</v>
      </c>
      <c r="BZ61" s="33">
        <f t="shared" si="52"/>
        <v>1</v>
      </c>
      <c r="CA61" s="33">
        <f t="shared" si="52"/>
        <v>1</v>
      </c>
      <c r="CB61" s="10" t="str">
        <f>+VLOOKUP(B61,'[20]2016 data'!$B:$D,3,)</f>
        <v>Yes</v>
      </c>
      <c r="CC61" s="10" t="str">
        <f>+VLOOKUP(B61,'[21]2017 data'!$B:$D,3,)</f>
        <v>Yes</v>
      </c>
      <c r="CD61" s="10" t="str">
        <f>+VLOOKUP(B61,'[22]2018 data'!$B:$D,3,)</f>
        <v>Yes</v>
      </c>
      <c r="CE61" s="33">
        <f t="shared" si="50"/>
        <v>1</v>
      </c>
      <c r="CF61" s="33">
        <f t="shared" si="50"/>
        <v>1</v>
      </c>
      <c r="CG61" s="33">
        <f t="shared" si="50"/>
        <v>1</v>
      </c>
      <c r="CH61" s="65" t="str">
        <f>+VLOOKUP(B61,'[34]2016 data'!$B:$D,3,)</f>
        <v>yes</v>
      </c>
      <c r="CI61" s="65" t="str">
        <f>+VLOOKUP(B61,'[33]2017 data'!$B:$D,3,)</f>
        <v>yes</v>
      </c>
      <c r="CJ61" s="65" t="str">
        <f>+VLOOKUP(B61,'[28]2018 data'!$B:$D,3,)</f>
        <v>yes</v>
      </c>
      <c r="CK61" s="33">
        <f t="shared" si="51"/>
        <v>1</v>
      </c>
      <c r="CL61" s="33">
        <f t="shared" si="51"/>
        <v>1</v>
      </c>
      <c r="CM61" s="33">
        <f t="shared" si="51"/>
        <v>1</v>
      </c>
    </row>
    <row r="62" spans="1:91" s="32" customFormat="1" x14ac:dyDescent="0.25">
      <c r="A62" s="6">
        <f t="shared" si="36"/>
        <v>59</v>
      </c>
      <c r="B62" s="11" t="s">
        <v>264</v>
      </c>
      <c r="C62" s="4" t="s">
        <v>263</v>
      </c>
      <c r="D62" s="4" t="str">
        <f>+VLOOKUP(C62,'[1]OECD &amp; EU Countries'!$B:$F,5,)</f>
        <v>NA</v>
      </c>
      <c r="E62" s="10" t="s">
        <v>437</v>
      </c>
      <c r="F62" s="10" t="s">
        <v>437</v>
      </c>
      <c r="G62" s="10" t="s">
        <v>437</v>
      </c>
      <c r="H62" s="10" t="b">
        <f>+E62=MSC!E62</f>
        <v>1</v>
      </c>
      <c r="I62" s="10" t="b">
        <f>+F62=MSC!F62</f>
        <v>1</v>
      </c>
      <c r="J62" s="10" t="b">
        <f>+G62=MSC!G62</f>
        <v>1</v>
      </c>
      <c r="K62" s="33">
        <f t="shared" si="53"/>
        <v>0.5</v>
      </c>
      <c r="L62" s="33">
        <f t="shared" si="54"/>
        <v>0.5</v>
      </c>
      <c r="M62" s="33">
        <f t="shared" si="55"/>
        <v>0.5</v>
      </c>
      <c r="N62" s="10">
        <v>2001</v>
      </c>
      <c r="O62" s="10">
        <v>2001</v>
      </c>
      <c r="P62" s="10">
        <v>2001</v>
      </c>
      <c r="Q62" s="33">
        <f t="shared" si="37"/>
        <v>0</v>
      </c>
      <c r="R62" s="33">
        <f t="shared" si="37"/>
        <v>0</v>
      </c>
      <c r="S62" s="33">
        <f t="shared" si="37"/>
        <v>0</v>
      </c>
      <c r="T62" s="64">
        <v>2001</v>
      </c>
      <c r="U62" s="64">
        <v>2001</v>
      </c>
      <c r="V62" s="10">
        <v>2001</v>
      </c>
      <c r="W62" s="33">
        <f t="shared" si="38"/>
        <v>0</v>
      </c>
      <c r="X62" s="33">
        <f t="shared" si="23"/>
        <v>0</v>
      </c>
      <c r="Y62" s="33">
        <f t="shared" si="24"/>
        <v>0</v>
      </c>
      <c r="Z62" s="56">
        <f>+VLOOKUP($C62,'[27]MSC scores (3)'!$CE:$CH,2,)</f>
        <v>0</v>
      </c>
      <c r="AA62" s="56">
        <f>+VLOOKUP($C62,'[27]MSC scores (3)'!$CE:$CH,3,)</f>
        <v>0</v>
      </c>
      <c r="AB62" s="56">
        <f>+VLOOKUP($C62,'[27]MSC scores (3)'!$CE:$CH,4,)</f>
        <v>0</v>
      </c>
      <c r="AC62" s="33" t="b">
        <f t="shared" si="39"/>
        <v>1</v>
      </c>
      <c r="AD62" s="33" t="b">
        <f t="shared" si="40"/>
        <v>1</v>
      </c>
      <c r="AE62" s="33" t="b">
        <f t="shared" si="41"/>
        <v>1</v>
      </c>
      <c r="AF62" s="10" t="s">
        <v>446</v>
      </c>
      <c r="AG62" s="10" t="s">
        <v>446</v>
      </c>
      <c r="AH62" s="10" t="s">
        <v>446</v>
      </c>
      <c r="AI62" s="33">
        <f t="shared" si="42"/>
        <v>0.5</v>
      </c>
      <c r="AJ62" s="33">
        <f t="shared" si="42"/>
        <v>0.5</v>
      </c>
      <c r="AK62" s="33">
        <f t="shared" si="42"/>
        <v>0.5</v>
      </c>
      <c r="AL62" s="10">
        <v>2003</v>
      </c>
      <c r="AM62" s="10">
        <v>2003</v>
      </c>
      <c r="AN62" s="10">
        <v>2003</v>
      </c>
      <c r="AO62" s="33">
        <f t="shared" si="43"/>
        <v>0</v>
      </c>
      <c r="AP62" s="33">
        <f t="shared" si="43"/>
        <v>0</v>
      </c>
      <c r="AQ62" s="33">
        <f t="shared" si="43"/>
        <v>0</v>
      </c>
      <c r="AR62" s="10" t="s">
        <v>447</v>
      </c>
      <c r="AS62" s="10" t="s">
        <v>448</v>
      </c>
      <c r="AT62" s="10" t="s">
        <v>448</v>
      </c>
      <c r="AU62" s="33">
        <f t="shared" si="44"/>
        <v>0</v>
      </c>
      <c r="AV62" s="33">
        <f t="shared" si="44"/>
        <v>0</v>
      </c>
      <c r="AW62" s="33">
        <f t="shared" si="44"/>
        <v>0</v>
      </c>
      <c r="AX62" s="10" t="s">
        <v>447</v>
      </c>
      <c r="AY62" s="10" t="s">
        <v>448</v>
      </c>
      <c r="AZ62" s="10" t="s">
        <v>448</v>
      </c>
      <c r="BA62" s="33">
        <f t="shared" si="45"/>
        <v>0</v>
      </c>
      <c r="BB62" s="33">
        <f t="shared" si="45"/>
        <v>0</v>
      </c>
      <c r="BC62" s="33">
        <f t="shared" si="45"/>
        <v>0</v>
      </c>
      <c r="BD62" s="10">
        <v>0</v>
      </c>
      <c r="BE62" s="10">
        <v>0</v>
      </c>
      <c r="BF62" s="10">
        <v>0</v>
      </c>
      <c r="BG62" s="33">
        <f t="shared" si="46"/>
        <v>0</v>
      </c>
      <c r="BH62" s="33">
        <f t="shared" si="46"/>
        <v>0</v>
      </c>
      <c r="BI62" s="33">
        <f t="shared" si="46"/>
        <v>0</v>
      </c>
      <c r="BJ62" s="10">
        <v>2001</v>
      </c>
      <c r="BK62" s="10" t="s">
        <v>448</v>
      </c>
      <c r="BL62" s="10" t="s">
        <v>448</v>
      </c>
      <c r="BM62" s="33">
        <f t="shared" si="47"/>
        <v>0.5</v>
      </c>
      <c r="BN62" s="33">
        <f t="shared" si="47"/>
        <v>0</v>
      </c>
      <c r="BO62" s="33">
        <f t="shared" si="47"/>
        <v>0</v>
      </c>
      <c r="BP62" s="10" t="s">
        <v>431</v>
      </c>
      <c r="BQ62" s="10" t="s">
        <v>431</v>
      </c>
      <c r="BR62" s="10" t="s">
        <v>431</v>
      </c>
      <c r="BS62" s="33">
        <f t="shared" si="48"/>
        <v>1</v>
      </c>
      <c r="BT62" s="33">
        <f t="shared" si="48"/>
        <v>1</v>
      </c>
      <c r="BU62" s="33">
        <f t="shared" si="48"/>
        <v>1</v>
      </c>
      <c r="BV62" s="10" t="s">
        <v>500</v>
      </c>
      <c r="BW62" s="10" t="s">
        <v>500</v>
      </c>
      <c r="BX62" s="10" t="s">
        <v>500</v>
      </c>
      <c r="BY62" s="33">
        <f t="shared" si="52"/>
        <v>0.5</v>
      </c>
      <c r="BZ62" s="33">
        <f t="shared" si="52"/>
        <v>0.5</v>
      </c>
      <c r="CA62" s="33">
        <f t="shared" si="52"/>
        <v>0.5</v>
      </c>
      <c r="CB62" s="10">
        <f>+VLOOKUP(B62,'[20]2016 data'!$B:$D,3,)</f>
        <v>0</v>
      </c>
      <c r="CC62" s="10">
        <f>+VLOOKUP(B62,'[21]2017 data'!$B:$D,3,)</f>
        <v>0</v>
      </c>
      <c r="CD62" s="10">
        <f>+VLOOKUP(B62,'[22]2018 data'!$B:$D,3,)</f>
        <v>0</v>
      </c>
      <c r="CE62" s="33">
        <f t="shared" si="50"/>
        <v>0</v>
      </c>
      <c r="CF62" s="33">
        <f t="shared" si="50"/>
        <v>0</v>
      </c>
      <c r="CG62" s="33">
        <f t="shared" si="50"/>
        <v>0</v>
      </c>
      <c r="CH62" s="65">
        <f>+VLOOKUP(B62,'[34]2016 data'!$B:$D,3,)</f>
        <v>0</v>
      </c>
      <c r="CI62" s="65">
        <f>+VLOOKUP(B62,'[33]2017 data'!$B:$D,3,)</f>
        <v>0</v>
      </c>
      <c r="CJ62" s="65">
        <f>+VLOOKUP(B62,'[28]2018 data'!$B:$D,3,)</f>
        <v>0</v>
      </c>
      <c r="CK62" s="33">
        <f t="shared" si="51"/>
        <v>0</v>
      </c>
      <c r="CL62" s="33">
        <f t="shared" si="51"/>
        <v>0</v>
      </c>
      <c r="CM62" s="33">
        <f t="shared" si="51"/>
        <v>0</v>
      </c>
    </row>
    <row r="63" spans="1:91" s="32" customFormat="1" x14ac:dyDescent="0.25">
      <c r="A63" s="6">
        <f t="shared" si="36"/>
        <v>60</v>
      </c>
      <c r="B63" s="9" t="s">
        <v>262</v>
      </c>
      <c r="C63" s="4" t="s">
        <v>261</v>
      </c>
      <c r="D63" s="4" t="str">
        <f>+VLOOKUP(C63,'[1]OECD &amp; EU Countries'!$B:$F,5,)</f>
        <v>NA</v>
      </c>
      <c r="E63" s="10" t="s">
        <v>437</v>
      </c>
      <c r="F63" s="10" t="s">
        <v>437</v>
      </c>
      <c r="G63" s="10" t="s">
        <v>437</v>
      </c>
      <c r="H63" s="10" t="b">
        <f>+E63=MSC!E63</f>
        <v>1</v>
      </c>
      <c r="I63" s="10" t="b">
        <f>+F63=MSC!F63</f>
        <v>0</v>
      </c>
      <c r="J63" s="10" t="b">
        <f>+G63=MSC!G63</f>
        <v>0</v>
      </c>
      <c r="K63" s="33">
        <f t="shared" si="53"/>
        <v>0.5</v>
      </c>
      <c r="L63" s="33">
        <f t="shared" si="54"/>
        <v>0.5</v>
      </c>
      <c r="M63" s="33">
        <f t="shared" si="55"/>
        <v>0.5</v>
      </c>
      <c r="N63" s="10">
        <v>2004</v>
      </c>
      <c r="O63" s="10">
        <v>2004</v>
      </c>
      <c r="P63" s="10">
        <v>2013</v>
      </c>
      <c r="Q63" s="33">
        <f t="shared" si="37"/>
        <v>0</v>
      </c>
      <c r="R63" s="33">
        <f t="shared" si="37"/>
        <v>0</v>
      </c>
      <c r="S63" s="33">
        <f t="shared" si="37"/>
        <v>0.5</v>
      </c>
      <c r="T63" s="64">
        <v>2004</v>
      </c>
      <c r="U63" s="64">
        <v>2004</v>
      </c>
      <c r="V63" s="10">
        <v>2004</v>
      </c>
      <c r="W63" s="33">
        <f t="shared" si="38"/>
        <v>0</v>
      </c>
      <c r="X63" s="33">
        <f t="shared" si="23"/>
        <v>0</v>
      </c>
      <c r="Y63" s="33">
        <f t="shared" si="24"/>
        <v>0</v>
      </c>
      <c r="Z63" s="56">
        <f>+VLOOKUP($C63,'[27]MSC scores (3)'!$CE:$CH,2,)</f>
        <v>0</v>
      </c>
      <c r="AA63" s="56">
        <f>+VLOOKUP($C63,'[27]MSC scores (3)'!$CE:$CH,3,)</f>
        <v>0</v>
      </c>
      <c r="AB63" s="56">
        <f>+VLOOKUP($C63,'[27]MSC scores (3)'!$CE:$CH,4,)</f>
        <v>0</v>
      </c>
      <c r="AC63" s="33" t="b">
        <f t="shared" si="39"/>
        <v>1</v>
      </c>
      <c r="AD63" s="33" t="b">
        <f t="shared" si="40"/>
        <v>1</v>
      </c>
      <c r="AE63" s="33" t="b">
        <f t="shared" si="41"/>
        <v>1</v>
      </c>
      <c r="AF63" s="10" t="s">
        <v>446</v>
      </c>
      <c r="AG63" s="10" t="s">
        <v>446</v>
      </c>
      <c r="AH63" s="10" t="s">
        <v>446</v>
      </c>
      <c r="AI63" s="33">
        <f t="shared" si="42"/>
        <v>0.5</v>
      </c>
      <c r="AJ63" s="33">
        <f t="shared" si="42"/>
        <v>0.5</v>
      </c>
      <c r="AK63" s="33">
        <f t="shared" si="42"/>
        <v>0.5</v>
      </c>
      <c r="AL63" s="10">
        <v>2004</v>
      </c>
      <c r="AM63" s="10">
        <v>2004</v>
      </c>
      <c r="AN63" s="10">
        <v>2004</v>
      </c>
      <c r="AO63" s="33">
        <f t="shared" si="43"/>
        <v>0</v>
      </c>
      <c r="AP63" s="33">
        <f t="shared" si="43"/>
        <v>0</v>
      </c>
      <c r="AQ63" s="33">
        <f t="shared" si="43"/>
        <v>0</v>
      </c>
      <c r="AR63" s="10" t="s">
        <v>447</v>
      </c>
      <c r="AS63" s="10" t="s">
        <v>448</v>
      </c>
      <c r="AT63" s="10" t="s">
        <v>448</v>
      </c>
      <c r="AU63" s="33">
        <f t="shared" si="44"/>
        <v>0</v>
      </c>
      <c r="AV63" s="33">
        <f t="shared" si="44"/>
        <v>0</v>
      </c>
      <c r="AW63" s="33">
        <f t="shared" si="44"/>
        <v>0</v>
      </c>
      <c r="AX63" s="10" t="s">
        <v>447</v>
      </c>
      <c r="AY63" s="10" t="s">
        <v>448</v>
      </c>
      <c r="AZ63" s="10" t="s">
        <v>448</v>
      </c>
      <c r="BA63" s="33">
        <f t="shared" si="45"/>
        <v>0</v>
      </c>
      <c r="BB63" s="33">
        <f t="shared" si="45"/>
        <v>0</v>
      </c>
      <c r="BC63" s="33">
        <f t="shared" si="45"/>
        <v>0</v>
      </c>
      <c r="BD63" s="10" t="s">
        <v>478</v>
      </c>
      <c r="BE63" s="10" t="s">
        <v>478</v>
      </c>
      <c r="BF63" s="10" t="s">
        <v>478</v>
      </c>
      <c r="BG63" s="33">
        <f t="shared" si="46"/>
        <v>0.5</v>
      </c>
      <c r="BH63" s="33">
        <f t="shared" si="46"/>
        <v>0.5</v>
      </c>
      <c r="BI63" s="33">
        <f t="shared" si="46"/>
        <v>0.5</v>
      </c>
      <c r="BJ63" s="10">
        <v>2001</v>
      </c>
      <c r="BK63" s="10" t="s">
        <v>448</v>
      </c>
      <c r="BL63" s="10" t="s">
        <v>448</v>
      </c>
      <c r="BM63" s="33">
        <f t="shared" si="47"/>
        <v>0.5</v>
      </c>
      <c r="BN63" s="33">
        <f t="shared" si="47"/>
        <v>0</v>
      </c>
      <c r="BO63" s="33">
        <f t="shared" si="47"/>
        <v>0</v>
      </c>
      <c r="BP63" s="10" t="s">
        <v>431</v>
      </c>
      <c r="BQ63" s="10" t="s">
        <v>431</v>
      </c>
      <c r="BR63" s="10" t="s">
        <v>431</v>
      </c>
      <c r="BS63" s="33">
        <f t="shared" si="48"/>
        <v>1</v>
      </c>
      <c r="BT63" s="33">
        <f t="shared" si="48"/>
        <v>1</v>
      </c>
      <c r="BU63" s="33">
        <f t="shared" si="48"/>
        <v>1</v>
      </c>
      <c r="BV63" s="10" t="s">
        <v>500</v>
      </c>
      <c r="BW63" s="10" t="s">
        <v>500</v>
      </c>
      <c r="BX63" s="10" t="s">
        <v>500</v>
      </c>
      <c r="BY63" s="33">
        <f t="shared" si="52"/>
        <v>0.5</v>
      </c>
      <c r="BZ63" s="33">
        <f t="shared" si="52"/>
        <v>0.5</v>
      </c>
      <c r="CA63" s="33">
        <f t="shared" si="52"/>
        <v>0.5</v>
      </c>
      <c r="CB63" s="10">
        <f>+VLOOKUP(B63,'[20]2016 data'!$B:$D,3,)</f>
        <v>0</v>
      </c>
      <c r="CC63" s="10">
        <f>+VLOOKUP(B63,'[21]2017 data'!$B:$D,3,)</f>
        <v>0</v>
      </c>
      <c r="CD63" s="10">
        <f>+VLOOKUP(B63,'[22]2018 data'!$B:$D,3,)</f>
        <v>0</v>
      </c>
      <c r="CE63" s="33">
        <f t="shared" si="50"/>
        <v>0</v>
      </c>
      <c r="CF63" s="33">
        <f t="shared" si="50"/>
        <v>0</v>
      </c>
      <c r="CG63" s="33">
        <f t="shared" si="50"/>
        <v>0</v>
      </c>
      <c r="CH63" s="65">
        <f>+VLOOKUP(B63,'[34]2016 data'!$B:$D,3,)</f>
        <v>0</v>
      </c>
      <c r="CI63" s="65">
        <f>+VLOOKUP(B63,'[33]2017 data'!$B:$D,3,)</f>
        <v>0</v>
      </c>
      <c r="CJ63" s="65">
        <f>+VLOOKUP(B63,'[28]2018 data'!$B:$D,3,)</f>
        <v>0</v>
      </c>
      <c r="CK63" s="33">
        <f t="shared" si="51"/>
        <v>0</v>
      </c>
      <c r="CL63" s="33">
        <f t="shared" si="51"/>
        <v>0</v>
      </c>
      <c r="CM63" s="33">
        <f t="shared" si="51"/>
        <v>0</v>
      </c>
    </row>
    <row r="64" spans="1:91" s="32" customFormat="1" x14ac:dyDescent="0.25">
      <c r="A64" s="6">
        <f t="shared" si="36"/>
        <v>61</v>
      </c>
      <c r="B64" s="9" t="s">
        <v>260</v>
      </c>
      <c r="C64" s="4" t="s">
        <v>259</v>
      </c>
      <c r="D64" s="4" t="str">
        <f>+VLOOKUP(C64,'[1]OECD &amp; EU Countries'!$B:$F,5,)</f>
        <v>NA</v>
      </c>
      <c r="E64" s="10" t="s">
        <v>437</v>
      </c>
      <c r="F64" s="10" t="s">
        <v>437</v>
      </c>
      <c r="G64" s="10" t="s">
        <v>437</v>
      </c>
      <c r="H64" s="10" t="b">
        <f>+E64=MSC!E64</f>
        <v>1</v>
      </c>
      <c r="I64" s="10" t="b">
        <f>+F64=MSC!F64</f>
        <v>1</v>
      </c>
      <c r="J64" s="10" t="b">
        <f>+G64=MSC!G64</f>
        <v>1</v>
      </c>
      <c r="K64" s="33">
        <f t="shared" si="53"/>
        <v>0.5</v>
      </c>
      <c r="L64" s="33">
        <f t="shared" si="54"/>
        <v>0.5</v>
      </c>
      <c r="M64" s="33">
        <f t="shared" si="55"/>
        <v>0.5</v>
      </c>
      <c r="N64" s="10" t="s">
        <v>491</v>
      </c>
      <c r="O64" s="10" t="s">
        <v>491</v>
      </c>
      <c r="P64" s="10">
        <v>2010</v>
      </c>
      <c r="Q64" s="33">
        <f t="shared" si="37"/>
        <v>1</v>
      </c>
      <c r="R64" s="33">
        <f t="shared" si="37"/>
        <v>1</v>
      </c>
      <c r="S64" s="33">
        <f t="shared" si="37"/>
        <v>0.5</v>
      </c>
      <c r="T64" s="64" t="s">
        <v>491</v>
      </c>
      <c r="U64" s="64" t="s">
        <v>491</v>
      </c>
      <c r="V64" s="59" t="s">
        <v>491</v>
      </c>
      <c r="W64" s="33">
        <f t="shared" si="38"/>
        <v>1</v>
      </c>
      <c r="X64" s="33">
        <f t="shared" si="23"/>
        <v>1</v>
      </c>
      <c r="Y64" s="33">
        <f t="shared" si="24"/>
        <v>1</v>
      </c>
      <c r="Z64" s="56">
        <f>+VLOOKUP($C64,'[27]MSC scores (3)'!$CE:$CH,2,)</f>
        <v>1</v>
      </c>
      <c r="AA64" s="56">
        <f>+VLOOKUP($C64,'[27]MSC scores (3)'!$CE:$CH,3,)</f>
        <v>0.5</v>
      </c>
      <c r="AB64" s="56">
        <f>+VLOOKUP($C64,'[27]MSC scores (3)'!$CE:$CH,4,)</f>
        <v>0.5</v>
      </c>
      <c r="AC64" s="33" t="b">
        <f t="shared" si="39"/>
        <v>1</v>
      </c>
      <c r="AD64" s="33" t="b">
        <f t="shared" si="40"/>
        <v>0</v>
      </c>
      <c r="AE64" s="33" t="b">
        <f t="shared" si="41"/>
        <v>0</v>
      </c>
      <c r="AF64" s="10" t="s">
        <v>446</v>
      </c>
      <c r="AG64" s="10" t="s">
        <v>443</v>
      </c>
      <c r="AH64" s="10" t="s">
        <v>443</v>
      </c>
      <c r="AI64" s="33">
        <f t="shared" si="42"/>
        <v>0.5</v>
      </c>
      <c r="AJ64" s="33">
        <f t="shared" si="42"/>
        <v>0.5</v>
      </c>
      <c r="AK64" s="33">
        <f t="shared" si="42"/>
        <v>0.5</v>
      </c>
      <c r="AL64" s="10">
        <v>2015</v>
      </c>
      <c r="AM64" s="10">
        <v>2016</v>
      </c>
      <c r="AN64" s="10">
        <v>2016</v>
      </c>
      <c r="AO64" s="33">
        <f t="shared" si="43"/>
        <v>0.5</v>
      </c>
      <c r="AP64" s="33">
        <f t="shared" si="43"/>
        <v>0.5</v>
      </c>
      <c r="AQ64" s="33">
        <f t="shared" si="43"/>
        <v>0.5</v>
      </c>
      <c r="AR64" s="10" t="s">
        <v>418</v>
      </c>
      <c r="AS64" s="10" t="s">
        <v>418</v>
      </c>
      <c r="AT64" s="10" t="s">
        <v>418</v>
      </c>
      <c r="AU64" s="33">
        <f t="shared" si="44"/>
        <v>1</v>
      </c>
      <c r="AV64" s="33">
        <f t="shared" si="44"/>
        <v>1</v>
      </c>
      <c r="AW64" s="33">
        <f t="shared" si="44"/>
        <v>1</v>
      </c>
      <c r="AX64" s="10" t="s">
        <v>436</v>
      </c>
      <c r="AY64" s="10" t="s">
        <v>436</v>
      </c>
      <c r="AZ64" s="10" t="s">
        <v>436</v>
      </c>
      <c r="BA64" s="33">
        <f t="shared" si="45"/>
        <v>1</v>
      </c>
      <c r="BB64" s="33">
        <f t="shared" si="45"/>
        <v>1</v>
      </c>
      <c r="BC64" s="33">
        <f t="shared" si="45"/>
        <v>1</v>
      </c>
      <c r="BD64" s="10" t="s">
        <v>478</v>
      </c>
      <c r="BE64" s="10" t="s">
        <v>478</v>
      </c>
      <c r="BF64" s="10" t="s">
        <v>478</v>
      </c>
      <c r="BG64" s="33">
        <f t="shared" si="46"/>
        <v>0.5</v>
      </c>
      <c r="BH64" s="33">
        <f t="shared" si="46"/>
        <v>0.5</v>
      </c>
      <c r="BI64" s="33">
        <f t="shared" si="46"/>
        <v>0.5</v>
      </c>
      <c r="BJ64" s="10">
        <v>2001</v>
      </c>
      <c r="BK64" s="10" t="s">
        <v>429</v>
      </c>
      <c r="BL64" s="10" t="s">
        <v>429</v>
      </c>
      <c r="BM64" s="33">
        <f t="shared" si="47"/>
        <v>0.5</v>
      </c>
      <c r="BN64" s="33">
        <f t="shared" si="47"/>
        <v>0</v>
      </c>
      <c r="BO64" s="33">
        <f t="shared" si="47"/>
        <v>0</v>
      </c>
      <c r="BP64" s="10" t="s">
        <v>431</v>
      </c>
      <c r="BQ64" s="10" t="s">
        <v>431</v>
      </c>
      <c r="BR64" s="10" t="s">
        <v>431</v>
      </c>
      <c r="BS64" s="33">
        <f t="shared" si="48"/>
        <v>1</v>
      </c>
      <c r="BT64" s="33">
        <f t="shared" si="48"/>
        <v>1</v>
      </c>
      <c r="BU64" s="33">
        <f t="shared" si="48"/>
        <v>1</v>
      </c>
      <c r="BV64" s="10" t="s">
        <v>501</v>
      </c>
      <c r="BW64" s="10" t="s">
        <v>501</v>
      </c>
      <c r="BX64" s="10" t="s">
        <v>501</v>
      </c>
      <c r="BY64" s="33">
        <f t="shared" si="52"/>
        <v>1</v>
      </c>
      <c r="BZ64" s="33">
        <f t="shared" si="52"/>
        <v>1</v>
      </c>
      <c r="CA64" s="33">
        <f t="shared" si="52"/>
        <v>1</v>
      </c>
      <c r="CB64" s="10" t="str">
        <f>+VLOOKUP(B64,'[20]2016 data'!$B:$D,3,)</f>
        <v>Yes</v>
      </c>
      <c r="CC64" s="10" t="str">
        <f>+VLOOKUP(B64,'[21]2017 data'!$B:$D,3,)</f>
        <v>Yes</v>
      </c>
      <c r="CD64" s="10" t="str">
        <f>+VLOOKUP(B64,'[22]2018 data'!$B:$D,3,)</f>
        <v>Yes</v>
      </c>
      <c r="CE64" s="33">
        <f t="shared" si="50"/>
        <v>1</v>
      </c>
      <c r="CF64" s="33">
        <f t="shared" si="50"/>
        <v>1</v>
      </c>
      <c r="CG64" s="33">
        <f t="shared" si="50"/>
        <v>1</v>
      </c>
      <c r="CH64" s="65" t="str">
        <f>+VLOOKUP(B64,'[34]2016 data'!$B:$D,3,)</f>
        <v>yes</v>
      </c>
      <c r="CI64" s="65" t="str">
        <f>+VLOOKUP(B64,'[33]2017 data'!$B:$D,3,)</f>
        <v>yes</v>
      </c>
      <c r="CJ64" s="65" t="str">
        <f>+VLOOKUP(B64,'[28]2018 data'!$B:$D,3,)</f>
        <v>yes</v>
      </c>
      <c r="CK64" s="33">
        <f t="shared" si="51"/>
        <v>1</v>
      </c>
      <c r="CL64" s="33">
        <f t="shared" si="51"/>
        <v>1</v>
      </c>
      <c r="CM64" s="33">
        <f t="shared" si="51"/>
        <v>1</v>
      </c>
    </row>
    <row r="65" spans="1:91" s="32" customFormat="1" x14ac:dyDescent="0.25">
      <c r="A65" s="6">
        <f t="shared" si="36"/>
        <v>62</v>
      </c>
      <c r="B65" s="9" t="s">
        <v>258</v>
      </c>
      <c r="C65" s="4" t="s">
        <v>257</v>
      </c>
      <c r="D65" s="4" t="str">
        <f>+VLOOKUP(C65,'[1]OECD &amp; EU Countries'!$B:$F,5,)</f>
        <v>OECD/EU</v>
      </c>
      <c r="E65" s="10" t="s">
        <v>486</v>
      </c>
      <c r="F65" s="10" t="s">
        <v>486</v>
      </c>
      <c r="G65" s="10" t="s">
        <v>486</v>
      </c>
      <c r="H65" s="10" t="b">
        <f>+E65=MSC!E65</f>
        <v>0</v>
      </c>
      <c r="I65" s="10" t="b">
        <f>+F65=MSC!F65</f>
        <v>1</v>
      </c>
      <c r="J65" s="10" t="b">
        <f>+G65=MSC!G65</f>
        <v>1</v>
      </c>
      <c r="K65" s="33">
        <f t="shared" si="53"/>
        <v>1</v>
      </c>
      <c r="L65" s="33">
        <f t="shared" si="54"/>
        <v>1</v>
      </c>
      <c r="M65" s="33">
        <f t="shared" si="55"/>
        <v>1</v>
      </c>
      <c r="N65" s="10" t="s">
        <v>491</v>
      </c>
      <c r="O65" s="10" t="s">
        <v>491</v>
      </c>
      <c r="P65" s="10" t="s">
        <v>491</v>
      </c>
      <c r="Q65" s="33">
        <f t="shared" si="37"/>
        <v>1</v>
      </c>
      <c r="R65" s="33">
        <f t="shared" si="37"/>
        <v>1</v>
      </c>
      <c r="S65" s="33">
        <f t="shared" si="37"/>
        <v>1</v>
      </c>
      <c r="T65" s="64" t="s">
        <v>491</v>
      </c>
      <c r="U65" s="64" t="s">
        <v>491</v>
      </c>
      <c r="V65" s="10" t="s">
        <v>491</v>
      </c>
      <c r="W65" s="33">
        <f t="shared" si="38"/>
        <v>1</v>
      </c>
      <c r="X65" s="33">
        <f t="shared" si="23"/>
        <v>1</v>
      </c>
      <c r="Y65" s="33">
        <f t="shared" si="24"/>
        <v>1</v>
      </c>
      <c r="Z65" s="56">
        <f>+VLOOKUP($C65,'[27]MSC scores (3)'!$CE:$CH,2,)</f>
        <v>1</v>
      </c>
      <c r="AA65" s="56">
        <f>+VLOOKUP($C65,'[27]MSC scores (3)'!$CE:$CH,3,)</f>
        <v>1</v>
      </c>
      <c r="AB65" s="56">
        <f>+VLOOKUP($C65,'[27]MSC scores (3)'!$CE:$CH,4,)</f>
        <v>0.5</v>
      </c>
      <c r="AC65" s="33" t="b">
        <f t="shared" si="39"/>
        <v>1</v>
      </c>
      <c r="AD65" s="33" t="b">
        <f t="shared" si="40"/>
        <v>1</v>
      </c>
      <c r="AE65" s="33" t="b">
        <f t="shared" si="41"/>
        <v>0</v>
      </c>
      <c r="AF65" s="10" t="s">
        <v>444</v>
      </c>
      <c r="AG65" s="10" t="s">
        <v>442</v>
      </c>
      <c r="AH65" s="10" t="s">
        <v>442</v>
      </c>
      <c r="AI65" s="33">
        <f t="shared" si="42"/>
        <v>1</v>
      </c>
      <c r="AJ65" s="33">
        <f t="shared" si="42"/>
        <v>1</v>
      </c>
      <c r="AK65" s="33">
        <f t="shared" si="42"/>
        <v>1</v>
      </c>
      <c r="AL65" s="10">
        <v>2013</v>
      </c>
      <c r="AM65" s="10">
        <v>2010</v>
      </c>
      <c r="AN65" s="10">
        <v>2010</v>
      </c>
      <c r="AO65" s="33">
        <f t="shared" si="43"/>
        <v>0.5</v>
      </c>
      <c r="AP65" s="33">
        <f t="shared" si="43"/>
        <v>0.5</v>
      </c>
      <c r="AQ65" s="33">
        <f t="shared" si="43"/>
        <v>0.5</v>
      </c>
      <c r="AR65" s="10" t="s">
        <v>418</v>
      </c>
      <c r="AS65" s="10" t="s">
        <v>418</v>
      </c>
      <c r="AT65" s="10" t="s">
        <v>418</v>
      </c>
      <c r="AU65" s="33">
        <f t="shared" si="44"/>
        <v>1</v>
      </c>
      <c r="AV65" s="33">
        <f t="shared" si="44"/>
        <v>1</v>
      </c>
      <c r="AW65" s="33">
        <f t="shared" si="44"/>
        <v>1</v>
      </c>
      <c r="AX65" s="10" t="s">
        <v>445</v>
      </c>
      <c r="AY65" s="10" t="s">
        <v>460</v>
      </c>
      <c r="AZ65" s="10" t="s">
        <v>460</v>
      </c>
      <c r="BA65" s="33">
        <f t="shared" si="45"/>
        <v>0</v>
      </c>
      <c r="BB65" s="33">
        <f t="shared" si="45"/>
        <v>0</v>
      </c>
      <c r="BC65" s="33">
        <f t="shared" si="45"/>
        <v>0</v>
      </c>
      <c r="BD65" s="10" t="s">
        <v>425</v>
      </c>
      <c r="BE65" s="10" t="s">
        <v>425</v>
      </c>
      <c r="BF65" s="10" t="s">
        <v>425</v>
      </c>
      <c r="BG65" s="33">
        <f t="shared" si="46"/>
        <v>1</v>
      </c>
      <c r="BH65" s="33">
        <f t="shared" si="46"/>
        <v>1</v>
      </c>
      <c r="BI65" s="33">
        <f t="shared" si="46"/>
        <v>1</v>
      </c>
      <c r="BJ65" s="10">
        <v>2001</v>
      </c>
      <c r="BK65" s="10" t="s">
        <v>427</v>
      </c>
      <c r="BL65" s="10" t="s">
        <v>427</v>
      </c>
      <c r="BM65" s="33">
        <f t="shared" si="47"/>
        <v>0.5</v>
      </c>
      <c r="BN65" s="33">
        <f t="shared" si="47"/>
        <v>1</v>
      </c>
      <c r="BO65" s="33">
        <f t="shared" si="47"/>
        <v>1</v>
      </c>
      <c r="BP65" s="10" t="s">
        <v>431</v>
      </c>
      <c r="BQ65" s="10" t="s">
        <v>431</v>
      </c>
      <c r="BR65" s="10" t="s">
        <v>431</v>
      </c>
      <c r="BS65" s="33">
        <f t="shared" si="48"/>
        <v>1</v>
      </c>
      <c r="BT65" s="33">
        <f t="shared" si="48"/>
        <v>1</v>
      </c>
      <c r="BU65" s="33">
        <f t="shared" si="48"/>
        <v>1</v>
      </c>
      <c r="BV65" s="65" t="s">
        <v>511</v>
      </c>
      <c r="BW65" s="65" t="s">
        <v>511</v>
      </c>
      <c r="BX65" s="65" t="s">
        <v>511</v>
      </c>
      <c r="BY65" s="33">
        <f t="shared" si="52"/>
        <v>1</v>
      </c>
      <c r="BZ65" s="33">
        <f t="shared" si="52"/>
        <v>1</v>
      </c>
      <c r="CA65" s="33">
        <f t="shared" si="52"/>
        <v>1</v>
      </c>
      <c r="CB65" s="10" t="str">
        <f>+VLOOKUP(B65,'[20]2016 data'!$B:$D,3,)</f>
        <v>Yes</v>
      </c>
      <c r="CC65" s="10" t="str">
        <f>+VLOOKUP(B65,'[21]2017 data'!$B:$D,3,)</f>
        <v>Yes</v>
      </c>
      <c r="CD65" s="10" t="str">
        <f>+VLOOKUP(B65,'[22]2018 data'!$B:$D,3,)</f>
        <v>Yes</v>
      </c>
      <c r="CE65" s="33">
        <f t="shared" si="50"/>
        <v>1</v>
      </c>
      <c r="CF65" s="33">
        <f t="shared" si="50"/>
        <v>1</v>
      </c>
      <c r="CG65" s="33">
        <f t="shared" si="50"/>
        <v>1</v>
      </c>
      <c r="CH65" s="65" t="str">
        <f>+VLOOKUP(B65,'[34]2016 data'!$B:$D,3,)</f>
        <v>yes</v>
      </c>
      <c r="CI65" s="65" t="str">
        <f>+VLOOKUP(B65,'[33]2017 data'!$B:$D,3,)</f>
        <v>yes</v>
      </c>
      <c r="CJ65" s="65" t="str">
        <f>+VLOOKUP(B65,'[28]2018 data'!$B:$D,3,)</f>
        <v>yes</v>
      </c>
      <c r="CK65" s="33">
        <f t="shared" si="51"/>
        <v>1</v>
      </c>
      <c r="CL65" s="33">
        <f t="shared" si="51"/>
        <v>1</v>
      </c>
      <c r="CM65" s="33">
        <f t="shared" si="51"/>
        <v>1</v>
      </c>
    </row>
    <row r="66" spans="1:91" s="32" customFormat="1" x14ac:dyDescent="0.25">
      <c r="A66" s="6">
        <f t="shared" si="36"/>
        <v>63</v>
      </c>
      <c r="B66" s="9" t="s">
        <v>256</v>
      </c>
      <c r="C66" s="4" t="s">
        <v>255</v>
      </c>
      <c r="D66" s="4" t="str">
        <f>+VLOOKUP(C66,'[1]OECD &amp; EU Countries'!$B:$F,5,)</f>
        <v>NA</v>
      </c>
      <c r="E66" s="10" t="s">
        <v>437</v>
      </c>
      <c r="F66" s="10" t="s">
        <v>437</v>
      </c>
      <c r="G66" s="10" t="s">
        <v>437</v>
      </c>
      <c r="H66" s="10" t="b">
        <f>+E66=MSC!E66</f>
        <v>1</v>
      </c>
      <c r="I66" s="10" t="b">
        <f>+F66=MSC!F66</f>
        <v>0</v>
      </c>
      <c r="J66" s="10" t="b">
        <f>+G66=MSC!G66</f>
        <v>0</v>
      </c>
      <c r="K66" s="33">
        <f t="shared" si="53"/>
        <v>0.5</v>
      </c>
      <c r="L66" s="33">
        <f t="shared" si="54"/>
        <v>0.5</v>
      </c>
      <c r="M66" s="33">
        <f t="shared" si="55"/>
        <v>0.5</v>
      </c>
      <c r="N66" s="10">
        <v>2006</v>
      </c>
      <c r="O66" s="10">
        <v>2006</v>
      </c>
      <c r="P66" s="10">
        <v>2013</v>
      </c>
      <c r="Q66" s="33">
        <f t="shared" si="37"/>
        <v>0.5</v>
      </c>
      <c r="R66" s="33">
        <f t="shared" si="37"/>
        <v>0</v>
      </c>
      <c r="S66" s="33">
        <f t="shared" si="37"/>
        <v>0.5</v>
      </c>
      <c r="T66" s="64">
        <v>2006</v>
      </c>
      <c r="U66" s="64">
        <v>2006</v>
      </c>
      <c r="V66" s="10">
        <v>2006</v>
      </c>
      <c r="W66" s="33">
        <f t="shared" si="38"/>
        <v>0.5</v>
      </c>
      <c r="X66" s="33">
        <f t="shared" si="23"/>
        <v>0</v>
      </c>
      <c r="Y66" s="33">
        <f t="shared" si="24"/>
        <v>0</v>
      </c>
      <c r="Z66" s="56">
        <f>+VLOOKUP($C66,'[27]MSC scores (3)'!$CE:$CH,2,)</f>
        <v>0.5</v>
      </c>
      <c r="AA66" s="56">
        <f>+VLOOKUP($C66,'[27]MSC scores (3)'!$CE:$CH,3,)</f>
        <v>0</v>
      </c>
      <c r="AB66" s="56">
        <f>+VLOOKUP($C66,'[27]MSC scores (3)'!$CE:$CH,4,)</f>
        <v>0</v>
      </c>
      <c r="AC66" s="33" t="b">
        <f t="shared" si="39"/>
        <v>1</v>
      </c>
      <c r="AD66" s="33" t="b">
        <f t="shared" si="40"/>
        <v>1</v>
      </c>
      <c r="AE66" s="33" t="b">
        <f t="shared" si="41"/>
        <v>1</v>
      </c>
      <c r="AF66" s="10" t="s">
        <v>444</v>
      </c>
      <c r="AG66" s="10" t="s">
        <v>442</v>
      </c>
      <c r="AH66" s="10" t="s">
        <v>442</v>
      </c>
      <c r="AI66" s="33">
        <f t="shared" si="42"/>
        <v>1</v>
      </c>
      <c r="AJ66" s="33">
        <f t="shared" si="42"/>
        <v>1</v>
      </c>
      <c r="AK66" s="33">
        <f t="shared" si="42"/>
        <v>1</v>
      </c>
      <c r="AL66" s="10">
        <v>2006</v>
      </c>
      <c r="AM66" s="10">
        <v>2006</v>
      </c>
      <c r="AN66" s="10">
        <v>2006</v>
      </c>
      <c r="AO66" s="33">
        <f t="shared" si="43"/>
        <v>0.5</v>
      </c>
      <c r="AP66" s="33">
        <f t="shared" si="43"/>
        <v>0</v>
      </c>
      <c r="AQ66" s="33">
        <f t="shared" si="43"/>
        <v>0</v>
      </c>
      <c r="AR66" s="10" t="s">
        <v>418</v>
      </c>
      <c r="AS66" s="10" t="s">
        <v>418</v>
      </c>
      <c r="AT66" s="10" t="s">
        <v>418</v>
      </c>
      <c r="AU66" s="33">
        <f t="shared" si="44"/>
        <v>1</v>
      </c>
      <c r="AV66" s="33">
        <f t="shared" si="44"/>
        <v>1</v>
      </c>
      <c r="AW66" s="33">
        <f t="shared" si="44"/>
        <v>1</v>
      </c>
      <c r="AX66" s="10" t="s">
        <v>447</v>
      </c>
      <c r="AY66" s="10" t="s">
        <v>448</v>
      </c>
      <c r="AZ66" s="10" t="s">
        <v>448</v>
      </c>
      <c r="BA66" s="33">
        <f t="shared" si="45"/>
        <v>0</v>
      </c>
      <c r="BB66" s="33">
        <f t="shared" si="45"/>
        <v>0</v>
      </c>
      <c r="BC66" s="33">
        <f t="shared" si="45"/>
        <v>0</v>
      </c>
      <c r="BD66" s="10" t="s">
        <v>448</v>
      </c>
      <c r="BE66" s="10" t="s">
        <v>478</v>
      </c>
      <c r="BF66" s="10" t="s">
        <v>478</v>
      </c>
      <c r="BG66" s="33">
        <f t="shared" si="46"/>
        <v>0</v>
      </c>
      <c r="BH66" s="33">
        <f t="shared" si="46"/>
        <v>0.5</v>
      </c>
      <c r="BI66" s="33">
        <f t="shared" si="46"/>
        <v>0.5</v>
      </c>
      <c r="BJ66" s="10">
        <v>2001</v>
      </c>
      <c r="BK66" s="10" t="s">
        <v>429</v>
      </c>
      <c r="BL66" s="10" t="s">
        <v>429</v>
      </c>
      <c r="BM66" s="33">
        <f t="shared" si="47"/>
        <v>0.5</v>
      </c>
      <c r="BN66" s="33">
        <f t="shared" si="47"/>
        <v>0</v>
      </c>
      <c r="BO66" s="33">
        <f t="shared" si="47"/>
        <v>0</v>
      </c>
      <c r="BP66" s="10" t="s">
        <v>431</v>
      </c>
      <c r="BQ66" s="10" t="s">
        <v>431</v>
      </c>
      <c r="BR66" s="10" t="s">
        <v>431</v>
      </c>
      <c r="BS66" s="33">
        <f t="shared" si="48"/>
        <v>1</v>
      </c>
      <c r="BT66" s="33">
        <f t="shared" si="48"/>
        <v>1</v>
      </c>
      <c r="BU66" s="33">
        <f t="shared" si="48"/>
        <v>1</v>
      </c>
      <c r="BV66" s="10" t="s">
        <v>500</v>
      </c>
      <c r="BW66" s="10" t="s">
        <v>500</v>
      </c>
      <c r="BX66" s="10" t="s">
        <v>500</v>
      </c>
      <c r="BY66" s="33">
        <f t="shared" si="52"/>
        <v>0.5</v>
      </c>
      <c r="BZ66" s="33">
        <f t="shared" si="52"/>
        <v>0.5</v>
      </c>
      <c r="CA66" s="33">
        <f t="shared" si="52"/>
        <v>0.5</v>
      </c>
      <c r="CB66" s="10">
        <f>+VLOOKUP(B66,'[20]2016 data'!$B:$D,3,)</f>
        <v>0</v>
      </c>
      <c r="CC66" s="10">
        <f>+VLOOKUP(B66,'[21]2017 data'!$B:$D,3,)</f>
        <v>0</v>
      </c>
      <c r="CD66" s="10">
        <f>+VLOOKUP(B66,'[22]2018 data'!$B:$D,3,)</f>
        <v>0</v>
      </c>
      <c r="CE66" s="33">
        <f t="shared" si="50"/>
        <v>0</v>
      </c>
      <c r="CF66" s="33">
        <f t="shared" si="50"/>
        <v>0</v>
      </c>
      <c r="CG66" s="33">
        <f t="shared" si="50"/>
        <v>0</v>
      </c>
      <c r="CH66" s="65">
        <f>+VLOOKUP(B66,'[34]2016 data'!$B:$D,3,)</f>
        <v>0</v>
      </c>
      <c r="CI66" s="65">
        <f>+VLOOKUP(B66,'[33]2017 data'!$B:$D,3,)</f>
        <v>0</v>
      </c>
      <c r="CJ66" s="65">
        <f>+VLOOKUP(B66,'[28]2018 data'!$B:$D,3,)</f>
        <v>0</v>
      </c>
      <c r="CK66" s="33">
        <f t="shared" si="51"/>
        <v>0</v>
      </c>
      <c r="CL66" s="33">
        <f t="shared" si="51"/>
        <v>0</v>
      </c>
      <c r="CM66" s="33">
        <f t="shared" si="51"/>
        <v>0</v>
      </c>
    </row>
    <row r="67" spans="1:91" s="32" customFormat="1" x14ac:dyDescent="0.25">
      <c r="A67" s="6">
        <f t="shared" si="36"/>
        <v>64</v>
      </c>
      <c r="B67" s="9" t="s">
        <v>254</v>
      </c>
      <c r="C67" s="4" t="s">
        <v>253</v>
      </c>
      <c r="D67" s="4" t="str">
        <f>+VLOOKUP(C67,'[1]OECD &amp; EU Countries'!$B:$F,5,)</f>
        <v>OECD/EU</v>
      </c>
      <c r="E67" s="10" t="s">
        <v>486</v>
      </c>
      <c r="F67" s="10" t="s">
        <v>486</v>
      </c>
      <c r="G67" s="10" t="s">
        <v>486</v>
      </c>
      <c r="H67" s="10" t="b">
        <f>+E67=MSC!E67</f>
        <v>0</v>
      </c>
      <c r="I67" s="10" t="b">
        <f>+F67=MSC!F67</f>
        <v>1</v>
      </c>
      <c r="J67" s="10" t="b">
        <f>+G67=MSC!G67</f>
        <v>1</v>
      </c>
      <c r="K67" s="33">
        <f t="shared" si="53"/>
        <v>1</v>
      </c>
      <c r="L67" s="33">
        <f t="shared" si="54"/>
        <v>1</v>
      </c>
      <c r="M67" s="33">
        <f t="shared" si="55"/>
        <v>1</v>
      </c>
      <c r="N67" s="10" t="s">
        <v>491</v>
      </c>
      <c r="O67" s="10" t="s">
        <v>491</v>
      </c>
      <c r="P67" s="10" t="s">
        <v>491</v>
      </c>
      <c r="Q67" s="33">
        <f t="shared" si="37"/>
        <v>1</v>
      </c>
      <c r="R67" s="33">
        <f t="shared" si="37"/>
        <v>1</v>
      </c>
      <c r="S67" s="33">
        <f t="shared" si="37"/>
        <v>1</v>
      </c>
      <c r="T67" s="64" t="s">
        <v>491</v>
      </c>
      <c r="U67" s="64" t="s">
        <v>491</v>
      </c>
      <c r="V67" s="10" t="s">
        <v>491</v>
      </c>
      <c r="W67" s="33">
        <f t="shared" si="38"/>
        <v>1</v>
      </c>
      <c r="X67" s="33">
        <f t="shared" si="23"/>
        <v>1</v>
      </c>
      <c r="Y67" s="33">
        <f t="shared" si="24"/>
        <v>1</v>
      </c>
      <c r="Z67" s="56">
        <f>+VLOOKUP($C67,'[27]MSC scores (3)'!$CE:$CH,2,)</f>
        <v>1</v>
      </c>
      <c r="AA67" s="56">
        <f>+VLOOKUP($C67,'[27]MSC scores (3)'!$CE:$CH,3,)</f>
        <v>1</v>
      </c>
      <c r="AB67" s="56">
        <f>+VLOOKUP($C67,'[27]MSC scores (3)'!$CE:$CH,4,)</f>
        <v>0.5</v>
      </c>
      <c r="AC67" s="33" t="b">
        <f t="shared" si="39"/>
        <v>1</v>
      </c>
      <c r="AD67" s="33" t="b">
        <f t="shared" si="40"/>
        <v>1</v>
      </c>
      <c r="AE67" s="33" t="b">
        <f t="shared" si="41"/>
        <v>0</v>
      </c>
      <c r="AF67" s="10" t="s">
        <v>444</v>
      </c>
      <c r="AG67" s="10" t="s">
        <v>442</v>
      </c>
      <c r="AH67" s="10" t="s">
        <v>442</v>
      </c>
      <c r="AI67" s="33">
        <f t="shared" si="42"/>
        <v>1</v>
      </c>
      <c r="AJ67" s="33">
        <f t="shared" si="42"/>
        <v>1</v>
      </c>
      <c r="AK67" s="33">
        <f t="shared" si="42"/>
        <v>1</v>
      </c>
      <c r="AL67" s="10">
        <v>2012</v>
      </c>
      <c r="AM67" s="10">
        <v>2012</v>
      </c>
      <c r="AN67" s="10">
        <v>2012</v>
      </c>
      <c r="AO67" s="33">
        <f t="shared" si="43"/>
        <v>0.5</v>
      </c>
      <c r="AP67" s="33">
        <f t="shared" si="43"/>
        <v>0.5</v>
      </c>
      <c r="AQ67" s="33">
        <f t="shared" si="43"/>
        <v>0.5</v>
      </c>
      <c r="AR67" s="10" t="s">
        <v>418</v>
      </c>
      <c r="AS67" s="10" t="s">
        <v>418</v>
      </c>
      <c r="AT67" s="10" t="s">
        <v>418</v>
      </c>
      <c r="AU67" s="33">
        <f t="shared" si="44"/>
        <v>1</v>
      </c>
      <c r="AV67" s="33">
        <f t="shared" si="44"/>
        <v>1</v>
      </c>
      <c r="AW67" s="33">
        <f t="shared" si="44"/>
        <v>1</v>
      </c>
      <c r="AX67" s="10">
        <v>0</v>
      </c>
      <c r="AY67" s="10" t="s">
        <v>460</v>
      </c>
      <c r="AZ67" s="10" t="s">
        <v>460</v>
      </c>
      <c r="BA67" s="33">
        <f t="shared" si="45"/>
        <v>0</v>
      </c>
      <c r="BB67" s="33">
        <f t="shared" si="45"/>
        <v>0</v>
      </c>
      <c r="BC67" s="33">
        <f t="shared" si="45"/>
        <v>0</v>
      </c>
      <c r="BD67" s="10" t="s">
        <v>425</v>
      </c>
      <c r="BE67" s="10" t="s">
        <v>425</v>
      </c>
      <c r="BF67" s="10" t="s">
        <v>425</v>
      </c>
      <c r="BG67" s="33">
        <f t="shared" si="46"/>
        <v>1</v>
      </c>
      <c r="BH67" s="33">
        <f t="shared" si="46"/>
        <v>1</v>
      </c>
      <c r="BI67" s="33">
        <f t="shared" si="46"/>
        <v>1</v>
      </c>
      <c r="BJ67" s="10">
        <v>2014</v>
      </c>
      <c r="BK67" s="10" t="s">
        <v>427</v>
      </c>
      <c r="BL67" s="10" t="s">
        <v>427</v>
      </c>
      <c r="BM67" s="33">
        <f t="shared" si="47"/>
        <v>1</v>
      </c>
      <c r="BN67" s="33">
        <f t="shared" si="47"/>
        <v>1</v>
      </c>
      <c r="BO67" s="33">
        <f t="shared" si="47"/>
        <v>1</v>
      </c>
      <c r="BP67" s="10" t="s">
        <v>431</v>
      </c>
      <c r="BQ67" s="10" t="s">
        <v>431</v>
      </c>
      <c r="BR67" s="10" t="s">
        <v>431</v>
      </c>
      <c r="BS67" s="33">
        <f t="shared" si="48"/>
        <v>1</v>
      </c>
      <c r="BT67" s="33">
        <f t="shared" si="48"/>
        <v>1</v>
      </c>
      <c r="BU67" s="33">
        <f t="shared" si="48"/>
        <v>1</v>
      </c>
      <c r="BV67" s="10" t="s">
        <v>501</v>
      </c>
      <c r="BW67" s="10" t="s">
        <v>501</v>
      </c>
      <c r="BX67" s="10" t="s">
        <v>501</v>
      </c>
      <c r="BY67" s="33">
        <f t="shared" si="52"/>
        <v>1</v>
      </c>
      <c r="BZ67" s="33">
        <f t="shared" si="52"/>
        <v>1</v>
      </c>
      <c r="CA67" s="33">
        <f t="shared" si="52"/>
        <v>1</v>
      </c>
      <c r="CB67" s="10" t="str">
        <f>+VLOOKUP(B67,'[20]2016 data'!$B:$D,3,)</f>
        <v>Yes</v>
      </c>
      <c r="CC67" s="10" t="str">
        <f>+VLOOKUP(B67,'[21]2017 data'!$B:$D,3,)</f>
        <v>Yes</v>
      </c>
      <c r="CD67" s="10" t="str">
        <f>+VLOOKUP(B67,'[22]2018 data'!$B:$D,3,)</f>
        <v>Yes</v>
      </c>
      <c r="CE67" s="33">
        <f t="shared" si="50"/>
        <v>1</v>
      </c>
      <c r="CF67" s="33">
        <f t="shared" si="50"/>
        <v>1</v>
      </c>
      <c r="CG67" s="33">
        <f t="shared" si="50"/>
        <v>1</v>
      </c>
      <c r="CH67" s="65">
        <f>+VLOOKUP(B67,'[34]2016 data'!$B:$D,3,)</f>
        <v>0</v>
      </c>
      <c r="CI67" s="65">
        <f>+VLOOKUP(B67,'[33]2017 data'!$B:$D,3,)</f>
        <v>0</v>
      </c>
      <c r="CJ67" s="65">
        <f>+VLOOKUP(B67,'[28]2018 data'!$B:$D,3,)</f>
        <v>0</v>
      </c>
      <c r="CK67" s="33">
        <f t="shared" si="51"/>
        <v>0</v>
      </c>
      <c r="CL67" s="33">
        <f t="shared" si="51"/>
        <v>0</v>
      </c>
      <c r="CM67" s="33">
        <f t="shared" si="51"/>
        <v>0</v>
      </c>
    </row>
    <row r="68" spans="1:91" s="32" customFormat="1" x14ac:dyDescent="0.25">
      <c r="A68" s="6">
        <f t="shared" si="36"/>
        <v>65</v>
      </c>
      <c r="B68" s="7" t="s">
        <v>252</v>
      </c>
      <c r="C68" s="4" t="s">
        <v>251</v>
      </c>
      <c r="D68" s="4" t="str">
        <f>+VLOOKUP(C68,'[1]OECD &amp; EU Countries'!$B:$F,5,)</f>
        <v>NA</v>
      </c>
      <c r="E68" s="10" t="s">
        <v>438</v>
      </c>
      <c r="F68" s="10" t="s">
        <v>438</v>
      </c>
      <c r="G68" s="10" t="s">
        <v>437</v>
      </c>
      <c r="H68" s="10" t="b">
        <f>+E68=MSC!E68</f>
        <v>0</v>
      </c>
      <c r="I68" s="10" t="b">
        <f>+F68=MSC!F68</f>
        <v>0</v>
      </c>
      <c r="J68" s="10" t="b">
        <f>+G68=MSC!G68</f>
        <v>1</v>
      </c>
      <c r="K68" s="33">
        <f t="shared" ref="K68:K99" si="56">IF(OR(E68="SNA 2008",E68= "ESA 2010") = TRUE, 1, IF(OR(E68="SNA 1993",E68= "ESA 1995"), 0.5, 0))</f>
        <v>0</v>
      </c>
      <c r="L68" s="33">
        <f t="shared" ref="L68:L99" si="57">IF(OR(F68="SNA 2008",F68= "ESA 2010") = TRUE, 1, IF(OR(F68="SNA 1993",F68= "ESA 1995"), 0.5, 0))</f>
        <v>0</v>
      </c>
      <c r="M68" s="33">
        <f t="shared" ref="M68:M99" si="58">IF(OR(G68="SNA 2008",G68= "ESA 2010") = TRUE, 1, IF(OR(G68="SNA 1993",G68= "ESA 1995"), 0.5, 0))</f>
        <v>0.5</v>
      </c>
      <c r="N68" s="10">
        <v>2006</v>
      </c>
      <c r="O68" s="10">
        <v>2006</v>
      </c>
      <c r="P68" s="10">
        <v>2006</v>
      </c>
      <c r="Q68" s="33">
        <f t="shared" si="37"/>
        <v>0.5</v>
      </c>
      <c r="R68" s="33">
        <f t="shared" si="37"/>
        <v>0</v>
      </c>
      <c r="S68" s="33">
        <f t="shared" si="37"/>
        <v>0</v>
      </c>
      <c r="T68" s="64">
        <v>2006</v>
      </c>
      <c r="U68" s="64">
        <v>2006</v>
      </c>
      <c r="V68" s="10">
        <v>2006</v>
      </c>
      <c r="W68" s="33">
        <f t="shared" si="38"/>
        <v>0.5</v>
      </c>
      <c r="X68" s="33">
        <f t="shared" ref="X68:X131" si="59">IF(U68="Original chained constant price data are rescaled.",1,IF(AND(U68&gt;=(U$3-10),U68&lt;U$3),0.5,0))</f>
        <v>0</v>
      </c>
      <c r="Y68" s="33">
        <f t="shared" ref="Y68:Y131" si="60">IF(V68="Original chained constant price data are rescaled.",1,IF(AND(V68&gt;=(V$3-10),V68&lt;V$3),0.5,0))</f>
        <v>0</v>
      </c>
      <c r="Z68" s="56">
        <f>+VLOOKUP($C68,'[27]MSC scores (3)'!$CE:$CH,2,)</f>
        <v>0.5</v>
      </c>
      <c r="AA68" s="56">
        <f>+VLOOKUP($C68,'[27]MSC scores (3)'!$CE:$CH,3,)</f>
        <v>0</v>
      </c>
      <c r="AB68" s="56">
        <f>+VLOOKUP($C68,'[27]MSC scores (3)'!$CE:$CH,4,)</f>
        <v>0</v>
      </c>
      <c r="AC68" s="33" t="b">
        <f t="shared" si="39"/>
        <v>1</v>
      </c>
      <c r="AD68" s="33" t="b">
        <f t="shared" si="40"/>
        <v>1</v>
      </c>
      <c r="AE68" s="33" t="b">
        <f t="shared" si="41"/>
        <v>1</v>
      </c>
      <c r="AF68" s="10" t="s">
        <v>446</v>
      </c>
      <c r="AG68" s="10" t="s">
        <v>446</v>
      </c>
      <c r="AH68" s="10" t="s">
        <v>446</v>
      </c>
      <c r="AI68" s="33">
        <f t="shared" si="42"/>
        <v>0.5</v>
      </c>
      <c r="AJ68" s="33">
        <f t="shared" si="42"/>
        <v>0.5</v>
      </c>
      <c r="AK68" s="33">
        <f t="shared" si="42"/>
        <v>0.5</v>
      </c>
      <c r="AL68" s="51">
        <v>2010</v>
      </c>
      <c r="AM68" s="51">
        <v>2010</v>
      </c>
      <c r="AN68" s="51">
        <v>2010</v>
      </c>
      <c r="AO68" s="33">
        <f t="shared" si="43"/>
        <v>0.5</v>
      </c>
      <c r="AP68" s="33">
        <f t="shared" si="43"/>
        <v>0.5</v>
      </c>
      <c r="AQ68" s="33">
        <f t="shared" si="43"/>
        <v>0.5</v>
      </c>
      <c r="AR68" s="10" t="s">
        <v>447</v>
      </c>
      <c r="AS68" s="10" t="s">
        <v>448</v>
      </c>
      <c r="AT68" s="10" t="s">
        <v>448</v>
      </c>
      <c r="AU68" s="33">
        <f t="shared" si="44"/>
        <v>0</v>
      </c>
      <c r="AV68" s="33">
        <f t="shared" si="44"/>
        <v>0</v>
      </c>
      <c r="AW68" s="33">
        <f t="shared" si="44"/>
        <v>0</v>
      </c>
      <c r="AX68" s="10" t="s">
        <v>447</v>
      </c>
      <c r="AY68" s="10" t="s">
        <v>448</v>
      </c>
      <c r="AZ68" s="10" t="s">
        <v>448</v>
      </c>
      <c r="BA68" s="33">
        <f t="shared" si="45"/>
        <v>0</v>
      </c>
      <c r="BB68" s="33">
        <f t="shared" si="45"/>
        <v>0</v>
      </c>
      <c r="BC68" s="33">
        <f t="shared" si="45"/>
        <v>0</v>
      </c>
      <c r="BD68" s="10" t="s">
        <v>448</v>
      </c>
      <c r="BE68" s="10" t="s">
        <v>448</v>
      </c>
      <c r="BF68" s="10" t="s">
        <v>448</v>
      </c>
      <c r="BG68" s="33">
        <f t="shared" si="46"/>
        <v>0</v>
      </c>
      <c r="BH68" s="33">
        <f t="shared" si="46"/>
        <v>0</v>
      </c>
      <c r="BI68" s="33">
        <f t="shared" si="46"/>
        <v>0</v>
      </c>
      <c r="BJ68" s="10">
        <v>2001</v>
      </c>
      <c r="BK68" s="10" t="s">
        <v>429</v>
      </c>
      <c r="BL68" s="10" t="s">
        <v>429</v>
      </c>
      <c r="BM68" s="33">
        <f t="shared" si="47"/>
        <v>0.5</v>
      </c>
      <c r="BN68" s="33">
        <f t="shared" si="47"/>
        <v>0</v>
      </c>
      <c r="BO68" s="33">
        <f t="shared" si="47"/>
        <v>0</v>
      </c>
      <c r="BP68" s="10" t="s">
        <v>431</v>
      </c>
      <c r="BQ68" s="10" t="s">
        <v>431</v>
      </c>
      <c r="BR68" s="10" t="s">
        <v>431</v>
      </c>
      <c r="BS68" s="33">
        <f t="shared" si="48"/>
        <v>1</v>
      </c>
      <c r="BT68" s="33">
        <f t="shared" si="48"/>
        <v>1</v>
      </c>
      <c r="BU68" s="33">
        <f t="shared" si="48"/>
        <v>1</v>
      </c>
      <c r="BV68" s="10" t="s">
        <v>500</v>
      </c>
      <c r="BW68" s="10" t="s">
        <v>500</v>
      </c>
      <c r="BX68" s="10" t="s">
        <v>500</v>
      </c>
      <c r="BY68" s="33">
        <f t="shared" si="52"/>
        <v>0.5</v>
      </c>
      <c r="BZ68" s="33">
        <f t="shared" si="52"/>
        <v>0.5</v>
      </c>
      <c r="CA68" s="33">
        <f t="shared" si="52"/>
        <v>0.5</v>
      </c>
      <c r="CB68" s="10" t="str">
        <f>+VLOOKUP(B68,'[20]2016 data'!$B:$D,3,)</f>
        <v>Yes</v>
      </c>
      <c r="CC68" s="10" t="str">
        <f>+VLOOKUP(B68,'[21]2017 data'!$B:$D,3,)</f>
        <v>Yes</v>
      </c>
      <c r="CD68" s="10" t="str">
        <f>+VLOOKUP(B68,'[22]2018 data'!$B:$D,3,)</f>
        <v>Yes</v>
      </c>
      <c r="CE68" s="33">
        <f t="shared" si="50"/>
        <v>1</v>
      </c>
      <c r="CF68" s="33">
        <f t="shared" si="50"/>
        <v>1</v>
      </c>
      <c r="CG68" s="33">
        <f t="shared" si="50"/>
        <v>1</v>
      </c>
      <c r="CH68" s="65">
        <f>+VLOOKUP(B68,'[34]2016 data'!$B:$D,3,)</f>
        <v>0</v>
      </c>
      <c r="CI68" s="65">
        <f>+VLOOKUP(B68,'[33]2017 data'!$B:$D,3,)</f>
        <v>0</v>
      </c>
      <c r="CJ68" s="65">
        <f>+VLOOKUP(B68,'[28]2018 data'!$B:$D,3,)</f>
        <v>0</v>
      </c>
      <c r="CK68" s="33">
        <f t="shared" si="51"/>
        <v>0</v>
      </c>
      <c r="CL68" s="33">
        <f t="shared" si="51"/>
        <v>0</v>
      </c>
      <c r="CM68" s="33">
        <f t="shared" si="51"/>
        <v>0</v>
      </c>
    </row>
    <row r="69" spans="1:91" s="32" customFormat="1" x14ac:dyDescent="0.25">
      <c r="A69" s="6">
        <f t="shared" ref="A69:A132" si="61">1+A68</f>
        <v>66</v>
      </c>
      <c r="B69" s="11" t="s">
        <v>250</v>
      </c>
      <c r="C69" s="4" t="s">
        <v>249</v>
      </c>
      <c r="D69" s="4" t="str">
        <f>+VLOOKUP(C69,'[1]OECD &amp; EU Countries'!$B:$F,5,)</f>
        <v>NA</v>
      </c>
      <c r="E69" s="10" t="s">
        <v>437</v>
      </c>
      <c r="F69" s="10" t="s">
        <v>437</v>
      </c>
      <c r="G69" s="10" t="s">
        <v>437</v>
      </c>
      <c r="H69" s="10" t="b">
        <f>+E69=MSC!E69</f>
        <v>1</v>
      </c>
      <c r="I69" s="10" t="b">
        <f>+F69=MSC!F69</f>
        <v>1</v>
      </c>
      <c r="J69" s="10" t="b">
        <f>+G69=MSC!G69</f>
        <v>1</v>
      </c>
      <c r="K69" s="33">
        <f t="shared" si="56"/>
        <v>0.5</v>
      </c>
      <c r="L69" s="33">
        <f t="shared" si="57"/>
        <v>0.5</v>
      </c>
      <c r="M69" s="33">
        <f t="shared" si="58"/>
        <v>0.5</v>
      </c>
      <c r="N69" s="10">
        <v>2001</v>
      </c>
      <c r="O69" s="10">
        <v>2001</v>
      </c>
      <c r="P69" s="10" t="s">
        <v>491</v>
      </c>
      <c r="Q69" s="33">
        <f t="shared" ref="Q69:S132" si="62">IF(N69="Original chained constant price data are rescaled.",1,IF(AND(N69&gt;=(N$3-10),N69&lt;N$3),0.5,0))</f>
        <v>0</v>
      </c>
      <c r="R69" s="33">
        <f t="shared" si="62"/>
        <v>0</v>
      </c>
      <c r="S69" s="33">
        <f t="shared" si="62"/>
        <v>1</v>
      </c>
      <c r="T69" s="64">
        <v>2001</v>
      </c>
      <c r="U69" s="64">
        <v>2001</v>
      </c>
      <c r="V69" s="10">
        <v>2001</v>
      </c>
      <c r="W69" s="33">
        <f t="shared" ref="W69:W132" si="63">IF(T69="Original chained constant price data are rescaled.",1,IF(AND(T69&gt;=(T$3-10),T69&lt;T$3),0.5,0))</f>
        <v>0</v>
      </c>
      <c r="X69" s="33">
        <f t="shared" si="59"/>
        <v>0</v>
      </c>
      <c r="Y69" s="33">
        <f t="shared" si="60"/>
        <v>0</v>
      </c>
      <c r="Z69" s="56">
        <f>+VLOOKUP($C69,'[27]MSC scores (3)'!$CE:$CH,2,)</f>
        <v>0</v>
      </c>
      <c r="AA69" s="56">
        <f>+VLOOKUP($C69,'[27]MSC scores (3)'!$CE:$CH,3,)</f>
        <v>0</v>
      </c>
      <c r="AB69" s="56">
        <f>+VLOOKUP($C69,'[27]MSC scores (3)'!$CE:$CH,4,)</f>
        <v>0</v>
      </c>
      <c r="AC69" s="33" t="b">
        <f t="shared" ref="AC69:AC132" si="64">+Z69=W69</f>
        <v>1</v>
      </c>
      <c r="AD69" s="33" t="b">
        <f t="shared" ref="AD69:AD132" si="65">+AA69=X69</f>
        <v>1</v>
      </c>
      <c r="AE69" s="33" t="b">
        <f t="shared" ref="AE69:AE132" si="66">+AB69=Y69</f>
        <v>1</v>
      </c>
      <c r="AF69" s="10" t="s">
        <v>446</v>
      </c>
      <c r="AG69" s="10" t="s">
        <v>446</v>
      </c>
      <c r="AH69" s="10" t="s">
        <v>446</v>
      </c>
      <c r="AI69" s="33">
        <f t="shared" ref="AI69:AK132" si="67">IF(OR(AF69="rev4",AF69= "nace rev2") = TRUE, 1, IF(OR(AF69="rev3",AF69= "nace rev1"), 0.5, 0))</f>
        <v>0.5</v>
      </c>
      <c r="AJ69" s="33">
        <f t="shared" si="67"/>
        <v>0.5</v>
      </c>
      <c r="AK69" s="33">
        <f t="shared" si="67"/>
        <v>0.5</v>
      </c>
      <c r="AL69" s="10">
        <v>2010</v>
      </c>
      <c r="AM69" s="10">
        <v>2010</v>
      </c>
      <c r="AN69" s="10">
        <v>2010</v>
      </c>
      <c r="AO69" s="33">
        <f t="shared" ref="AO69:AQ132" si="68">IF(AL69 = "annual chained",1,IF(AL69&gt;=(AO$3-10),0.5,0))</f>
        <v>0.5</v>
      </c>
      <c r="AP69" s="33">
        <f t="shared" si="68"/>
        <v>0.5</v>
      </c>
      <c r="AQ69" s="33">
        <f t="shared" si="68"/>
        <v>0.5</v>
      </c>
      <c r="AR69" s="10" t="s">
        <v>447</v>
      </c>
      <c r="AS69" s="10" t="s">
        <v>448</v>
      </c>
      <c r="AT69" s="10" t="s">
        <v>448</v>
      </c>
      <c r="AU69" s="33">
        <f t="shared" ref="AU69:AW132" si="69">IF(AR69="COICOP",1,0)</f>
        <v>0</v>
      </c>
      <c r="AV69" s="33">
        <f t="shared" si="69"/>
        <v>0</v>
      </c>
      <c r="AW69" s="33">
        <f t="shared" si="69"/>
        <v>0</v>
      </c>
      <c r="AX69" s="10" t="s">
        <v>447</v>
      </c>
      <c r="AY69" s="10" t="s">
        <v>448</v>
      </c>
      <c r="AZ69" s="10" t="s">
        <v>448</v>
      </c>
      <c r="BA69" s="33">
        <f t="shared" ref="BA69:BC132" si="70">IF(OR(AX69="ICSE-93",AX69= "NAICS") = TRUE, 1, IF(OR(AX69=2001), 0.5, 0))</f>
        <v>0</v>
      </c>
      <c r="BB69" s="33">
        <f t="shared" si="70"/>
        <v>0</v>
      </c>
      <c r="BC69" s="33">
        <f t="shared" si="70"/>
        <v>0</v>
      </c>
      <c r="BD69" s="10" t="s">
        <v>448</v>
      </c>
      <c r="BE69" s="10" t="s">
        <v>448</v>
      </c>
      <c r="BF69" s="10" t="s">
        <v>448</v>
      </c>
      <c r="BG69" s="33">
        <f t="shared" ref="BG69:BI132" si="71">IF(BD69="AC",1,IF(BD69="CA",0.5,0))</f>
        <v>0</v>
      </c>
      <c r="BH69" s="33">
        <f t="shared" si="71"/>
        <v>0</v>
      </c>
      <c r="BI69" s="33">
        <f t="shared" si="71"/>
        <v>0</v>
      </c>
      <c r="BJ69" s="10">
        <v>1986</v>
      </c>
      <c r="BK69" s="10">
        <v>2001</v>
      </c>
      <c r="BL69" s="10">
        <v>2001</v>
      </c>
      <c r="BM69" s="33">
        <f t="shared" ref="BM69:BO132" si="72">IF(OR(BJ69="ESA 2010",BJ69= 2014),1,IF(BJ69=2001,0.5, 0))</f>
        <v>0</v>
      </c>
      <c r="BN69" s="33">
        <f t="shared" si="72"/>
        <v>0.5</v>
      </c>
      <c r="BO69" s="33">
        <f t="shared" si="72"/>
        <v>0.5</v>
      </c>
      <c r="BP69" s="10" t="s">
        <v>431</v>
      </c>
      <c r="BQ69" s="10" t="s">
        <v>431</v>
      </c>
      <c r="BR69" s="10" t="s">
        <v>431</v>
      </c>
      <c r="BS69" s="33">
        <f t="shared" ref="BS69:BU132" si="73">IF(OR(BP69="MFSM 2000",BP69= "MFSM 2008",BP69="MFSMCG 2016"), 1, 0)</f>
        <v>1</v>
      </c>
      <c r="BT69" s="33">
        <f t="shared" si="73"/>
        <v>1</v>
      </c>
      <c r="BU69" s="33">
        <f t="shared" si="73"/>
        <v>1</v>
      </c>
      <c r="BV69" s="10" t="s">
        <v>500</v>
      </c>
      <c r="BW69" s="10" t="s">
        <v>500</v>
      </c>
      <c r="BX69" s="10" t="s">
        <v>500</v>
      </c>
      <c r="BY69" s="33">
        <f t="shared" si="52"/>
        <v>0.5</v>
      </c>
      <c r="BZ69" s="33">
        <f t="shared" si="52"/>
        <v>0.5</v>
      </c>
      <c r="CA69" s="33">
        <f t="shared" si="52"/>
        <v>0.5</v>
      </c>
      <c r="CB69" s="10" t="str">
        <f>+VLOOKUP(B69,'[20]2016 data'!$B:$D,3,)</f>
        <v>Yes</v>
      </c>
      <c r="CC69" s="10" t="str">
        <f>+VLOOKUP(B69,'[21]2017 data'!$B:$D,3,)</f>
        <v>Yes</v>
      </c>
      <c r="CD69" s="10" t="str">
        <f>+VLOOKUP(B69,'[22]2018 data'!$B:$D,3,)</f>
        <v>Yes</v>
      </c>
      <c r="CE69" s="33">
        <f t="shared" ref="CE69:CG132" si="74">IF(CB69="YES",1,0)</f>
        <v>1</v>
      </c>
      <c r="CF69" s="33">
        <f t="shared" si="74"/>
        <v>1</v>
      </c>
      <c r="CG69" s="33">
        <f t="shared" si="74"/>
        <v>1</v>
      </c>
      <c r="CH69" s="65">
        <f>+VLOOKUP(B69,'[34]2016 data'!$B:$D,3,)</f>
        <v>0</v>
      </c>
      <c r="CI69" s="65">
        <f>+VLOOKUP(B69,'[33]2017 data'!$B:$D,3,)</f>
        <v>0</v>
      </c>
      <c r="CJ69" s="65">
        <f>+VLOOKUP(B69,'[28]2018 data'!$B:$D,3,)</f>
        <v>0</v>
      </c>
      <c r="CK69" s="33">
        <f t="shared" ref="CK69:CM132" si="75">IF(CH69="YES",1,0)</f>
        <v>0</v>
      </c>
      <c r="CL69" s="33">
        <f t="shared" si="75"/>
        <v>0</v>
      </c>
      <c r="CM69" s="33">
        <f t="shared" si="75"/>
        <v>0</v>
      </c>
    </row>
    <row r="70" spans="1:91" s="32" customFormat="1" x14ac:dyDescent="0.25">
      <c r="A70" s="6">
        <f t="shared" si="61"/>
        <v>67</v>
      </c>
      <c r="B70" s="9" t="s">
        <v>248</v>
      </c>
      <c r="C70" s="4" t="s">
        <v>247</v>
      </c>
      <c r="D70" s="4" t="str">
        <f>+VLOOKUP(C70,'[1]OECD &amp; EU Countries'!$B:$F,5,)</f>
        <v>NA</v>
      </c>
      <c r="E70" s="10" t="s">
        <v>437</v>
      </c>
      <c r="F70" s="10" t="s">
        <v>437</v>
      </c>
      <c r="G70" s="10" t="s">
        <v>437</v>
      </c>
      <c r="H70" s="10" t="b">
        <f>+E70=MSC!E70</f>
        <v>1</v>
      </c>
      <c r="I70" s="10" t="b">
        <f>+F70=MSC!F70</f>
        <v>0</v>
      </c>
      <c r="J70" s="10" t="b">
        <f>+G70=MSC!G70</f>
        <v>0</v>
      </c>
      <c r="K70" s="33">
        <f t="shared" si="56"/>
        <v>0.5</v>
      </c>
      <c r="L70" s="33">
        <f t="shared" si="57"/>
        <v>0.5</v>
      </c>
      <c r="M70" s="33">
        <f t="shared" si="58"/>
        <v>0.5</v>
      </c>
      <c r="N70" s="10">
        <v>2003</v>
      </c>
      <c r="O70" s="10">
        <v>2003</v>
      </c>
      <c r="P70" s="10">
        <v>2010</v>
      </c>
      <c r="Q70" s="33">
        <f t="shared" si="62"/>
        <v>0</v>
      </c>
      <c r="R70" s="33">
        <f t="shared" si="62"/>
        <v>0</v>
      </c>
      <c r="S70" s="33">
        <f t="shared" si="62"/>
        <v>0.5</v>
      </c>
      <c r="T70" s="64">
        <v>2003</v>
      </c>
      <c r="U70" s="64">
        <v>2003</v>
      </c>
      <c r="V70" s="10">
        <v>2003</v>
      </c>
      <c r="W70" s="33">
        <f t="shared" si="63"/>
        <v>0</v>
      </c>
      <c r="X70" s="33">
        <f t="shared" si="59"/>
        <v>0</v>
      </c>
      <c r="Y70" s="33">
        <f t="shared" si="60"/>
        <v>0</v>
      </c>
      <c r="Z70" s="56">
        <f>+VLOOKUP($C70,'[27]MSC scores (3)'!$CE:$CH,2,)</f>
        <v>0</v>
      </c>
      <c r="AA70" s="56">
        <f>+VLOOKUP($C70,'[27]MSC scores (3)'!$CE:$CH,3,)</f>
        <v>0</v>
      </c>
      <c r="AB70" s="56">
        <f>+VLOOKUP($C70,'[27]MSC scores (3)'!$CE:$CH,4,)</f>
        <v>0</v>
      </c>
      <c r="AC70" s="33" t="b">
        <f t="shared" si="64"/>
        <v>1</v>
      </c>
      <c r="AD70" s="33" t="b">
        <f t="shared" si="65"/>
        <v>1</v>
      </c>
      <c r="AE70" s="33" t="b">
        <f t="shared" si="66"/>
        <v>1</v>
      </c>
      <c r="AF70" s="10" t="s">
        <v>495</v>
      </c>
      <c r="AG70" s="10" t="s">
        <v>495</v>
      </c>
      <c r="AH70" s="10" t="s">
        <v>495</v>
      </c>
      <c r="AI70" s="33">
        <f t="shared" si="67"/>
        <v>0</v>
      </c>
      <c r="AJ70" s="33">
        <f t="shared" si="67"/>
        <v>0</v>
      </c>
      <c r="AK70" s="33">
        <f t="shared" si="67"/>
        <v>0</v>
      </c>
      <c r="AL70" s="10">
        <v>1991</v>
      </c>
      <c r="AM70" s="10">
        <v>2003</v>
      </c>
      <c r="AN70" s="10">
        <v>2003</v>
      </c>
      <c r="AO70" s="33">
        <f t="shared" si="68"/>
        <v>0</v>
      </c>
      <c r="AP70" s="33">
        <f t="shared" si="68"/>
        <v>0</v>
      </c>
      <c r="AQ70" s="33">
        <f t="shared" si="68"/>
        <v>0</v>
      </c>
      <c r="AR70" s="10" t="s">
        <v>447</v>
      </c>
      <c r="AS70" s="10" t="s">
        <v>448</v>
      </c>
      <c r="AT70" s="10" t="s">
        <v>448</v>
      </c>
      <c r="AU70" s="33">
        <f t="shared" si="69"/>
        <v>0</v>
      </c>
      <c r="AV70" s="33">
        <f t="shared" si="69"/>
        <v>0</v>
      </c>
      <c r="AW70" s="33">
        <f t="shared" si="69"/>
        <v>0</v>
      </c>
      <c r="AX70" s="10" t="s">
        <v>447</v>
      </c>
      <c r="AY70" s="10" t="s">
        <v>448</v>
      </c>
      <c r="AZ70" s="10" t="s">
        <v>448</v>
      </c>
      <c r="BA70" s="33">
        <f t="shared" si="70"/>
        <v>0</v>
      </c>
      <c r="BB70" s="33">
        <f t="shared" si="70"/>
        <v>0</v>
      </c>
      <c r="BC70" s="33">
        <f t="shared" si="70"/>
        <v>0</v>
      </c>
      <c r="BD70" s="10">
        <v>0</v>
      </c>
      <c r="BE70" s="10">
        <v>0</v>
      </c>
      <c r="BF70" s="10">
        <v>0</v>
      </c>
      <c r="BG70" s="33">
        <f t="shared" si="71"/>
        <v>0</v>
      </c>
      <c r="BH70" s="33">
        <f t="shared" si="71"/>
        <v>0</v>
      </c>
      <c r="BI70" s="33">
        <f t="shared" si="71"/>
        <v>0</v>
      </c>
      <c r="BJ70" s="10">
        <v>2001</v>
      </c>
      <c r="BK70" s="10" t="s">
        <v>448</v>
      </c>
      <c r="BL70" s="10" t="s">
        <v>448</v>
      </c>
      <c r="BM70" s="33">
        <f t="shared" si="72"/>
        <v>0.5</v>
      </c>
      <c r="BN70" s="33">
        <f t="shared" si="72"/>
        <v>0</v>
      </c>
      <c r="BO70" s="33">
        <f t="shared" si="72"/>
        <v>0</v>
      </c>
      <c r="BP70" s="10">
        <v>0</v>
      </c>
      <c r="BQ70" s="10" t="s">
        <v>429</v>
      </c>
      <c r="BR70" s="10" t="s">
        <v>429</v>
      </c>
      <c r="BS70" s="33">
        <f t="shared" si="73"/>
        <v>0</v>
      </c>
      <c r="BT70" s="33">
        <f t="shared" si="73"/>
        <v>0</v>
      </c>
      <c r="BU70" s="33">
        <f t="shared" si="73"/>
        <v>0</v>
      </c>
      <c r="BV70" s="10" t="s">
        <v>500</v>
      </c>
      <c r="BW70" s="10" t="s">
        <v>500</v>
      </c>
      <c r="BX70" s="10" t="s">
        <v>500</v>
      </c>
      <c r="BY70" s="33">
        <f t="shared" si="52"/>
        <v>0.5</v>
      </c>
      <c r="BZ70" s="33">
        <f t="shared" si="52"/>
        <v>0.5</v>
      </c>
      <c r="CA70" s="33">
        <f t="shared" si="52"/>
        <v>0.5</v>
      </c>
      <c r="CB70" s="10">
        <f>+VLOOKUP(B70,'[20]2016 data'!$B:$D,3,)</f>
        <v>0</v>
      </c>
      <c r="CC70" s="10">
        <f>+VLOOKUP(B70,'[21]2017 data'!$B:$D,3,)</f>
        <v>0</v>
      </c>
      <c r="CD70" s="10">
        <f>+VLOOKUP(B70,'[22]2018 data'!$B:$D,3,)</f>
        <v>0</v>
      </c>
      <c r="CE70" s="33">
        <f t="shared" si="74"/>
        <v>0</v>
      </c>
      <c r="CF70" s="33">
        <f t="shared" si="74"/>
        <v>0</v>
      </c>
      <c r="CG70" s="33">
        <f t="shared" si="74"/>
        <v>0</v>
      </c>
      <c r="CH70" s="65">
        <f>+VLOOKUP(B70,'[34]2016 data'!$B:$D,3,)</f>
        <v>0</v>
      </c>
      <c r="CI70" s="65">
        <f>+VLOOKUP(B70,'[33]2017 data'!$B:$D,3,)</f>
        <v>0</v>
      </c>
      <c r="CJ70" s="65">
        <f>+VLOOKUP(B70,'[28]2018 data'!$B:$D,3,)</f>
        <v>0</v>
      </c>
      <c r="CK70" s="33">
        <f t="shared" si="75"/>
        <v>0</v>
      </c>
      <c r="CL70" s="33">
        <f t="shared" si="75"/>
        <v>0</v>
      </c>
      <c r="CM70" s="33">
        <f t="shared" si="75"/>
        <v>0</v>
      </c>
    </row>
    <row r="71" spans="1:91" s="32" customFormat="1" x14ac:dyDescent="0.25">
      <c r="A71" s="6">
        <f t="shared" si="61"/>
        <v>68</v>
      </c>
      <c r="B71" s="9" t="s">
        <v>246</v>
      </c>
      <c r="C71" s="4" t="s">
        <v>245</v>
      </c>
      <c r="D71" s="4" t="str">
        <f>+VLOOKUP(C71,'[1]OECD &amp; EU Countries'!$B:$F,5,)</f>
        <v>NA</v>
      </c>
      <c r="E71" s="10" t="s">
        <v>437</v>
      </c>
      <c r="F71" s="10" t="s">
        <v>437</v>
      </c>
      <c r="G71" s="10" t="s">
        <v>437</v>
      </c>
      <c r="H71" s="10" t="b">
        <f>+E71=MSC!E71</f>
        <v>1</v>
      </c>
      <c r="I71" s="10" t="b">
        <f>+F71=MSC!F71</f>
        <v>1</v>
      </c>
      <c r="J71" s="10" t="b">
        <f>+G71=MSC!G71</f>
        <v>1</v>
      </c>
      <c r="K71" s="33">
        <f t="shared" si="56"/>
        <v>0.5</v>
      </c>
      <c r="L71" s="33">
        <f t="shared" si="57"/>
        <v>0.5</v>
      </c>
      <c r="M71" s="33">
        <f t="shared" si="58"/>
        <v>0.5</v>
      </c>
      <c r="N71" s="10">
        <v>2005</v>
      </c>
      <c r="O71" s="10">
        <v>2005</v>
      </c>
      <c r="P71" s="10">
        <v>2005</v>
      </c>
      <c r="Q71" s="33">
        <f t="shared" si="62"/>
        <v>0</v>
      </c>
      <c r="R71" s="33">
        <f t="shared" si="62"/>
        <v>0</v>
      </c>
      <c r="S71" s="33">
        <f t="shared" si="62"/>
        <v>0</v>
      </c>
      <c r="T71" s="64">
        <v>2005</v>
      </c>
      <c r="U71" s="64">
        <v>2005</v>
      </c>
      <c r="V71" s="10">
        <v>2005</v>
      </c>
      <c r="W71" s="33">
        <f t="shared" si="63"/>
        <v>0</v>
      </c>
      <c r="X71" s="33">
        <f t="shared" si="59"/>
        <v>0</v>
      </c>
      <c r="Y71" s="33">
        <f t="shared" si="60"/>
        <v>0</v>
      </c>
      <c r="Z71" s="56">
        <f>+VLOOKUP($C71,'[27]MSC scores (3)'!$CE:$CH,2,)</f>
        <v>0</v>
      </c>
      <c r="AA71" s="56">
        <f>+VLOOKUP($C71,'[27]MSC scores (3)'!$CE:$CH,3,)</f>
        <v>0</v>
      </c>
      <c r="AB71" s="56">
        <f>+VLOOKUP($C71,'[27]MSC scores (3)'!$CE:$CH,4,)</f>
        <v>0</v>
      </c>
      <c r="AC71" s="33" t="b">
        <f t="shared" si="64"/>
        <v>1</v>
      </c>
      <c r="AD71" s="33" t="b">
        <f t="shared" si="65"/>
        <v>1</v>
      </c>
      <c r="AE71" s="33" t="b">
        <f t="shared" si="66"/>
        <v>1</v>
      </c>
      <c r="AF71" s="10" t="s">
        <v>495</v>
      </c>
      <c r="AG71" s="10" t="s">
        <v>495</v>
      </c>
      <c r="AH71" s="10" t="s">
        <v>495</v>
      </c>
      <c r="AI71" s="33">
        <f t="shared" si="67"/>
        <v>0</v>
      </c>
      <c r="AJ71" s="33">
        <f t="shared" si="67"/>
        <v>0</v>
      </c>
      <c r="AK71" s="33">
        <f t="shared" si="67"/>
        <v>0</v>
      </c>
      <c r="AL71" s="10">
        <v>2009</v>
      </c>
      <c r="AM71" s="10">
        <v>2009</v>
      </c>
      <c r="AN71" s="10">
        <v>2009</v>
      </c>
      <c r="AO71" s="33">
        <f t="shared" si="68"/>
        <v>0.5</v>
      </c>
      <c r="AP71" s="33">
        <f t="shared" si="68"/>
        <v>0.5</v>
      </c>
      <c r="AQ71" s="33">
        <f t="shared" si="68"/>
        <v>0.5</v>
      </c>
      <c r="AR71" s="10" t="s">
        <v>447</v>
      </c>
      <c r="AS71" s="10" t="s">
        <v>448</v>
      </c>
      <c r="AT71" s="10" t="s">
        <v>448</v>
      </c>
      <c r="AU71" s="33">
        <f t="shared" si="69"/>
        <v>0</v>
      </c>
      <c r="AV71" s="33">
        <f t="shared" si="69"/>
        <v>0</v>
      </c>
      <c r="AW71" s="33">
        <f t="shared" si="69"/>
        <v>0</v>
      </c>
      <c r="AX71" s="10" t="s">
        <v>447</v>
      </c>
      <c r="AY71" s="10" t="s">
        <v>448</v>
      </c>
      <c r="AZ71" s="10" t="s">
        <v>448</v>
      </c>
      <c r="BA71" s="33">
        <f t="shared" si="70"/>
        <v>0</v>
      </c>
      <c r="BB71" s="33">
        <f t="shared" si="70"/>
        <v>0</v>
      </c>
      <c r="BC71" s="33">
        <f t="shared" si="70"/>
        <v>0</v>
      </c>
      <c r="BD71" s="10">
        <v>0</v>
      </c>
      <c r="BE71" s="10">
        <v>0</v>
      </c>
      <c r="BF71" s="10">
        <v>0</v>
      </c>
      <c r="BG71" s="33">
        <f t="shared" si="71"/>
        <v>0</v>
      </c>
      <c r="BH71" s="33">
        <f t="shared" si="71"/>
        <v>0</v>
      </c>
      <c r="BI71" s="33">
        <f t="shared" si="71"/>
        <v>0</v>
      </c>
      <c r="BJ71" s="10">
        <v>2001</v>
      </c>
      <c r="BK71" s="10" t="s">
        <v>448</v>
      </c>
      <c r="BL71" s="10" t="s">
        <v>448</v>
      </c>
      <c r="BM71" s="33">
        <f t="shared" si="72"/>
        <v>0.5</v>
      </c>
      <c r="BN71" s="33">
        <f t="shared" si="72"/>
        <v>0</v>
      </c>
      <c r="BO71" s="33">
        <f t="shared" si="72"/>
        <v>0</v>
      </c>
      <c r="BP71" s="10">
        <v>0</v>
      </c>
      <c r="BQ71" s="10" t="s">
        <v>431</v>
      </c>
      <c r="BR71" s="10" t="s">
        <v>431</v>
      </c>
      <c r="BS71" s="33">
        <f t="shared" si="73"/>
        <v>0</v>
      </c>
      <c r="BT71" s="33">
        <f t="shared" si="73"/>
        <v>1</v>
      </c>
      <c r="BU71" s="33">
        <f t="shared" si="73"/>
        <v>1</v>
      </c>
      <c r="BV71" s="10" t="s">
        <v>500</v>
      </c>
      <c r="BW71" s="10" t="s">
        <v>500</v>
      </c>
      <c r="BX71" s="10" t="s">
        <v>500</v>
      </c>
      <c r="BY71" s="33">
        <f t="shared" si="52"/>
        <v>0.5</v>
      </c>
      <c r="BZ71" s="33">
        <f t="shared" si="52"/>
        <v>0.5</v>
      </c>
      <c r="CA71" s="33">
        <f t="shared" si="52"/>
        <v>0.5</v>
      </c>
      <c r="CB71" s="10">
        <f>+VLOOKUP(B71,'[20]2016 data'!$B:$D,3,)</f>
        <v>0</v>
      </c>
      <c r="CC71" s="10">
        <f>+VLOOKUP(B71,'[21]2017 data'!$B:$D,3,)</f>
        <v>0</v>
      </c>
      <c r="CD71" s="10">
        <f>+VLOOKUP(B71,'[22]2018 data'!$B:$D,3,)</f>
        <v>0</v>
      </c>
      <c r="CE71" s="33">
        <f t="shared" si="74"/>
        <v>0</v>
      </c>
      <c r="CF71" s="33">
        <f t="shared" si="74"/>
        <v>0</v>
      </c>
      <c r="CG71" s="33">
        <f t="shared" si="74"/>
        <v>0</v>
      </c>
      <c r="CH71" s="65">
        <f>+VLOOKUP(B71,'[34]2016 data'!$B:$D,3,)</f>
        <v>0</v>
      </c>
      <c r="CI71" s="65">
        <f>+VLOOKUP(B71,'[33]2017 data'!$B:$D,3,)</f>
        <v>0</v>
      </c>
      <c r="CJ71" s="65">
        <f>+VLOOKUP(B71,'[28]2018 data'!$B:$D,3,)</f>
        <v>0</v>
      </c>
      <c r="CK71" s="33">
        <f t="shared" si="75"/>
        <v>0</v>
      </c>
      <c r="CL71" s="33">
        <f t="shared" si="75"/>
        <v>0</v>
      </c>
      <c r="CM71" s="33">
        <f t="shared" si="75"/>
        <v>0</v>
      </c>
    </row>
    <row r="72" spans="1:91" s="32" customFormat="1" x14ac:dyDescent="0.25">
      <c r="A72" s="6">
        <f t="shared" si="61"/>
        <v>69</v>
      </c>
      <c r="B72" s="9" t="s">
        <v>244</v>
      </c>
      <c r="C72" s="4" t="s">
        <v>243</v>
      </c>
      <c r="D72" s="4" t="str">
        <f>+VLOOKUP(C72,'[1]OECD &amp; EU Countries'!$B:$F,5,)</f>
        <v>NA</v>
      </c>
      <c r="E72" s="10" t="s">
        <v>437</v>
      </c>
      <c r="F72" s="10" t="s">
        <v>437</v>
      </c>
      <c r="G72" s="10" t="s">
        <v>437</v>
      </c>
      <c r="H72" s="10" t="b">
        <f>+E72=MSC!E72</f>
        <v>1</v>
      </c>
      <c r="I72" s="10" t="b">
        <f>+F72=MSC!F72</f>
        <v>1</v>
      </c>
      <c r="J72" s="10" t="b">
        <f>+G72=MSC!G72</f>
        <v>1</v>
      </c>
      <c r="K72" s="33">
        <f t="shared" si="56"/>
        <v>0.5</v>
      </c>
      <c r="L72" s="33">
        <f t="shared" si="57"/>
        <v>0.5</v>
      </c>
      <c r="M72" s="33">
        <f t="shared" si="58"/>
        <v>0.5</v>
      </c>
      <c r="N72" s="10">
        <v>2006</v>
      </c>
      <c r="O72" s="10">
        <v>2006</v>
      </c>
      <c r="P72" s="10">
        <v>2006</v>
      </c>
      <c r="Q72" s="33">
        <f t="shared" si="62"/>
        <v>0.5</v>
      </c>
      <c r="R72" s="33">
        <f t="shared" si="62"/>
        <v>0</v>
      </c>
      <c r="S72" s="33">
        <f t="shared" si="62"/>
        <v>0</v>
      </c>
      <c r="T72" s="64">
        <v>2006</v>
      </c>
      <c r="U72" s="64">
        <v>2006</v>
      </c>
      <c r="V72" s="10">
        <v>2006</v>
      </c>
      <c r="W72" s="33">
        <f t="shared" si="63"/>
        <v>0.5</v>
      </c>
      <c r="X72" s="33">
        <f t="shared" si="59"/>
        <v>0</v>
      </c>
      <c r="Y72" s="33">
        <f t="shared" si="60"/>
        <v>0</v>
      </c>
      <c r="Z72" s="56">
        <f>+VLOOKUP($C72,'[27]MSC scores (3)'!$CE:$CH,2,)</f>
        <v>0.5</v>
      </c>
      <c r="AA72" s="56">
        <f>+VLOOKUP($C72,'[27]MSC scores (3)'!$CE:$CH,3,)</f>
        <v>0</v>
      </c>
      <c r="AB72" s="56">
        <f>+VLOOKUP($C72,'[27]MSC scores (3)'!$CE:$CH,4,)</f>
        <v>0</v>
      </c>
      <c r="AC72" s="33" t="b">
        <f t="shared" si="64"/>
        <v>1</v>
      </c>
      <c r="AD72" s="33" t="b">
        <f t="shared" si="65"/>
        <v>1</v>
      </c>
      <c r="AE72" s="33" t="b">
        <f t="shared" si="66"/>
        <v>1</v>
      </c>
      <c r="AF72" s="10" t="s">
        <v>444</v>
      </c>
      <c r="AG72" s="10" t="s">
        <v>444</v>
      </c>
      <c r="AH72" s="10" t="s">
        <v>444</v>
      </c>
      <c r="AI72" s="33">
        <f t="shared" si="67"/>
        <v>1</v>
      </c>
      <c r="AJ72" s="33">
        <f t="shared" si="67"/>
        <v>1</v>
      </c>
      <c r="AK72" s="33">
        <f t="shared" si="67"/>
        <v>1</v>
      </c>
      <c r="AL72" s="10">
        <v>2006</v>
      </c>
      <c r="AM72" s="10">
        <v>2006</v>
      </c>
      <c r="AN72" s="10">
        <v>2006</v>
      </c>
      <c r="AO72" s="33">
        <f t="shared" si="68"/>
        <v>0.5</v>
      </c>
      <c r="AP72" s="33">
        <f t="shared" si="68"/>
        <v>0</v>
      </c>
      <c r="AQ72" s="33">
        <f t="shared" si="68"/>
        <v>0</v>
      </c>
      <c r="AR72" s="10" t="s">
        <v>447</v>
      </c>
      <c r="AS72" s="10" t="s">
        <v>448</v>
      </c>
      <c r="AT72" s="10" t="s">
        <v>448</v>
      </c>
      <c r="AU72" s="33">
        <f t="shared" si="69"/>
        <v>0</v>
      </c>
      <c r="AV72" s="33">
        <f t="shared" si="69"/>
        <v>0</v>
      </c>
      <c r="AW72" s="33">
        <f t="shared" si="69"/>
        <v>0</v>
      </c>
      <c r="AX72" s="10" t="s">
        <v>447</v>
      </c>
      <c r="AY72" s="10" t="s">
        <v>448</v>
      </c>
      <c r="AZ72" s="10" t="s">
        <v>448</v>
      </c>
      <c r="BA72" s="33">
        <f t="shared" si="70"/>
        <v>0</v>
      </c>
      <c r="BB72" s="33">
        <f t="shared" si="70"/>
        <v>0</v>
      </c>
      <c r="BC72" s="33">
        <f t="shared" si="70"/>
        <v>0</v>
      </c>
      <c r="BD72" s="10">
        <v>0</v>
      </c>
      <c r="BE72" s="10">
        <v>0</v>
      </c>
      <c r="BF72" s="10">
        <v>0</v>
      </c>
      <c r="BG72" s="33">
        <f t="shared" si="71"/>
        <v>0</v>
      </c>
      <c r="BH72" s="33">
        <f t="shared" si="71"/>
        <v>0</v>
      </c>
      <c r="BI72" s="33">
        <f t="shared" si="71"/>
        <v>0</v>
      </c>
      <c r="BJ72" s="10">
        <v>2001</v>
      </c>
      <c r="BK72" s="10" t="s">
        <v>448</v>
      </c>
      <c r="BL72" s="10" t="s">
        <v>448</v>
      </c>
      <c r="BM72" s="33">
        <f t="shared" si="72"/>
        <v>0.5</v>
      </c>
      <c r="BN72" s="33">
        <f t="shared" si="72"/>
        <v>0</v>
      </c>
      <c r="BO72" s="33">
        <f t="shared" si="72"/>
        <v>0</v>
      </c>
      <c r="BP72" s="10" t="s">
        <v>431</v>
      </c>
      <c r="BQ72" s="10" t="s">
        <v>431</v>
      </c>
      <c r="BR72" s="10" t="s">
        <v>431</v>
      </c>
      <c r="BS72" s="33">
        <f t="shared" si="73"/>
        <v>1</v>
      </c>
      <c r="BT72" s="33">
        <f t="shared" si="73"/>
        <v>1</v>
      </c>
      <c r="BU72" s="33">
        <f t="shared" si="73"/>
        <v>1</v>
      </c>
      <c r="BV72" s="10" t="s">
        <v>500</v>
      </c>
      <c r="BW72" s="10" t="s">
        <v>500</v>
      </c>
      <c r="BX72" s="10" t="s">
        <v>500</v>
      </c>
      <c r="BY72" s="33">
        <f t="shared" si="52"/>
        <v>0.5</v>
      </c>
      <c r="BZ72" s="33">
        <f t="shared" si="52"/>
        <v>0.5</v>
      </c>
      <c r="CA72" s="33">
        <f t="shared" si="52"/>
        <v>0.5</v>
      </c>
      <c r="CB72" s="10">
        <f>+VLOOKUP(B72,'[20]2016 data'!$B:$D,3,)</f>
        <v>0</v>
      </c>
      <c r="CC72" s="10">
        <f>+VLOOKUP(B72,'[21]2017 data'!$B:$D,3,)</f>
        <v>0</v>
      </c>
      <c r="CD72" s="10">
        <f>+VLOOKUP(B72,'[22]2018 data'!$B:$D,3,)</f>
        <v>0</v>
      </c>
      <c r="CE72" s="33">
        <f t="shared" si="74"/>
        <v>0</v>
      </c>
      <c r="CF72" s="33">
        <f t="shared" si="74"/>
        <v>0</v>
      </c>
      <c r="CG72" s="33">
        <f t="shared" si="74"/>
        <v>0</v>
      </c>
      <c r="CH72" s="65">
        <f>+VLOOKUP(B72,'[34]2016 data'!$B:$D,3,)</f>
        <v>0</v>
      </c>
      <c r="CI72" s="65">
        <f>+VLOOKUP(B72,'[33]2017 data'!$B:$D,3,)</f>
        <v>0</v>
      </c>
      <c r="CJ72" s="65">
        <f>+VLOOKUP(B72,'[28]2018 data'!$B:$D,3,)</f>
        <v>0</v>
      </c>
      <c r="CK72" s="33">
        <f t="shared" si="75"/>
        <v>0</v>
      </c>
      <c r="CL72" s="33">
        <f t="shared" si="75"/>
        <v>0</v>
      </c>
      <c r="CM72" s="33">
        <f t="shared" si="75"/>
        <v>0</v>
      </c>
    </row>
    <row r="73" spans="1:91" s="32" customFormat="1" x14ac:dyDescent="0.25">
      <c r="A73" s="6">
        <f t="shared" si="61"/>
        <v>70</v>
      </c>
      <c r="B73" s="9" t="s">
        <v>242</v>
      </c>
      <c r="C73" s="4" t="s">
        <v>241</v>
      </c>
      <c r="D73" s="4" t="str">
        <f>+VLOOKUP(C73,'[1]OECD &amp; EU Countries'!$B:$F,5,)</f>
        <v>NA</v>
      </c>
      <c r="E73" s="10" t="s">
        <v>438</v>
      </c>
      <c r="F73" s="10" t="s">
        <v>438</v>
      </c>
      <c r="G73" s="10" t="s">
        <v>438</v>
      </c>
      <c r="H73" s="10" t="b">
        <f>+E73=MSC!E73</f>
        <v>1</v>
      </c>
      <c r="I73" s="10" t="b">
        <f>+F73=MSC!F73</f>
        <v>1</v>
      </c>
      <c r="J73" s="10" t="b">
        <f>+G73=MSC!G73</f>
        <v>1</v>
      </c>
      <c r="K73" s="33">
        <f t="shared" si="56"/>
        <v>0</v>
      </c>
      <c r="L73" s="33">
        <f t="shared" si="57"/>
        <v>0</v>
      </c>
      <c r="M73" s="33">
        <f t="shared" si="58"/>
        <v>0</v>
      </c>
      <c r="N73" s="10">
        <v>1987</v>
      </c>
      <c r="O73" s="10">
        <v>1987</v>
      </c>
      <c r="P73" s="10">
        <v>1987</v>
      </c>
      <c r="Q73" s="33">
        <f t="shared" si="62"/>
        <v>0</v>
      </c>
      <c r="R73" s="33">
        <f t="shared" si="62"/>
        <v>0</v>
      </c>
      <c r="S73" s="33">
        <f t="shared" si="62"/>
        <v>0</v>
      </c>
      <c r="T73" s="64">
        <v>1987</v>
      </c>
      <c r="U73" s="64">
        <v>1987</v>
      </c>
      <c r="V73" s="10">
        <v>1987</v>
      </c>
      <c r="W73" s="33">
        <f t="shared" si="63"/>
        <v>0</v>
      </c>
      <c r="X73" s="33">
        <f t="shared" si="59"/>
        <v>0</v>
      </c>
      <c r="Y73" s="33">
        <f t="shared" si="60"/>
        <v>0</v>
      </c>
      <c r="Z73" s="56">
        <f>+VLOOKUP($C73,'[27]MSC scores (3)'!$CE:$CH,2,)</f>
        <v>0</v>
      </c>
      <c r="AA73" s="56">
        <f>+VLOOKUP($C73,'[27]MSC scores (3)'!$CE:$CH,3,)</f>
        <v>0</v>
      </c>
      <c r="AB73" s="56">
        <f>+VLOOKUP($C73,'[27]MSC scores (3)'!$CE:$CH,4,)</f>
        <v>0</v>
      </c>
      <c r="AC73" s="33" t="b">
        <f t="shared" si="64"/>
        <v>1</v>
      </c>
      <c r="AD73" s="33" t="b">
        <f t="shared" si="65"/>
        <v>1</v>
      </c>
      <c r="AE73" s="33" t="b">
        <f t="shared" si="66"/>
        <v>1</v>
      </c>
      <c r="AF73" s="10" t="s">
        <v>447</v>
      </c>
      <c r="AG73" s="10" t="s">
        <v>448</v>
      </c>
      <c r="AH73" s="10" t="s">
        <v>448</v>
      </c>
      <c r="AI73" s="33">
        <f t="shared" si="67"/>
        <v>0</v>
      </c>
      <c r="AJ73" s="33">
        <f t="shared" si="67"/>
        <v>0</v>
      </c>
      <c r="AK73" s="33">
        <f t="shared" si="67"/>
        <v>0</v>
      </c>
      <c r="AL73" s="10">
        <v>2004</v>
      </c>
      <c r="AM73" s="10">
        <v>2004</v>
      </c>
      <c r="AN73" s="10">
        <v>2004</v>
      </c>
      <c r="AO73" s="33">
        <f t="shared" si="68"/>
        <v>0</v>
      </c>
      <c r="AP73" s="33">
        <f t="shared" si="68"/>
        <v>0</v>
      </c>
      <c r="AQ73" s="33">
        <f t="shared" si="68"/>
        <v>0</v>
      </c>
      <c r="AR73" s="10" t="s">
        <v>418</v>
      </c>
      <c r="AS73" s="10" t="s">
        <v>418</v>
      </c>
      <c r="AT73" s="10" t="s">
        <v>418</v>
      </c>
      <c r="AU73" s="33">
        <f t="shared" si="69"/>
        <v>1</v>
      </c>
      <c r="AV73" s="33">
        <f t="shared" si="69"/>
        <v>1</v>
      </c>
      <c r="AW73" s="33">
        <f t="shared" si="69"/>
        <v>1</v>
      </c>
      <c r="AX73" s="10" t="s">
        <v>447</v>
      </c>
      <c r="AY73" s="10" t="s">
        <v>448</v>
      </c>
      <c r="AZ73" s="10" t="s">
        <v>448</v>
      </c>
      <c r="BA73" s="33">
        <f t="shared" si="70"/>
        <v>0</v>
      </c>
      <c r="BB73" s="33">
        <f t="shared" si="70"/>
        <v>0</v>
      </c>
      <c r="BC73" s="33">
        <f t="shared" si="70"/>
        <v>0</v>
      </c>
      <c r="BD73" s="10">
        <v>0</v>
      </c>
      <c r="BE73" s="10">
        <v>0</v>
      </c>
      <c r="BF73" s="10">
        <v>0</v>
      </c>
      <c r="BG73" s="33">
        <f t="shared" si="71"/>
        <v>0</v>
      </c>
      <c r="BH73" s="33">
        <f t="shared" si="71"/>
        <v>0</v>
      </c>
      <c r="BI73" s="33">
        <f t="shared" si="71"/>
        <v>0</v>
      </c>
      <c r="BJ73" s="10">
        <v>2001</v>
      </c>
      <c r="BK73" s="10" t="s">
        <v>448</v>
      </c>
      <c r="BL73" s="10" t="s">
        <v>448</v>
      </c>
      <c r="BM73" s="33">
        <f t="shared" si="72"/>
        <v>0.5</v>
      </c>
      <c r="BN73" s="33">
        <f t="shared" si="72"/>
        <v>0</v>
      </c>
      <c r="BO73" s="33">
        <f t="shared" si="72"/>
        <v>0</v>
      </c>
      <c r="BP73" s="10" t="s">
        <v>431</v>
      </c>
      <c r="BQ73" s="10" t="s">
        <v>431</v>
      </c>
      <c r="BR73" s="10" t="s">
        <v>431</v>
      </c>
      <c r="BS73" s="33">
        <f t="shared" si="73"/>
        <v>1</v>
      </c>
      <c r="BT73" s="33">
        <f t="shared" si="73"/>
        <v>1</v>
      </c>
      <c r="BU73" s="33">
        <f t="shared" si="73"/>
        <v>1</v>
      </c>
      <c r="BV73" s="10" t="s">
        <v>500</v>
      </c>
      <c r="BW73" s="10" t="s">
        <v>500</v>
      </c>
      <c r="BX73" s="10" t="s">
        <v>500</v>
      </c>
      <c r="BY73" s="33">
        <f t="shared" si="52"/>
        <v>0.5</v>
      </c>
      <c r="BZ73" s="33">
        <f t="shared" si="52"/>
        <v>0.5</v>
      </c>
      <c r="CA73" s="33">
        <f t="shared" si="52"/>
        <v>0.5</v>
      </c>
      <c r="CB73" s="10">
        <f>+VLOOKUP(B73,'[20]2016 data'!$B:$D,3,)</f>
        <v>0</v>
      </c>
      <c r="CC73" s="10">
        <f>+VLOOKUP(B73,'[21]2017 data'!$B:$D,3,)</f>
        <v>0</v>
      </c>
      <c r="CD73" s="10">
        <f>+VLOOKUP(B73,'[22]2018 data'!$B:$D,3,)</f>
        <v>0</v>
      </c>
      <c r="CE73" s="33">
        <f t="shared" si="74"/>
        <v>0</v>
      </c>
      <c r="CF73" s="33">
        <f t="shared" si="74"/>
        <v>0</v>
      </c>
      <c r="CG73" s="33">
        <f t="shared" si="74"/>
        <v>0</v>
      </c>
      <c r="CH73" s="65">
        <f>+VLOOKUP(B73,'[34]2016 data'!$B:$D,3,)</f>
        <v>0</v>
      </c>
      <c r="CI73" s="65">
        <f>+VLOOKUP(B73,'[33]2017 data'!$B:$D,3,)</f>
        <v>0</v>
      </c>
      <c r="CJ73" s="65">
        <f>+VLOOKUP(B73,'[28]2018 data'!$B:$D,3,)</f>
        <v>0</v>
      </c>
      <c r="CK73" s="33">
        <f t="shared" si="75"/>
        <v>0</v>
      </c>
      <c r="CL73" s="33">
        <f t="shared" si="75"/>
        <v>0</v>
      </c>
      <c r="CM73" s="33">
        <f t="shared" si="75"/>
        <v>0</v>
      </c>
    </row>
    <row r="74" spans="1:91" s="32" customFormat="1" x14ac:dyDescent="0.25">
      <c r="A74" s="6">
        <f t="shared" si="61"/>
        <v>71</v>
      </c>
      <c r="B74" s="9" t="s">
        <v>240</v>
      </c>
      <c r="C74" s="4" t="s">
        <v>239</v>
      </c>
      <c r="D74" s="4" t="str">
        <f>+VLOOKUP(C74,'[1]OECD &amp; EU Countries'!$B:$F,5,)</f>
        <v>NA</v>
      </c>
      <c r="E74" s="10" t="s">
        <v>437</v>
      </c>
      <c r="F74" s="10" t="s">
        <v>437</v>
      </c>
      <c r="G74" s="10" t="s">
        <v>437</v>
      </c>
      <c r="H74" s="10" t="b">
        <f>+E74=MSC!E74</f>
        <v>1</v>
      </c>
      <c r="I74" s="10" t="b">
        <f>+F74=MSC!F74</f>
        <v>1</v>
      </c>
      <c r="J74" s="10" t="b">
        <f>+G74=MSC!G74</f>
        <v>1</v>
      </c>
      <c r="K74" s="33">
        <f t="shared" si="56"/>
        <v>0.5</v>
      </c>
      <c r="L74" s="33">
        <f t="shared" si="57"/>
        <v>0.5</v>
      </c>
      <c r="M74" s="33">
        <f t="shared" si="58"/>
        <v>0.5</v>
      </c>
      <c r="N74" s="10">
        <v>2000</v>
      </c>
      <c r="O74" s="10">
        <v>2000</v>
      </c>
      <c r="P74" s="10">
        <v>2000</v>
      </c>
      <c r="Q74" s="33">
        <f t="shared" si="62"/>
        <v>0</v>
      </c>
      <c r="R74" s="33">
        <f t="shared" si="62"/>
        <v>0</v>
      </c>
      <c r="S74" s="33">
        <f t="shared" si="62"/>
        <v>0</v>
      </c>
      <c r="T74" s="64">
        <v>2000</v>
      </c>
      <c r="U74" s="64">
        <v>2000</v>
      </c>
      <c r="V74" s="10">
        <v>2000</v>
      </c>
      <c r="W74" s="33">
        <f t="shared" si="63"/>
        <v>0</v>
      </c>
      <c r="X74" s="33">
        <f t="shared" si="59"/>
        <v>0</v>
      </c>
      <c r="Y74" s="33">
        <f t="shared" si="60"/>
        <v>0</v>
      </c>
      <c r="Z74" s="56">
        <f>+VLOOKUP($C74,'[27]MSC scores (3)'!$CE:$CH,2,)</f>
        <v>0</v>
      </c>
      <c r="AA74" s="56">
        <f>+VLOOKUP($C74,'[27]MSC scores (3)'!$CE:$CH,3,)</f>
        <v>0</v>
      </c>
      <c r="AB74" s="56">
        <f>+VLOOKUP($C74,'[27]MSC scores (3)'!$CE:$CH,4,)</f>
        <v>0</v>
      </c>
      <c r="AC74" s="33" t="b">
        <f t="shared" si="64"/>
        <v>1</v>
      </c>
      <c r="AD74" s="33" t="b">
        <f t="shared" si="65"/>
        <v>1</v>
      </c>
      <c r="AE74" s="33" t="b">
        <f t="shared" si="66"/>
        <v>1</v>
      </c>
      <c r="AF74" s="10" t="s">
        <v>446</v>
      </c>
      <c r="AG74" s="10" t="s">
        <v>443</v>
      </c>
      <c r="AH74" s="10" t="s">
        <v>443</v>
      </c>
      <c r="AI74" s="33">
        <f t="shared" si="67"/>
        <v>0.5</v>
      </c>
      <c r="AJ74" s="33">
        <f t="shared" si="67"/>
        <v>0.5</v>
      </c>
      <c r="AK74" s="33">
        <f t="shared" si="67"/>
        <v>0.5</v>
      </c>
      <c r="AL74" s="10">
        <v>1999</v>
      </c>
      <c r="AM74" s="10">
        <v>1999</v>
      </c>
      <c r="AN74" s="10">
        <v>1999</v>
      </c>
      <c r="AO74" s="33">
        <f t="shared" si="68"/>
        <v>0</v>
      </c>
      <c r="AP74" s="33">
        <f t="shared" si="68"/>
        <v>0</v>
      </c>
      <c r="AQ74" s="33">
        <f t="shared" si="68"/>
        <v>0</v>
      </c>
      <c r="AR74" s="10" t="s">
        <v>418</v>
      </c>
      <c r="AS74" s="10" t="s">
        <v>418</v>
      </c>
      <c r="AT74" s="10" t="s">
        <v>418</v>
      </c>
      <c r="AU74" s="33">
        <f t="shared" si="69"/>
        <v>1</v>
      </c>
      <c r="AV74" s="33">
        <f t="shared" si="69"/>
        <v>1</v>
      </c>
      <c r="AW74" s="33">
        <f t="shared" si="69"/>
        <v>1</v>
      </c>
      <c r="AX74" s="10" t="s">
        <v>447</v>
      </c>
      <c r="AY74" s="10" t="s">
        <v>448</v>
      </c>
      <c r="AZ74" s="10" t="s">
        <v>448</v>
      </c>
      <c r="BA74" s="33">
        <f t="shared" si="70"/>
        <v>0</v>
      </c>
      <c r="BB74" s="33">
        <f t="shared" si="70"/>
        <v>0</v>
      </c>
      <c r="BC74" s="33">
        <f t="shared" si="70"/>
        <v>0</v>
      </c>
      <c r="BD74" s="10" t="s">
        <v>425</v>
      </c>
      <c r="BE74" s="10" t="s">
        <v>425</v>
      </c>
      <c r="BF74" s="10" t="s">
        <v>425</v>
      </c>
      <c r="BG74" s="33">
        <f t="shared" si="71"/>
        <v>1</v>
      </c>
      <c r="BH74" s="33">
        <f t="shared" si="71"/>
        <v>1</v>
      </c>
      <c r="BI74" s="33">
        <f t="shared" si="71"/>
        <v>1</v>
      </c>
      <c r="BJ74" s="10">
        <v>1986</v>
      </c>
      <c r="BK74" s="10" t="s">
        <v>429</v>
      </c>
      <c r="BL74" s="10" t="s">
        <v>429</v>
      </c>
      <c r="BM74" s="33">
        <f t="shared" si="72"/>
        <v>0</v>
      </c>
      <c r="BN74" s="33">
        <f t="shared" si="72"/>
        <v>0</v>
      </c>
      <c r="BO74" s="33">
        <f t="shared" si="72"/>
        <v>0</v>
      </c>
      <c r="BP74" s="10" t="s">
        <v>431</v>
      </c>
      <c r="BQ74" s="10" t="s">
        <v>431</v>
      </c>
      <c r="BR74" s="10" t="s">
        <v>431</v>
      </c>
      <c r="BS74" s="33">
        <f t="shared" si="73"/>
        <v>1</v>
      </c>
      <c r="BT74" s="33">
        <f t="shared" si="73"/>
        <v>1</v>
      </c>
      <c r="BU74" s="33">
        <f t="shared" si="73"/>
        <v>1</v>
      </c>
      <c r="BV74" s="10" t="s">
        <v>500</v>
      </c>
      <c r="BW74" s="10" t="s">
        <v>500</v>
      </c>
      <c r="BX74" s="10" t="s">
        <v>500</v>
      </c>
      <c r="BY74" s="33">
        <f t="shared" si="52"/>
        <v>0.5</v>
      </c>
      <c r="BZ74" s="33">
        <f t="shared" si="52"/>
        <v>0.5</v>
      </c>
      <c r="CA74" s="33">
        <f t="shared" si="52"/>
        <v>0.5</v>
      </c>
      <c r="CB74" s="10">
        <f>+VLOOKUP(B74,'[20]2016 data'!$B:$D,3,)</f>
        <v>0</v>
      </c>
      <c r="CC74" s="10">
        <f>+VLOOKUP(B74,'[21]2017 data'!$B:$D,3,)</f>
        <v>0</v>
      </c>
      <c r="CD74" s="10">
        <f>+VLOOKUP(B74,'[22]2018 data'!$B:$D,3,)</f>
        <v>0</v>
      </c>
      <c r="CE74" s="33">
        <f t="shared" si="74"/>
        <v>0</v>
      </c>
      <c r="CF74" s="33">
        <f t="shared" si="74"/>
        <v>0</v>
      </c>
      <c r="CG74" s="33">
        <f t="shared" si="74"/>
        <v>0</v>
      </c>
      <c r="CH74" s="65">
        <f>+VLOOKUP(B74,'[34]2016 data'!$B:$D,3,)</f>
        <v>0</v>
      </c>
      <c r="CI74" s="65">
        <f>+VLOOKUP(B74,'[33]2017 data'!$B:$D,3,)</f>
        <v>0</v>
      </c>
      <c r="CJ74" s="65">
        <f>+VLOOKUP(B74,'[28]2018 data'!$B:$D,3,)</f>
        <v>0</v>
      </c>
      <c r="CK74" s="33">
        <f t="shared" si="75"/>
        <v>0</v>
      </c>
      <c r="CL74" s="33">
        <f t="shared" si="75"/>
        <v>0</v>
      </c>
      <c r="CM74" s="33">
        <f t="shared" si="75"/>
        <v>0</v>
      </c>
    </row>
    <row r="75" spans="1:91" s="32" customFormat="1" x14ac:dyDescent="0.25">
      <c r="A75" s="6">
        <f t="shared" si="61"/>
        <v>72</v>
      </c>
      <c r="B75" s="9" t="s">
        <v>238</v>
      </c>
      <c r="C75" s="4" t="s">
        <v>237</v>
      </c>
      <c r="D75" s="4" t="str">
        <f>+VLOOKUP(C75,'[1]OECD &amp; EU Countries'!$B:$F,5,)</f>
        <v>OECD/EU</v>
      </c>
      <c r="E75" s="10" t="s">
        <v>486</v>
      </c>
      <c r="F75" s="10" t="s">
        <v>486</v>
      </c>
      <c r="G75" s="10" t="s">
        <v>486</v>
      </c>
      <c r="H75" s="10" t="b">
        <f>+E75=MSC!E75</f>
        <v>0</v>
      </c>
      <c r="I75" s="10" t="b">
        <f>+F75=MSC!F75</f>
        <v>1</v>
      </c>
      <c r="J75" s="10" t="b">
        <f>+G75=MSC!G75</f>
        <v>1</v>
      </c>
      <c r="K75" s="33">
        <f t="shared" si="56"/>
        <v>1</v>
      </c>
      <c r="L75" s="33">
        <f t="shared" si="57"/>
        <v>1</v>
      </c>
      <c r="M75" s="33">
        <f t="shared" si="58"/>
        <v>1</v>
      </c>
      <c r="N75" s="10" t="s">
        <v>491</v>
      </c>
      <c r="O75" s="10" t="s">
        <v>491</v>
      </c>
      <c r="P75" s="10" t="s">
        <v>491</v>
      </c>
      <c r="Q75" s="33">
        <f t="shared" si="62"/>
        <v>1</v>
      </c>
      <c r="R75" s="33">
        <f t="shared" si="62"/>
        <v>1</v>
      </c>
      <c r="S75" s="33">
        <f t="shared" si="62"/>
        <v>1</v>
      </c>
      <c r="T75" s="64" t="s">
        <v>491</v>
      </c>
      <c r="U75" s="64" t="s">
        <v>491</v>
      </c>
      <c r="V75" s="10" t="s">
        <v>491</v>
      </c>
      <c r="W75" s="33">
        <f t="shared" si="63"/>
        <v>1</v>
      </c>
      <c r="X75" s="33">
        <f t="shared" si="59"/>
        <v>1</v>
      </c>
      <c r="Y75" s="33">
        <f t="shared" si="60"/>
        <v>1</v>
      </c>
      <c r="Z75" s="56">
        <f>+VLOOKUP($C75,'[27]MSC scores (3)'!$CE:$CH,2,)</f>
        <v>1</v>
      </c>
      <c r="AA75" s="56">
        <f>+VLOOKUP($C75,'[27]MSC scores (3)'!$CE:$CH,3,)</f>
        <v>1</v>
      </c>
      <c r="AB75" s="56">
        <f>+VLOOKUP($C75,'[27]MSC scores (3)'!$CE:$CH,4,)</f>
        <v>0.5</v>
      </c>
      <c r="AC75" s="33" t="b">
        <f t="shared" si="64"/>
        <v>1</v>
      </c>
      <c r="AD75" s="33" t="b">
        <f t="shared" si="65"/>
        <v>1</v>
      </c>
      <c r="AE75" s="33" t="b">
        <f t="shared" si="66"/>
        <v>0</v>
      </c>
      <c r="AF75" s="10" t="s">
        <v>444</v>
      </c>
      <c r="AG75" s="10" t="s">
        <v>442</v>
      </c>
      <c r="AH75" s="10" t="s">
        <v>442</v>
      </c>
      <c r="AI75" s="33">
        <f t="shared" si="67"/>
        <v>1</v>
      </c>
      <c r="AJ75" s="33">
        <f t="shared" si="67"/>
        <v>1</v>
      </c>
      <c r="AK75" s="33">
        <f t="shared" si="67"/>
        <v>1</v>
      </c>
      <c r="AL75" s="10" t="s">
        <v>499</v>
      </c>
      <c r="AM75" s="10" t="s">
        <v>499</v>
      </c>
      <c r="AN75" s="10" t="s">
        <v>499</v>
      </c>
      <c r="AO75" s="33">
        <f t="shared" si="68"/>
        <v>1</v>
      </c>
      <c r="AP75" s="33">
        <f t="shared" si="68"/>
        <v>1</v>
      </c>
      <c r="AQ75" s="33">
        <f t="shared" si="68"/>
        <v>1</v>
      </c>
      <c r="AR75" s="10" t="s">
        <v>418</v>
      </c>
      <c r="AS75" s="10" t="s">
        <v>418</v>
      </c>
      <c r="AT75" s="10" t="s">
        <v>418</v>
      </c>
      <c r="AU75" s="33">
        <f t="shared" si="69"/>
        <v>1</v>
      </c>
      <c r="AV75" s="33">
        <f t="shared" si="69"/>
        <v>1</v>
      </c>
      <c r="AW75" s="33">
        <f t="shared" si="69"/>
        <v>1</v>
      </c>
      <c r="AX75" s="10" t="s">
        <v>436</v>
      </c>
      <c r="AY75" s="10" t="s">
        <v>436</v>
      </c>
      <c r="AZ75" s="10" t="s">
        <v>436</v>
      </c>
      <c r="BA75" s="33">
        <f t="shared" si="70"/>
        <v>1</v>
      </c>
      <c r="BB75" s="33">
        <f t="shared" si="70"/>
        <v>1</v>
      </c>
      <c r="BC75" s="33">
        <f t="shared" si="70"/>
        <v>1</v>
      </c>
      <c r="BD75" s="10" t="s">
        <v>425</v>
      </c>
      <c r="BE75" s="10" t="s">
        <v>425</v>
      </c>
      <c r="BF75" s="10" t="s">
        <v>425</v>
      </c>
      <c r="BG75" s="33">
        <f t="shared" si="71"/>
        <v>1</v>
      </c>
      <c r="BH75" s="33">
        <f t="shared" si="71"/>
        <v>1</v>
      </c>
      <c r="BI75" s="33">
        <f t="shared" si="71"/>
        <v>1</v>
      </c>
      <c r="BJ75" s="10" t="s">
        <v>427</v>
      </c>
      <c r="BK75" s="10" t="s">
        <v>427</v>
      </c>
      <c r="BL75" s="10" t="s">
        <v>427</v>
      </c>
      <c r="BM75" s="33">
        <f t="shared" si="72"/>
        <v>1</v>
      </c>
      <c r="BN75" s="33">
        <f t="shared" si="72"/>
        <v>1</v>
      </c>
      <c r="BO75" s="33">
        <f t="shared" si="72"/>
        <v>1</v>
      </c>
      <c r="BP75" s="10" t="s">
        <v>431</v>
      </c>
      <c r="BQ75" s="10" t="s">
        <v>431</v>
      </c>
      <c r="BR75" s="10" t="s">
        <v>431</v>
      </c>
      <c r="BS75" s="33">
        <f t="shared" si="73"/>
        <v>1</v>
      </c>
      <c r="BT75" s="33">
        <f t="shared" si="73"/>
        <v>1</v>
      </c>
      <c r="BU75" s="33">
        <f t="shared" si="73"/>
        <v>1</v>
      </c>
      <c r="BV75" s="10" t="s">
        <v>501</v>
      </c>
      <c r="BW75" s="10" t="s">
        <v>501</v>
      </c>
      <c r="BX75" s="10" t="s">
        <v>501</v>
      </c>
      <c r="BY75" s="33">
        <f t="shared" si="52"/>
        <v>1</v>
      </c>
      <c r="BZ75" s="33">
        <f t="shared" si="52"/>
        <v>1</v>
      </c>
      <c r="CA75" s="33">
        <f t="shared" si="52"/>
        <v>1</v>
      </c>
      <c r="CB75" s="10" t="str">
        <f>+VLOOKUP(B75,'[20]2016 data'!$B:$D,3,)</f>
        <v>Yes</v>
      </c>
      <c r="CC75" s="10" t="str">
        <f>+VLOOKUP(B75,'[21]2017 data'!$B:$D,3,)</f>
        <v>Yes</v>
      </c>
      <c r="CD75" s="10" t="str">
        <f>+VLOOKUP(B75,'[22]2018 data'!$B:$D,3,)</f>
        <v>Yes</v>
      </c>
      <c r="CE75" s="33">
        <f t="shared" si="74"/>
        <v>1</v>
      </c>
      <c r="CF75" s="33">
        <f t="shared" si="74"/>
        <v>1</v>
      </c>
      <c r="CG75" s="33">
        <f t="shared" si="74"/>
        <v>1</v>
      </c>
      <c r="CH75" s="65" t="str">
        <f>+VLOOKUP(B75,'[34]2016 data'!$B:$D,3,)</f>
        <v>yes</v>
      </c>
      <c r="CI75" s="65" t="str">
        <f>+VLOOKUP(B75,'[33]2017 data'!$B:$D,3,)</f>
        <v>yes</v>
      </c>
      <c r="CJ75" s="65" t="str">
        <f>+VLOOKUP(B75,'[28]2018 data'!$B:$D,3,)</f>
        <v>yes</v>
      </c>
      <c r="CK75" s="33">
        <f t="shared" si="75"/>
        <v>1</v>
      </c>
      <c r="CL75" s="33">
        <f t="shared" si="75"/>
        <v>1</v>
      </c>
      <c r="CM75" s="33">
        <f t="shared" si="75"/>
        <v>1</v>
      </c>
    </row>
    <row r="76" spans="1:91" s="32" customFormat="1" x14ac:dyDescent="0.25">
      <c r="A76" s="6">
        <f t="shared" si="61"/>
        <v>73</v>
      </c>
      <c r="B76" s="9" t="s">
        <v>236</v>
      </c>
      <c r="C76" s="4" t="s">
        <v>235</v>
      </c>
      <c r="D76" s="4" t="str">
        <f>+VLOOKUP(C76,'[1]OECD &amp; EU Countries'!$B:$F,5,)</f>
        <v>OECD/EU</v>
      </c>
      <c r="E76" s="10" t="s">
        <v>486</v>
      </c>
      <c r="F76" s="10" t="s">
        <v>486</v>
      </c>
      <c r="G76" s="10" t="s">
        <v>486</v>
      </c>
      <c r="H76" s="10" t="b">
        <f>+E76=MSC!E76</f>
        <v>0</v>
      </c>
      <c r="I76" s="10" t="b">
        <f>+F76=MSC!F76</f>
        <v>1</v>
      </c>
      <c r="J76" s="10" t="b">
        <f>+G76=MSC!G76</f>
        <v>1</v>
      </c>
      <c r="K76" s="33">
        <f t="shared" si="56"/>
        <v>1</v>
      </c>
      <c r="L76" s="33">
        <f t="shared" si="57"/>
        <v>1</v>
      </c>
      <c r="M76" s="33">
        <f t="shared" si="58"/>
        <v>1</v>
      </c>
      <c r="N76" s="10" t="s">
        <v>491</v>
      </c>
      <c r="O76" s="10" t="s">
        <v>491</v>
      </c>
      <c r="P76" s="10" t="s">
        <v>491</v>
      </c>
      <c r="Q76" s="33">
        <f t="shared" si="62"/>
        <v>1</v>
      </c>
      <c r="R76" s="33">
        <f t="shared" si="62"/>
        <v>1</v>
      </c>
      <c r="S76" s="33">
        <f t="shared" si="62"/>
        <v>1</v>
      </c>
      <c r="T76" s="64" t="s">
        <v>491</v>
      </c>
      <c r="U76" s="64" t="s">
        <v>491</v>
      </c>
      <c r="V76" s="10" t="s">
        <v>491</v>
      </c>
      <c r="W76" s="33">
        <f t="shared" si="63"/>
        <v>1</v>
      </c>
      <c r="X76" s="33">
        <f t="shared" si="59"/>
        <v>1</v>
      </c>
      <c r="Y76" s="33">
        <f t="shared" si="60"/>
        <v>1</v>
      </c>
      <c r="Z76" s="56">
        <f>+VLOOKUP($C76,'[27]MSC scores (3)'!$CE:$CH,2,)</f>
        <v>1</v>
      </c>
      <c r="AA76" s="56">
        <f>+VLOOKUP($C76,'[27]MSC scores (3)'!$CE:$CH,3,)</f>
        <v>1</v>
      </c>
      <c r="AB76" s="56">
        <f>+VLOOKUP($C76,'[27]MSC scores (3)'!$CE:$CH,4,)</f>
        <v>0.5</v>
      </c>
      <c r="AC76" s="33" t="b">
        <f t="shared" si="64"/>
        <v>1</v>
      </c>
      <c r="AD76" s="33" t="b">
        <f t="shared" si="65"/>
        <v>1</v>
      </c>
      <c r="AE76" s="33" t="b">
        <f t="shared" si="66"/>
        <v>0</v>
      </c>
      <c r="AF76" s="10" t="s">
        <v>496</v>
      </c>
      <c r="AG76" s="10" t="s">
        <v>496</v>
      </c>
      <c r="AH76" s="10" t="s">
        <v>496</v>
      </c>
      <c r="AI76" s="33">
        <f t="shared" si="67"/>
        <v>0.5</v>
      </c>
      <c r="AJ76" s="33">
        <f t="shared" si="67"/>
        <v>0.5</v>
      </c>
      <c r="AK76" s="33">
        <f t="shared" si="67"/>
        <v>0.5</v>
      </c>
      <c r="AL76" s="10" t="s">
        <v>499</v>
      </c>
      <c r="AM76" s="10" t="s">
        <v>499</v>
      </c>
      <c r="AN76" s="10" t="s">
        <v>499</v>
      </c>
      <c r="AO76" s="33">
        <f t="shared" si="68"/>
        <v>1</v>
      </c>
      <c r="AP76" s="33">
        <f t="shared" si="68"/>
        <v>1</v>
      </c>
      <c r="AQ76" s="33">
        <f t="shared" si="68"/>
        <v>1</v>
      </c>
      <c r="AR76" s="10" t="s">
        <v>418</v>
      </c>
      <c r="AS76" s="10" t="s">
        <v>418</v>
      </c>
      <c r="AT76" s="10" t="s">
        <v>418</v>
      </c>
      <c r="AU76" s="33">
        <f t="shared" si="69"/>
        <v>1</v>
      </c>
      <c r="AV76" s="33">
        <f t="shared" si="69"/>
        <v>1</v>
      </c>
      <c r="AW76" s="33">
        <f t="shared" si="69"/>
        <v>1</v>
      </c>
      <c r="AX76" s="10" t="s">
        <v>436</v>
      </c>
      <c r="AY76" s="10" t="s">
        <v>436</v>
      </c>
      <c r="AZ76" s="10" t="s">
        <v>436</v>
      </c>
      <c r="BA76" s="33">
        <f t="shared" si="70"/>
        <v>1</v>
      </c>
      <c r="BB76" s="33">
        <f t="shared" si="70"/>
        <v>1</v>
      </c>
      <c r="BC76" s="33">
        <f t="shared" si="70"/>
        <v>1</v>
      </c>
      <c r="BD76" s="10" t="s">
        <v>425</v>
      </c>
      <c r="BE76" s="10" t="s">
        <v>425</v>
      </c>
      <c r="BF76" s="10" t="s">
        <v>425</v>
      </c>
      <c r="BG76" s="33">
        <f t="shared" si="71"/>
        <v>1</v>
      </c>
      <c r="BH76" s="33">
        <f t="shared" si="71"/>
        <v>1</v>
      </c>
      <c r="BI76" s="33">
        <f t="shared" si="71"/>
        <v>1</v>
      </c>
      <c r="BJ76" s="10">
        <v>2001</v>
      </c>
      <c r="BK76" s="10" t="s">
        <v>429</v>
      </c>
      <c r="BL76" s="10" t="s">
        <v>429</v>
      </c>
      <c r="BM76" s="33">
        <f t="shared" si="72"/>
        <v>0.5</v>
      </c>
      <c r="BN76" s="33">
        <f t="shared" si="72"/>
        <v>0</v>
      </c>
      <c r="BO76" s="33">
        <f t="shared" si="72"/>
        <v>0</v>
      </c>
      <c r="BP76" s="10" t="s">
        <v>431</v>
      </c>
      <c r="BQ76" s="10" t="s">
        <v>431</v>
      </c>
      <c r="BR76" s="10" t="s">
        <v>431</v>
      </c>
      <c r="BS76" s="33">
        <f t="shared" si="73"/>
        <v>1</v>
      </c>
      <c r="BT76" s="33">
        <f t="shared" si="73"/>
        <v>1</v>
      </c>
      <c r="BU76" s="33">
        <f t="shared" si="73"/>
        <v>1</v>
      </c>
      <c r="BV76" s="10" t="s">
        <v>501</v>
      </c>
      <c r="BW76" s="10" t="s">
        <v>501</v>
      </c>
      <c r="BX76" s="10" t="s">
        <v>501</v>
      </c>
      <c r="BY76" s="33">
        <f t="shared" si="52"/>
        <v>1</v>
      </c>
      <c r="BZ76" s="33">
        <f t="shared" si="52"/>
        <v>1</v>
      </c>
      <c r="CA76" s="33">
        <f t="shared" si="52"/>
        <v>1</v>
      </c>
      <c r="CB76" s="10" t="str">
        <f>+VLOOKUP(B76,'[20]2016 data'!$B:$D,3,)</f>
        <v>Yes</v>
      </c>
      <c r="CC76" s="10" t="str">
        <f>+VLOOKUP(B76,'[21]2017 data'!$B:$D,3,)</f>
        <v>Yes</v>
      </c>
      <c r="CD76" s="10" t="str">
        <f>+VLOOKUP(B76,'[22]2018 data'!$B:$D,3,)</f>
        <v>Yes</v>
      </c>
      <c r="CE76" s="33">
        <f t="shared" si="74"/>
        <v>1</v>
      </c>
      <c r="CF76" s="33">
        <f t="shared" si="74"/>
        <v>1</v>
      </c>
      <c r="CG76" s="33">
        <f t="shared" si="74"/>
        <v>1</v>
      </c>
      <c r="CH76" s="65" t="str">
        <f>+VLOOKUP(B76,'[34]2016 data'!$B:$D,3,)</f>
        <v>yes</v>
      </c>
      <c r="CI76" s="65" t="str">
        <f>+VLOOKUP(B76,'[33]2017 data'!$B:$D,3,)</f>
        <v>yes</v>
      </c>
      <c r="CJ76" s="65" t="str">
        <f>+VLOOKUP(B76,'[28]2018 data'!$B:$D,3,)</f>
        <v>yes</v>
      </c>
      <c r="CK76" s="33">
        <f t="shared" si="75"/>
        <v>1</v>
      </c>
      <c r="CL76" s="33">
        <f t="shared" si="75"/>
        <v>1</v>
      </c>
      <c r="CM76" s="33">
        <f t="shared" si="75"/>
        <v>1</v>
      </c>
    </row>
    <row r="77" spans="1:91" s="32" customFormat="1" x14ac:dyDescent="0.25">
      <c r="A77" s="6">
        <f t="shared" si="61"/>
        <v>74</v>
      </c>
      <c r="B77" s="9" t="s">
        <v>234</v>
      </c>
      <c r="C77" s="4" t="s">
        <v>233</v>
      </c>
      <c r="D77" s="4" t="str">
        <f>+VLOOKUP(C77,'[1]OECD &amp; EU Countries'!$B:$F,5,)</f>
        <v>NA</v>
      </c>
      <c r="E77" s="10" t="s">
        <v>486</v>
      </c>
      <c r="F77" s="10" t="s">
        <v>486</v>
      </c>
      <c r="G77" s="10" t="s">
        <v>486</v>
      </c>
      <c r="H77" s="10" t="b">
        <f>+E77=MSC!E77</f>
        <v>0</v>
      </c>
      <c r="I77" s="10" t="b">
        <f>+F77=MSC!F77</f>
        <v>1</v>
      </c>
      <c r="J77" s="10" t="b">
        <f>+G77=MSC!G77</f>
        <v>1</v>
      </c>
      <c r="K77" s="33">
        <f t="shared" si="56"/>
        <v>1</v>
      </c>
      <c r="L77" s="33">
        <f t="shared" si="57"/>
        <v>1</v>
      </c>
      <c r="M77" s="33">
        <f t="shared" si="58"/>
        <v>1</v>
      </c>
      <c r="N77" s="10">
        <v>2012</v>
      </c>
      <c r="O77" s="10" t="s">
        <v>492</v>
      </c>
      <c r="P77" s="10">
        <v>2012</v>
      </c>
      <c r="Q77" s="33">
        <f t="shared" si="62"/>
        <v>0.5</v>
      </c>
      <c r="R77" s="33">
        <f t="shared" si="62"/>
        <v>0</v>
      </c>
      <c r="S77" s="33">
        <f t="shared" si="62"/>
        <v>0.5</v>
      </c>
      <c r="T77" s="64">
        <v>2012</v>
      </c>
      <c r="U77" s="64">
        <v>2012</v>
      </c>
      <c r="V77" s="10">
        <v>2012</v>
      </c>
      <c r="W77" s="33">
        <f t="shared" si="63"/>
        <v>0.5</v>
      </c>
      <c r="X77" s="33">
        <f t="shared" si="59"/>
        <v>0.5</v>
      </c>
      <c r="Y77" s="33">
        <f t="shared" si="60"/>
        <v>0.5</v>
      </c>
      <c r="Z77" s="56">
        <f>+VLOOKUP($C77,'[27]MSC scores (3)'!$CE:$CH,2,)</f>
        <v>0.5</v>
      </c>
      <c r="AA77" s="56">
        <f>+VLOOKUP($C77,'[27]MSC scores (3)'!$CE:$CH,3,)</f>
        <v>0.5</v>
      </c>
      <c r="AB77" s="56">
        <f>+VLOOKUP($C77,'[27]MSC scores (3)'!$CE:$CH,4,)</f>
        <v>0.5</v>
      </c>
      <c r="AC77" s="33" t="b">
        <f t="shared" si="64"/>
        <v>1</v>
      </c>
      <c r="AD77" s="33" t="b">
        <f t="shared" si="65"/>
        <v>1</v>
      </c>
      <c r="AE77" s="33" t="b">
        <f t="shared" si="66"/>
        <v>1</v>
      </c>
      <c r="AF77" s="10" t="s">
        <v>446</v>
      </c>
      <c r="AG77" s="10" t="s">
        <v>443</v>
      </c>
      <c r="AH77" s="10" t="s">
        <v>443</v>
      </c>
      <c r="AI77" s="33">
        <f t="shared" si="67"/>
        <v>0.5</v>
      </c>
      <c r="AJ77" s="33">
        <f t="shared" si="67"/>
        <v>0.5</v>
      </c>
      <c r="AK77" s="33">
        <f t="shared" si="67"/>
        <v>0.5</v>
      </c>
      <c r="AL77" s="10">
        <v>2012</v>
      </c>
      <c r="AM77" s="10">
        <v>2012</v>
      </c>
      <c r="AN77" s="10">
        <v>2012</v>
      </c>
      <c r="AO77" s="33">
        <f t="shared" si="68"/>
        <v>0.5</v>
      </c>
      <c r="AP77" s="33">
        <f t="shared" si="68"/>
        <v>0.5</v>
      </c>
      <c r="AQ77" s="33">
        <f t="shared" si="68"/>
        <v>0.5</v>
      </c>
      <c r="AR77" s="10" t="s">
        <v>418</v>
      </c>
      <c r="AS77" s="10" t="s">
        <v>418</v>
      </c>
      <c r="AT77" s="10" t="s">
        <v>418</v>
      </c>
      <c r="AU77" s="33">
        <f t="shared" si="69"/>
        <v>1</v>
      </c>
      <c r="AV77" s="33">
        <f t="shared" si="69"/>
        <v>1</v>
      </c>
      <c r="AW77" s="33">
        <f t="shared" si="69"/>
        <v>1</v>
      </c>
      <c r="AX77" s="10" t="s">
        <v>447</v>
      </c>
      <c r="AY77" s="10" t="s">
        <v>466</v>
      </c>
      <c r="AZ77" s="10" t="s">
        <v>466</v>
      </c>
      <c r="BA77" s="33">
        <f t="shared" si="70"/>
        <v>0</v>
      </c>
      <c r="BB77" s="33">
        <f t="shared" si="70"/>
        <v>0</v>
      </c>
      <c r="BC77" s="33">
        <f t="shared" si="70"/>
        <v>0</v>
      </c>
      <c r="BD77" s="10" t="s">
        <v>478</v>
      </c>
      <c r="BE77" s="10" t="s">
        <v>478</v>
      </c>
      <c r="BF77" s="10" t="s">
        <v>478</v>
      </c>
      <c r="BG77" s="33">
        <f t="shared" si="71"/>
        <v>0.5</v>
      </c>
      <c r="BH77" s="33">
        <f t="shared" si="71"/>
        <v>0.5</v>
      </c>
      <c r="BI77" s="33">
        <f t="shared" si="71"/>
        <v>0.5</v>
      </c>
      <c r="BJ77" s="10">
        <v>2001</v>
      </c>
      <c r="BK77" s="10" t="s">
        <v>429</v>
      </c>
      <c r="BL77" s="10" t="s">
        <v>429</v>
      </c>
      <c r="BM77" s="33">
        <f t="shared" si="72"/>
        <v>0.5</v>
      </c>
      <c r="BN77" s="33">
        <f t="shared" si="72"/>
        <v>0</v>
      </c>
      <c r="BO77" s="33">
        <f t="shared" si="72"/>
        <v>0</v>
      </c>
      <c r="BP77" s="10">
        <v>0</v>
      </c>
      <c r="BQ77" s="10" t="s">
        <v>429</v>
      </c>
      <c r="BR77" s="10" t="s">
        <v>429</v>
      </c>
      <c r="BS77" s="33">
        <f t="shared" si="73"/>
        <v>0</v>
      </c>
      <c r="BT77" s="33">
        <f t="shared" si="73"/>
        <v>0</v>
      </c>
      <c r="BU77" s="33">
        <f t="shared" si="73"/>
        <v>0</v>
      </c>
      <c r="BV77" s="10" t="s">
        <v>501</v>
      </c>
      <c r="BW77" s="10" t="s">
        <v>501</v>
      </c>
      <c r="BX77" s="10" t="s">
        <v>501</v>
      </c>
      <c r="BY77" s="33">
        <f t="shared" si="52"/>
        <v>1</v>
      </c>
      <c r="BZ77" s="33">
        <f t="shared" si="52"/>
        <v>1</v>
      </c>
      <c r="CA77" s="33">
        <f t="shared" si="52"/>
        <v>1</v>
      </c>
      <c r="CB77" s="10">
        <f>+VLOOKUP(B77,'[20]2016 data'!$B:$D,3,)</f>
        <v>0</v>
      </c>
      <c r="CC77" s="10">
        <f>+VLOOKUP(B77,'[21]2017 data'!$B:$D,3,)</f>
        <v>0</v>
      </c>
      <c r="CD77" s="10">
        <f>+VLOOKUP(B77,'[22]2018 data'!$B:$D,3,)</f>
        <v>0</v>
      </c>
      <c r="CE77" s="33">
        <f t="shared" si="74"/>
        <v>0</v>
      </c>
      <c r="CF77" s="33">
        <f t="shared" si="74"/>
        <v>0</v>
      </c>
      <c r="CG77" s="33">
        <f t="shared" si="74"/>
        <v>0</v>
      </c>
      <c r="CH77" s="65">
        <f>+VLOOKUP(B77,'[34]2016 data'!$B:$D,3,)</f>
        <v>0</v>
      </c>
      <c r="CI77" s="65">
        <f>+VLOOKUP(B77,'[33]2017 data'!$B:$D,3,)</f>
        <v>0</v>
      </c>
      <c r="CJ77" s="65">
        <f>+VLOOKUP(B77,'[28]2018 data'!$B:$D,3,)</f>
        <v>0</v>
      </c>
      <c r="CK77" s="33">
        <f t="shared" si="75"/>
        <v>0</v>
      </c>
      <c r="CL77" s="33">
        <f t="shared" si="75"/>
        <v>0</v>
      </c>
      <c r="CM77" s="33">
        <f t="shared" si="75"/>
        <v>0</v>
      </c>
    </row>
    <row r="78" spans="1:91" s="32" customFormat="1" x14ac:dyDescent="0.25">
      <c r="A78" s="6">
        <f t="shared" si="61"/>
        <v>75</v>
      </c>
      <c r="B78" s="7" t="s">
        <v>232</v>
      </c>
      <c r="C78" s="4" t="s">
        <v>231</v>
      </c>
      <c r="D78" s="4" t="str">
        <f>+VLOOKUP(C78,'[1]OECD &amp; EU Countries'!$B:$F,5,)</f>
        <v>NA</v>
      </c>
      <c r="E78" s="10" t="s">
        <v>437</v>
      </c>
      <c r="F78" s="10" t="s">
        <v>437</v>
      </c>
      <c r="G78" s="10" t="s">
        <v>486</v>
      </c>
      <c r="H78" s="10" t="b">
        <f>+E78=MSC!E78</f>
        <v>0</v>
      </c>
      <c r="I78" s="10" t="b">
        <f>+F78=MSC!F78</f>
        <v>0</v>
      </c>
      <c r="J78" s="10" t="b">
        <f>+G78=MSC!G78</f>
        <v>1</v>
      </c>
      <c r="K78" s="33">
        <f t="shared" si="56"/>
        <v>0.5</v>
      </c>
      <c r="L78" s="33">
        <f t="shared" si="57"/>
        <v>0.5</v>
      </c>
      <c r="M78" s="33">
        <f t="shared" si="58"/>
        <v>1</v>
      </c>
      <c r="N78" s="10">
        <v>2010</v>
      </c>
      <c r="O78" s="10">
        <v>2010</v>
      </c>
      <c r="P78" s="10">
        <v>2010</v>
      </c>
      <c r="Q78" s="33">
        <f t="shared" si="62"/>
        <v>0.5</v>
      </c>
      <c r="R78" s="33">
        <f t="shared" si="62"/>
        <v>0.5</v>
      </c>
      <c r="S78" s="33">
        <f t="shared" si="62"/>
        <v>0.5</v>
      </c>
      <c r="T78" s="64">
        <v>2010</v>
      </c>
      <c r="U78" s="64">
        <v>2010</v>
      </c>
      <c r="V78" s="10">
        <v>2010</v>
      </c>
      <c r="W78" s="33">
        <f t="shared" si="63"/>
        <v>0.5</v>
      </c>
      <c r="X78" s="33">
        <f t="shared" si="59"/>
        <v>0.5</v>
      </c>
      <c r="Y78" s="33">
        <f t="shared" si="60"/>
        <v>0.5</v>
      </c>
      <c r="Z78" s="56">
        <f>+VLOOKUP($C78,'[27]MSC scores (3)'!$CE:$CH,2,)</f>
        <v>0.5</v>
      </c>
      <c r="AA78" s="56">
        <f>+VLOOKUP($C78,'[27]MSC scores (3)'!$CE:$CH,3,)</f>
        <v>0.5</v>
      </c>
      <c r="AB78" s="56">
        <f>+VLOOKUP($C78,'[27]MSC scores (3)'!$CE:$CH,4,)</f>
        <v>0.5</v>
      </c>
      <c r="AC78" s="33" t="b">
        <f t="shared" si="64"/>
        <v>1</v>
      </c>
      <c r="AD78" s="33" t="b">
        <f t="shared" si="65"/>
        <v>1</v>
      </c>
      <c r="AE78" s="33" t="b">
        <f t="shared" si="66"/>
        <v>1</v>
      </c>
      <c r="AF78" s="10" t="s">
        <v>444</v>
      </c>
      <c r="AG78" s="10" t="s">
        <v>444</v>
      </c>
      <c r="AH78" s="10" t="s">
        <v>444</v>
      </c>
      <c r="AI78" s="33">
        <f t="shared" si="67"/>
        <v>1</v>
      </c>
      <c r="AJ78" s="33">
        <f t="shared" si="67"/>
        <v>1</v>
      </c>
      <c r="AK78" s="33">
        <f t="shared" si="67"/>
        <v>1</v>
      </c>
      <c r="AL78" s="10">
        <v>2012</v>
      </c>
      <c r="AM78" s="10">
        <v>2012</v>
      </c>
      <c r="AN78" s="10">
        <v>2012</v>
      </c>
      <c r="AO78" s="33">
        <f t="shared" si="68"/>
        <v>0.5</v>
      </c>
      <c r="AP78" s="33">
        <f t="shared" si="68"/>
        <v>0.5</v>
      </c>
      <c r="AQ78" s="33">
        <f t="shared" si="68"/>
        <v>0.5</v>
      </c>
      <c r="AR78" s="10" t="s">
        <v>447</v>
      </c>
      <c r="AS78" s="10" t="s">
        <v>448</v>
      </c>
      <c r="AT78" s="10" t="s">
        <v>448</v>
      </c>
      <c r="AU78" s="33">
        <f t="shared" si="69"/>
        <v>0</v>
      </c>
      <c r="AV78" s="33">
        <f t="shared" si="69"/>
        <v>0</v>
      </c>
      <c r="AW78" s="33">
        <f t="shared" si="69"/>
        <v>0</v>
      </c>
      <c r="AX78" s="10" t="s">
        <v>447</v>
      </c>
      <c r="AY78" s="10" t="s">
        <v>467</v>
      </c>
      <c r="AZ78" s="10" t="s">
        <v>467</v>
      </c>
      <c r="BA78" s="33">
        <f t="shared" si="70"/>
        <v>0</v>
      </c>
      <c r="BB78" s="33">
        <f t="shared" si="70"/>
        <v>0</v>
      </c>
      <c r="BC78" s="33">
        <f t="shared" si="70"/>
        <v>0</v>
      </c>
      <c r="BD78" s="10" t="s">
        <v>425</v>
      </c>
      <c r="BE78" s="10" t="s">
        <v>478</v>
      </c>
      <c r="BF78" s="10" t="s">
        <v>478</v>
      </c>
      <c r="BG78" s="33">
        <f t="shared" si="71"/>
        <v>1</v>
      </c>
      <c r="BH78" s="33">
        <f t="shared" si="71"/>
        <v>0.5</v>
      </c>
      <c r="BI78" s="33">
        <f t="shared" si="71"/>
        <v>0.5</v>
      </c>
      <c r="BJ78" s="10">
        <v>2001</v>
      </c>
      <c r="BK78" s="10">
        <v>2014</v>
      </c>
      <c r="BL78" s="10">
        <v>2014</v>
      </c>
      <c r="BM78" s="33">
        <f t="shared" si="72"/>
        <v>0.5</v>
      </c>
      <c r="BN78" s="33">
        <f t="shared" si="72"/>
        <v>1</v>
      </c>
      <c r="BO78" s="33">
        <f t="shared" si="72"/>
        <v>1</v>
      </c>
      <c r="BP78" s="10" t="s">
        <v>431</v>
      </c>
      <c r="BQ78" s="10" t="s">
        <v>431</v>
      </c>
      <c r="BR78" s="10" t="s">
        <v>431</v>
      </c>
      <c r="BS78" s="33">
        <f t="shared" si="73"/>
        <v>1</v>
      </c>
      <c r="BT78" s="33">
        <f t="shared" si="73"/>
        <v>1</v>
      </c>
      <c r="BU78" s="33">
        <f t="shared" si="73"/>
        <v>1</v>
      </c>
      <c r="BV78" s="10" t="s">
        <v>501</v>
      </c>
      <c r="BW78" s="10" t="s">
        <v>501</v>
      </c>
      <c r="BX78" s="10" t="s">
        <v>501</v>
      </c>
      <c r="BY78" s="33">
        <f t="shared" si="52"/>
        <v>1</v>
      </c>
      <c r="BZ78" s="33">
        <f t="shared" si="52"/>
        <v>1</v>
      </c>
      <c r="CA78" s="33">
        <f t="shared" si="52"/>
        <v>1</v>
      </c>
      <c r="CB78" s="10">
        <f>+VLOOKUP(B78,'[20]2016 data'!$B:$D,3,)</f>
        <v>0</v>
      </c>
      <c r="CC78" s="10">
        <f>+VLOOKUP(B78,'[21]2017 data'!$B:$D,3,)</f>
        <v>0</v>
      </c>
      <c r="CD78" s="10">
        <f>+VLOOKUP(B78,'[22]2018 data'!$B:$D,3,)</f>
        <v>0</v>
      </c>
      <c r="CE78" s="33">
        <f t="shared" si="74"/>
        <v>0</v>
      </c>
      <c r="CF78" s="33">
        <f t="shared" si="74"/>
        <v>0</v>
      </c>
      <c r="CG78" s="33">
        <f t="shared" si="74"/>
        <v>0</v>
      </c>
      <c r="CH78" s="65">
        <f>+VLOOKUP(B78,'[34]2016 data'!$B:$D,3,)</f>
        <v>0</v>
      </c>
      <c r="CI78" s="65">
        <f>+VLOOKUP(B78,'[33]2017 data'!$B:$D,3,)</f>
        <v>0</v>
      </c>
      <c r="CJ78" s="65">
        <f>+VLOOKUP(B78,'[28]2018 data'!$B:$D,3,)</f>
        <v>0</v>
      </c>
      <c r="CK78" s="33">
        <f t="shared" si="75"/>
        <v>0</v>
      </c>
      <c r="CL78" s="33">
        <f t="shared" si="75"/>
        <v>0</v>
      </c>
      <c r="CM78" s="33">
        <f t="shared" si="75"/>
        <v>0</v>
      </c>
    </row>
    <row r="79" spans="1:91" s="32" customFormat="1" x14ac:dyDescent="0.25">
      <c r="A79" s="6">
        <f t="shared" si="61"/>
        <v>76</v>
      </c>
      <c r="B79" s="9" t="s">
        <v>230</v>
      </c>
      <c r="C79" s="4" t="s">
        <v>229</v>
      </c>
      <c r="D79" s="4" t="str">
        <f>+VLOOKUP(C79,'[1]OECD &amp; EU Countries'!$B:$F,5,)</f>
        <v>NA</v>
      </c>
      <c r="E79" s="10" t="s">
        <v>437</v>
      </c>
      <c r="F79" s="10" t="s">
        <v>437</v>
      </c>
      <c r="G79" s="10" t="s">
        <v>437</v>
      </c>
      <c r="H79" s="10" t="b">
        <f>+E79=MSC!E79</f>
        <v>1</v>
      </c>
      <c r="I79" s="10" t="b">
        <f>+F79=MSC!F79</f>
        <v>1</v>
      </c>
      <c r="J79" s="10" t="b">
        <f>+G79=MSC!G79</f>
        <v>1</v>
      </c>
      <c r="K79" s="33">
        <f t="shared" si="56"/>
        <v>0.5</v>
      </c>
      <c r="L79" s="33">
        <f t="shared" si="57"/>
        <v>0.5</v>
      </c>
      <c r="M79" s="33">
        <f t="shared" si="58"/>
        <v>0.5</v>
      </c>
      <c r="N79" s="10">
        <v>2005</v>
      </c>
      <c r="O79" s="51">
        <v>2005</v>
      </c>
      <c r="P79" s="10">
        <v>2011</v>
      </c>
      <c r="Q79" s="33">
        <f t="shared" si="62"/>
        <v>0</v>
      </c>
      <c r="R79" s="33">
        <f t="shared" si="62"/>
        <v>0</v>
      </c>
      <c r="S79" s="33">
        <f t="shared" si="62"/>
        <v>0.5</v>
      </c>
      <c r="T79" s="64">
        <v>2005</v>
      </c>
      <c r="U79" s="64">
        <v>2005</v>
      </c>
      <c r="V79" s="10">
        <v>2011</v>
      </c>
      <c r="W79" s="33">
        <f t="shared" si="63"/>
        <v>0</v>
      </c>
      <c r="X79" s="33">
        <f t="shared" si="59"/>
        <v>0</v>
      </c>
      <c r="Y79" s="33">
        <f t="shared" si="60"/>
        <v>0.5</v>
      </c>
      <c r="Z79" s="56">
        <f>+VLOOKUP($C79,'[27]MSC scores (3)'!$CE:$CH,2,)</f>
        <v>0.5</v>
      </c>
      <c r="AA79" s="56">
        <f>+VLOOKUP($C79,'[27]MSC scores (3)'!$CE:$CH,3,)</f>
        <v>0.5</v>
      </c>
      <c r="AB79" s="56">
        <f>+VLOOKUP($C79,'[27]MSC scores (3)'!$CE:$CH,4,)</f>
        <v>0.5</v>
      </c>
      <c r="AC79" s="33" t="b">
        <f t="shared" si="64"/>
        <v>0</v>
      </c>
      <c r="AD79" s="33" t="b">
        <f t="shared" si="65"/>
        <v>0</v>
      </c>
      <c r="AE79" s="33" t="b">
        <f t="shared" si="66"/>
        <v>1</v>
      </c>
      <c r="AF79" s="10" t="s">
        <v>446</v>
      </c>
      <c r="AG79" s="10" t="s">
        <v>446</v>
      </c>
      <c r="AH79" s="10" t="s">
        <v>446</v>
      </c>
      <c r="AI79" s="33">
        <f t="shared" si="67"/>
        <v>0.5</v>
      </c>
      <c r="AJ79" s="33">
        <f t="shared" si="67"/>
        <v>0.5</v>
      </c>
      <c r="AK79" s="33">
        <f t="shared" si="67"/>
        <v>0.5</v>
      </c>
      <c r="AL79" s="10">
        <v>2011</v>
      </c>
      <c r="AM79" s="10">
        <v>2011</v>
      </c>
      <c r="AN79" s="10">
        <v>2011</v>
      </c>
      <c r="AO79" s="33">
        <f t="shared" si="68"/>
        <v>0.5</v>
      </c>
      <c r="AP79" s="33">
        <f t="shared" si="68"/>
        <v>0.5</v>
      </c>
      <c r="AQ79" s="33">
        <f t="shared" si="68"/>
        <v>0.5</v>
      </c>
      <c r="AR79" s="10" t="s">
        <v>418</v>
      </c>
      <c r="AS79" s="10" t="s">
        <v>418</v>
      </c>
      <c r="AT79" s="10" t="s">
        <v>418</v>
      </c>
      <c r="AU79" s="33">
        <f t="shared" si="69"/>
        <v>1</v>
      </c>
      <c r="AV79" s="33">
        <f t="shared" si="69"/>
        <v>1</v>
      </c>
      <c r="AW79" s="33">
        <f t="shared" si="69"/>
        <v>1</v>
      </c>
      <c r="AX79" s="10" t="s">
        <v>447</v>
      </c>
      <c r="AY79" s="10" t="s">
        <v>448</v>
      </c>
      <c r="AZ79" s="10" t="s">
        <v>448</v>
      </c>
      <c r="BA79" s="33">
        <f t="shared" si="70"/>
        <v>0</v>
      </c>
      <c r="BB79" s="33">
        <f t="shared" si="70"/>
        <v>0</v>
      </c>
      <c r="BC79" s="33">
        <f t="shared" si="70"/>
        <v>0</v>
      </c>
      <c r="BD79" s="10" t="s">
        <v>478</v>
      </c>
      <c r="BE79" s="10" t="s">
        <v>478</v>
      </c>
      <c r="BF79" s="10" t="s">
        <v>478</v>
      </c>
      <c r="BG79" s="33">
        <f t="shared" si="71"/>
        <v>0.5</v>
      </c>
      <c r="BH79" s="33">
        <f t="shared" si="71"/>
        <v>0.5</v>
      </c>
      <c r="BI79" s="33">
        <f t="shared" si="71"/>
        <v>0.5</v>
      </c>
      <c r="BJ79" s="10">
        <v>2001</v>
      </c>
      <c r="BK79" s="10" t="s">
        <v>448</v>
      </c>
      <c r="BL79" s="10" t="s">
        <v>448</v>
      </c>
      <c r="BM79" s="33">
        <f t="shared" si="72"/>
        <v>0.5</v>
      </c>
      <c r="BN79" s="33">
        <f t="shared" si="72"/>
        <v>0</v>
      </c>
      <c r="BO79" s="33">
        <f t="shared" si="72"/>
        <v>0</v>
      </c>
      <c r="BP79" s="10">
        <v>0</v>
      </c>
      <c r="BQ79" s="10" t="s">
        <v>429</v>
      </c>
      <c r="BR79" s="10" t="s">
        <v>429</v>
      </c>
      <c r="BS79" s="33">
        <f t="shared" si="73"/>
        <v>0</v>
      </c>
      <c r="BT79" s="33">
        <f t="shared" si="73"/>
        <v>0</v>
      </c>
      <c r="BU79" s="33">
        <f t="shared" si="73"/>
        <v>0</v>
      </c>
      <c r="BV79" s="10" t="s">
        <v>500</v>
      </c>
      <c r="BW79" s="10" t="s">
        <v>500</v>
      </c>
      <c r="BX79" s="10" t="s">
        <v>500</v>
      </c>
      <c r="BY79" s="33">
        <f t="shared" si="52"/>
        <v>0.5</v>
      </c>
      <c r="BZ79" s="33">
        <f t="shared" si="52"/>
        <v>0.5</v>
      </c>
      <c r="CA79" s="33">
        <f t="shared" si="52"/>
        <v>0.5</v>
      </c>
      <c r="CB79" s="10" t="str">
        <f>+VLOOKUP(B79,'[20]2016 data'!$B:$D,3,)</f>
        <v>Yes</v>
      </c>
      <c r="CC79" s="10" t="str">
        <f>+VLOOKUP(B79,'[21]2017 data'!$B:$D,3,)</f>
        <v>Yes</v>
      </c>
      <c r="CD79" s="10" t="str">
        <f>+VLOOKUP(B79,'[22]2018 data'!$B:$D,3,)</f>
        <v>Yes</v>
      </c>
      <c r="CE79" s="33">
        <f t="shared" si="74"/>
        <v>1</v>
      </c>
      <c r="CF79" s="33">
        <f t="shared" si="74"/>
        <v>1</v>
      </c>
      <c r="CG79" s="33">
        <f t="shared" si="74"/>
        <v>1</v>
      </c>
      <c r="CH79" s="65">
        <f>+VLOOKUP(B79,'[34]2016 data'!$B:$D,3,)</f>
        <v>0</v>
      </c>
      <c r="CI79" s="65">
        <f>+VLOOKUP(B79,'[33]2017 data'!$B:$D,3,)</f>
        <v>0</v>
      </c>
      <c r="CJ79" s="65">
        <f>+VLOOKUP(B79,'[28]2018 data'!$B:$D,3,)</f>
        <v>0</v>
      </c>
      <c r="CK79" s="33">
        <f t="shared" si="75"/>
        <v>0</v>
      </c>
      <c r="CL79" s="33">
        <f t="shared" si="75"/>
        <v>0</v>
      </c>
      <c r="CM79" s="33">
        <f t="shared" si="75"/>
        <v>0</v>
      </c>
    </row>
    <row r="80" spans="1:91" s="32" customFormat="1" x14ac:dyDescent="0.25">
      <c r="A80" s="6">
        <f t="shared" si="61"/>
        <v>77</v>
      </c>
      <c r="B80" s="7" t="s">
        <v>228</v>
      </c>
      <c r="C80" s="4" t="s">
        <v>227</v>
      </c>
      <c r="D80" s="4" t="str">
        <f>+VLOOKUP(C80,'[1]OECD &amp; EU Countries'!$B:$F,5,)</f>
        <v>NA</v>
      </c>
      <c r="E80" s="10" t="s">
        <v>438</v>
      </c>
      <c r="F80" s="10" t="s">
        <v>438</v>
      </c>
      <c r="G80" s="10" t="s">
        <v>438</v>
      </c>
      <c r="H80" s="10" t="b">
        <f>+E80=MSC!E80</f>
        <v>1</v>
      </c>
      <c r="I80" s="10" t="b">
        <f>+F80=MSC!F80</f>
        <v>1</v>
      </c>
      <c r="J80" s="10" t="b">
        <f>+G80=MSC!G80</f>
        <v>1</v>
      </c>
      <c r="K80" s="33">
        <f t="shared" si="56"/>
        <v>0</v>
      </c>
      <c r="L80" s="33">
        <f t="shared" si="57"/>
        <v>0</v>
      </c>
      <c r="M80" s="33">
        <f t="shared" si="58"/>
        <v>0</v>
      </c>
      <c r="N80" s="10">
        <v>2007</v>
      </c>
      <c r="O80" s="10">
        <v>2007</v>
      </c>
      <c r="P80" s="10">
        <v>2007</v>
      </c>
      <c r="Q80" s="33">
        <f t="shared" si="62"/>
        <v>0.5</v>
      </c>
      <c r="R80" s="33">
        <f t="shared" si="62"/>
        <v>0.5</v>
      </c>
      <c r="S80" s="33">
        <f t="shared" si="62"/>
        <v>0</v>
      </c>
      <c r="T80" s="64">
        <v>2007</v>
      </c>
      <c r="U80" s="64">
        <v>2007</v>
      </c>
      <c r="V80" s="10">
        <v>2007</v>
      </c>
      <c r="W80" s="33">
        <f t="shared" si="63"/>
        <v>0.5</v>
      </c>
      <c r="X80" s="33">
        <f t="shared" si="59"/>
        <v>0.5</v>
      </c>
      <c r="Y80" s="33">
        <f t="shared" si="60"/>
        <v>0</v>
      </c>
      <c r="Z80" s="56">
        <f>+VLOOKUP($C80,'[27]MSC scores (3)'!$CE:$CH,2,)</f>
        <v>0.5</v>
      </c>
      <c r="AA80" s="56">
        <f>+VLOOKUP($C80,'[27]MSC scores (3)'!$CE:$CH,3,)</f>
        <v>0.5</v>
      </c>
      <c r="AB80" s="56">
        <f>+VLOOKUP($C80,'[27]MSC scores (3)'!$CE:$CH,4,)</f>
        <v>0</v>
      </c>
      <c r="AC80" s="33" t="b">
        <f t="shared" si="64"/>
        <v>1</v>
      </c>
      <c r="AD80" s="33" t="b">
        <f t="shared" si="65"/>
        <v>1</v>
      </c>
      <c r="AE80" s="33" t="b">
        <f t="shared" si="66"/>
        <v>1</v>
      </c>
      <c r="AF80" s="10" t="s">
        <v>446</v>
      </c>
      <c r="AG80" s="10" t="s">
        <v>446</v>
      </c>
      <c r="AH80" s="10" t="s">
        <v>446</v>
      </c>
      <c r="AI80" s="33">
        <f t="shared" si="67"/>
        <v>0.5</v>
      </c>
      <c r="AJ80" s="33">
        <f t="shared" si="67"/>
        <v>0.5</v>
      </c>
      <c r="AK80" s="33">
        <f t="shared" si="67"/>
        <v>0.5</v>
      </c>
      <c r="AL80" s="10">
        <v>2007</v>
      </c>
      <c r="AM80" s="10">
        <v>2007</v>
      </c>
      <c r="AN80" s="10">
        <v>2007</v>
      </c>
      <c r="AO80" s="33">
        <f t="shared" si="68"/>
        <v>0.5</v>
      </c>
      <c r="AP80" s="33">
        <f t="shared" si="68"/>
        <v>0.5</v>
      </c>
      <c r="AQ80" s="33">
        <f t="shared" si="68"/>
        <v>0</v>
      </c>
      <c r="AR80" s="10" t="s">
        <v>418</v>
      </c>
      <c r="AS80" s="10" t="s">
        <v>418</v>
      </c>
      <c r="AT80" s="10" t="s">
        <v>418</v>
      </c>
      <c r="AU80" s="33">
        <f t="shared" si="69"/>
        <v>1</v>
      </c>
      <c r="AV80" s="33">
        <f t="shared" si="69"/>
        <v>1</v>
      </c>
      <c r="AW80" s="33">
        <f t="shared" si="69"/>
        <v>1</v>
      </c>
      <c r="AX80" s="10" t="s">
        <v>447</v>
      </c>
      <c r="AY80" s="10" t="s">
        <v>450</v>
      </c>
      <c r="AZ80" s="10" t="s">
        <v>450</v>
      </c>
      <c r="BA80" s="33">
        <f t="shared" si="70"/>
        <v>0</v>
      </c>
      <c r="BB80" s="33">
        <f t="shared" si="70"/>
        <v>0</v>
      </c>
      <c r="BC80" s="33">
        <f t="shared" si="70"/>
        <v>0</v>
      </c>
      <c r="BD80" s="10" t="s">
        <v>448</v>
      </c>
      <c r="BE80" s="10" t="s">
        <v>448</v>
      </c>
      <c r="BF80" s="10" t="s">
        <v>448</v>
      </c>
      <c r="BG80" s="33">
        <f t="shared" si="71"/>
        <v>0</v>
      </c>
      <c r="BH80" s="33">
        <f t="shared" si="71"/>
        <v>0</v>
      </c>
      <c r="BI80" s="33">
        <f t="shared" si="71"/>
        <v>0</v>
      </c>
      <c r="BJ80" s="10">
        <v>2001</v>
      </c>
      <c r="BK80" s="10">
        <v>2014</v>
      </c>
      <c r="BL80" s="10">
        <v>2014</v>
      </c>
      <c r="BM80" s="33">
        <f t="shared" si="72"/>
        <v>0.5</v>
      </c>
      <c r="BN80" s="33">
        <f t="shared" si="72"/>
        <v>1</v>
      </c>
      <c r="BO80" s="33">
        <f t="shared" si="72"/>
        <v>1</v>
      </c>
      <c r="BP80" s="10" t="s">
        <v>431</v>
      </c>
      <c r="BQ80" s="10" t="s">
        <v>431</v>
      </c>
      <c r="BR80" s="10" t="s">
        <v>431</v>
      </c>
      <c r="BS80" s="33">
        <f t="shared" si="73"/>
        <v>1</v>
      </c>
      <c r="BT80" s="33">
        <f t="shared" si="73"/>
        <v>1</v>
      </c>
      <c r="BU80" s="33">
        <f t="shared" si="73"/>
        <v>1</v>
      </c>
      <c r="BV80" s="10" t="s">
        <v>500</v>
      </c>
      <c r="BW80" s="10" t="s">
        <v>500</v>
      </c>
      <c r="BX80" s="10" t="s">
        <v>500</v>
      </c>
      <c r="BY80" s="33">
        <f t="shared" si="52"/>
        <v>0.5</v>
      </c>
      <c r="BZ80" s="33">
        <f t="shared" si="52"/>
        <v>0.5</v>
      </c>
      <c r="CA80" s="33">
        <f t="shared" si="52"/>
        <v>0.5</v>
      </c>
      <c r="CB80" s="10">
        <f>+VLOOKUP(B80,'[20]2016 data'!$B:$D,3,)</f>
        <v>0</v>
      </c>
      <c r="CC80" s="10">
        <f>+VLOOKUP(B80,'[21]2017 data'!$B:$D,3,)</f>
        <v>0</v>
      </c>
      <c r="CD80" s="10">
        <f>+VLOOKUP(B80,'[22]2018 data'!$B:$D,3,)</f>
        <v>0</v>
      </c>
      <c r="CE80" s="33">
        <f t="shared" si="74"/>
        <v>0</v>
      </c>
      <c r="CF80" s="33">
        <f t="shared" si="74"/>
        <v>0</v>
      </c>
      <c r="CG80" s="33">
        <f t="shared" si="74"/>
        <v>0</v>
      </c>
      <c r="CH80" s="65">
        <f>+VLOOKUP(B80,'[34]2016 data'!$B:$D,3,)</f>
        <v>0</v>
      </c>
      <c r="CI80" s="65">
        <f>+VLOOKUP(B80,'[33]2017 data'!$B:$D,3,)</f>
        <v>0</v>
      </c>
      <c r="CJ80" s="65">
        <f>+VLOOKUP(B80,'[28]2018 data'!$B:$D,3,)</f>
        <v>0</v>
      </c>
      <c r="CK80" s="33">
        <f t="shared" si="75"/>
        <v>0</v>
      </c>
      <c r="CL80" s="33">
        <f t="shared" si="75"/>
        <v>0</v>
      </c>
      <c r="CM80" s="33">
        <f t="shared" si="75"/>
        <v>0</v>
      </c>
    </row>
    <row r="81" spans="1:91" s="32" customFormat="1" x14ac:dyDescent="0.25">
      <c r="A81" s="6">
        <f t="shared" si="61"/>
        <v>78</v>
      </c>
      <c r="B81" s="9" t="s">
        <v>226</v>
      </c>
      <c r="C81" s="4" t="s">
        <v>225</v>
      </c>
      <c r="D81" s="4" t="str">
        <f>+VLOOKUP(C81,'[1]OECD &amp; EU Countries'!$B:$F,5,)</f>
        <v>OECD/EU</v>
      </c>
      <c r="E81" s="10" t="s">
        <v>486</v>
      </c>
      <c r="F81" s="10" t="s">
        <v>486</v>
      </c>
      <c r="G81" s="10" t="s">
        <v>486</v>
      </c>
      <c r="H81" s="10" t="b">
        <f>+E81=MSC!E81</f>
        <v>0</v>
      </c>
      <c r="I81" s="10" t="b">
        <f>+F81=MSC!F81</f>
        <v>1</v>
      </c>
      <c r="J81" s="10" t="b">
        <f>+G81=MSC!G81</f>
        <v>1</v>
      </c>
      <c r="K81" s="33">
        <f t="shared" si="56"/>
        <v>1</v>
      </c>
      <c r="L81" s="33">
        <f t="shared" si="57"/>
        <v>1</v>
      </c>
      <c r="M81" s="33">
        <f t="shared" si="58"/>
        <v>1</v>
      </c>
      <c r="N81" s="10" t="s">
        <v>491</v>
      </c>
      <c r="O81" s="10" t="s">
        <v>491</v>
      </c>
      <c r="P81" s="10" t="s">
        <v>491</v>
      </c>
      <c r="Q81" s="33">
        <f t="shared" si="62"/>
        <v>1</v>
      </c>
      <c r="R81" s="33">
        <f t="shared" si="62"/>
        <v>1</v>
      </c>
      <c r="S81" s="33">
        <f t="shared" si="62"/>
        <v>1</v>
      </c>
      <c r="T81" s="64" t="s">
        <v>491</v>
      </c>
      <c r="U81" s="64" t="s">
        <v>491</v>
      </c>
      <c r="V81" s="10" t="s">
        <v>491</v>
      </c>
      <c r="W81" s="33">
        <f t="shared" si="63"/>
        <v>1</v>
      </c>
      <c r="X81" s="33">
        <f t="shared" si="59"/>
        <v>1</v>
      </c>
      <c r="Y81" s="33">
        <f t="shared" si="60"/>
        <v>1</v>
      </c>
      <c r="Z81" s="56">
        <f>+VLOOKUP($C81,'[27]MSC scores (3)'!$CE:$CH,2,)</f>
        <v>1</v>
      </c>
      <c r="AA81" s="56">
        <f>+VLOOKUP($C81,'[27]MSC scores (3)'!$CE:$CH,3,)</f>
        <v>1</v>
      </c>
      <c r="AB81" s="56">
        <f>+VLOOKUP($C81,'[27]MSC scores (3)'!$CE:$CH,4,)</f>
        <v>0.5</v>
      </c>
      <c r="AC81" s="33" t="b">
        <f t="shared" si="64"/>
        <v>1</v>
      </c>
      <c r="AD81" s="33" t="b">
        <f t="shared" si="65"/>
        <v>1</v>
      </c>
      <c r="AE81" s="33" t="b">
        <f t="shared" si="66"/>
        <v>0</v>
      </c>
      <c r="AF81" s="10" t="s">
        <v>444</v>
      </c>
      <c r="AG81" s="10" t="s">
        <v>442</v>
      </c>
      <c r="AH81" s="10" t="s">
        <v>442</v>
      </c>
      <c r="AI81" s="33">
        <f t="shared" si="67"/>
        <v>1</v>
      </c>
      <c r="AJ81" s="33">
        <f t="shared" si="67"/>
        <v>1</v>
      </c>
      <c r="AK81" s="33">
        <f t="shared" si="67"/>
        <v>1</v>
      </c>
      <c r="AL81" s="10">
        <v>2010</v>
      </c>
      <c r="AM81" s="10">
        <v>2010</v>
      </c>
      <c r="AN81" s="10">
        <v>2010</v>
      </c>
      <c r="AO81" s="33">
        <f t="shared" si="68"/>
        <v>0.5</v>
      </c>
      <c r="AP81" s="33">
        <f t="shared" si="68"/>
        <v>0.5</v>
      </c>
      <c r="AQ81" s="33">
        <f t="shared" si="68"/>
        <v>0.5</v>
      </c>
      <c r="AR81" s="10" t="s">
        <v>418</v>
      </c>
      <c r="AS81" s="10" t="s">
        <v>418</v>
      </c>
      <c r="AT81" s="10" t="s">
        <v>418</v>
      </c>
      <c r="AU81" s="33">
        <f t="shared" si="69"/>
        <v>1</v>
      </c>
      <c r="AV81" s="33">
        <f t="shared" si="69"/>
        <v>1</v>
      </c>
      <c r="AW81" s="33">
        <f t="shared" si="69"/>
        <v>1</v>
      </c>
      <c r="AX81" s="10" t="s">
        <v>447</v>
      </c>
      <c r="AY81" s="10" t="s">
        <v>450</v>
      </c>
      <c r="AZ81" s="10" t="s">
        <v>450</v>
      </c>
      <c r="BA81" s="33">
        <f t="shared" si="70"/>
        <v>0</v>
      </c>
      <c r="BB81" s="33">
        <f t="shared" si="70"/>
        <v>0</v>
      </c>
      <c r="BC81" s="33">
        <f t="shared" si="70"/>
        <v>0</v>
      </c>
      <c r="BD81" s="10" t="s">
        <v>425</v>
      </c>
      <c r="BE81" s="10" t="s">
        <v>425</v>
      </c>
      <c r="BF81" s="10" t="s">
        <v>425</v>
      </c>
      <c r="BG81" s="33">
        <f t="shared" si="71"/>
        <v>1</v>
      </c>
      <c r="BH81" s="33">
        <f t="shared" si="71"/>
        <v>1</v>
      </c>
      <c r="BI81" s="33">
        <f t="shared" si="71"/>
        <v>1</v>
      </c>
      <c r="BJ81" s="10">
        <v>2001</v>
      </c>
      <c r="BK81" s="10" t="s">
        <v>429</v>
      </c>
      <c r="BL81" s="10" t="s">
        <v>429</v>
      </c>
      <c r="BM81" s="33">
        <f t="shared" si="72"/>
        <v>0.5</v>
      </c>
      <c r="BN81" s="33">
        <f t="shared" si="72"/>
        <v>0</v>
      </c>
      <c r="BO81" s="33">
        <f t="shared" si="72"/>
        <v>0</v>
      </c>
      <c r="BP81" s="10" t="s">
        <v>431</v>
      </c>
      <c r="BQ81" s="10" t="s">
        <v>431</v>
      </c>
      <c r="BR81" s="10" t="s">
        <v>431</v>
      </c>
      <c r="BS81" s="33">
        <f t="shared" si="73"/>
        <v>1</v>
      </c>
      <c r="BT81" s="33">
        <f t="shared" si="73"/>
        <v>1</v>
      </c>
      <c r="BU81" s="33">
        <f t="shared" si="73"/>
        <v>1</v>
      </c>
      <c r="BV81" s="10" t="s">
        <v>501</v>
      </c>
      <c r="BW81" s="10" t="s">
        <v>501</v>
      </c>
      <c r="BX81" s="10" t="s">
        <v>501</v>
      </c>
      <c r="BY81" s="33">
        <f t="shared" si="52"/>
        <v>1</v>
      </c>
      <c r="BZ81" s="33">
        <f t="shared" si="52"/>
        <v>1</v>
      </c>
      <c r="CA81" s="33">
        <f t="shared" si="52"/>
        <v>1</v>
      </c>
      <c r="CB81" s="10" t="str">
        <f>+VLOOKUP(B81,'[20]2016 data'!$B:$D,3,)</f>
        <v>Yes</v>
      </c>
      <c r="CC81" s="10" t="str">
        <f>+VLOOKUP(B81,'[21]2017 data'!$B:$D,3,)</f>
        <v>Yes</v>
      </c>
      <c r="CD81" s="10" t="str">
        <f>+VLOOKUP(B81,'[22]2018 data'!$B:$D,3,)</f>
        <v>Yes</v>
      </c>
      <c r="CE81" s="33">
        <f t="shared" si="74"/>
        <v>1</v>
      </c>
      <c r="CF81" s="33">
        <f t="shared" si="74"/>
        <v>1</v>
      </c>
      <c r="CG81" s="33">
        <f t="shared" si="74"/>
        <v>1</v>
      </c>
      <c r="CH81" s="65">
        <f>+VLOOKUP(B81,'[34]2016 data'!$B:$D,3,)</f>
        <v>0</v>
      </c>
      <c r="CI81" s="65">
        <f>+VLOOKUP(B81,'[33]2017 data'!$B:$D,3,)</f>
        <v>0</v>
      </c>
      <c r="CJ81" s="65">
        <f>+VLOOKUP(B81,'[28]2018 data'!$B:$D,3,)</f>
        <v>0</v>
      </c>
      <c r="CK81" s="33">
        <f t="shared" si="75"/>
        <v>0</v>
      </c>
      <c r="CL81" s="33">
        <f t="shared" si="75"/>
        <v>0</v>
      </c>
      <c r="CM81" s="33">
        <f t="shared" si="75"/>
        <v>0</v>
      </c>
    </row>
    <row r="82" spans="1:91" s="32" customFormat="1" x14ac:dyDescent="0.25">
      <c r="A82" s="6">
        <f t="shared" si="61"/>
        <v>79</v>
      </c>
      <c r="B82" s="9" t="s">
        <v>224</v>
      </c>
      <c r="C82" s="4" t="s">
        <v>223</v>
      </c>
      <c r="D82" s="4" t="str">
        <f>+VLOOKUP(C82,'[1]OECD &amp; EU Countries'!$B:$F,5,)</f>
        <v>OECD/EU</v>
      </c>
      <c r="E82" s="10" t="s">
        <v>486</v>
      </c>
      <c r="F82" s="10" t="s">
        <v>486</v>
      </c>
      <c r="G82" s="10" t="s">
        <v>486</v>
      </c>
      <c r="H82" s="10" t="b">
        <f>+E82=MSC!E82</f>
        <v>1</v>
      </c>
      <c r="I82" s="10" t="b">
        <f>+F82=MSC!F82</f>
        <v>1</v>
      </c>
      <c r="J82" s="10" t="b">
        <f>+G82=MSC!G82</f>
        <v>1</v>
      </c>
      <c r="K82" s="33">
        <f t="shared" si="56"/>
        <v>1</v>
      </c>
      <c r="L82" s="33">
        <f t="shared" si="57"/>
        <v>1</v>
      </c>
      <c r="M82" s="33">
        <f t="shared" si="58"/>
        <v>1</v>
      </c>
      <c r="N82" s="10" t="s">
        <v>491</v>
      </c>
      <c r="O82" s="10" t="s">
        <v>491</v>
      </c>
      <c r="P82" s="10" t="s">
        <v>491</v>
      </c>
      <c r="Q82" s="33">
        <f t="shared" si="62"/>
        <v>1</v>
      </c>
      <c r="R82" s="33">
        <f t="shared" si="62"/>
        <v>1</v>
      </c>
      <c r="S82" s="33">
        <f t="shared" si="62"/>
        <v>1</v>
      </c>
      <c r="T82" s="64" t="s">
        <v>491</v>
      </c>
      <c r="U82" s="64" t="s">
        <v>491</v>
      </c>
      <c r="V82" s="10" t="s">
        <v>491</v>
      </c>
      <c r="W82" s="33">
        <f t="shared" si="63"/>
        <v>1</v>
      </c>
      <c r="X82" s="33">
        <f t="shared" si="59"/>
        <v>1</v>
      </c>
      <c r="Y82" s="33">
        <f t="shared" si="60"/>
        <v>1</v>
      </c>
      <c r="Z82" s="56">
        <f>+VLOOKUP($C82,'[27]MSC scores (3)'!$CE:$CH,2,)</f>
        <v>1</v>
      </c>
      <c r="AA82" s="56">
        <f>+VLOOKUP($C82,'[27]MSC scores (3)'!$CE:$CH,3,)</f>
        <v>1</v>
      </c>
      <c r="AB82" s="56">
        <f>+VLOOKUP($C82,'[27]MSC scores (3)'!$CE:$CH,4,)</f>
        <v>0.5</v>
      </c>
      <c r="AC82" s="33" t="b">
        <f t="shared" si="64"/>
        <v>1</v>
      </c>
      <c r="AD82" s="33" t="b">
        <f t="shared" si="65"/>
        <v>1</v>
      </c>
      <c r="AE82" s="33" t="b">
        <f t="shared" si="66"/>
        <v>0</v>
      </c>
      <c r="AF82" s="10" t="s">
        <v>444</v>
      </c>
      <c r="AG82" s="10" t="s">
        <v>442</v>
      </c>
      <c r="AH82" s="10" t="s">
        <v>442</v>
      </c>
      <c r="AI82" s="33">
        <f t="shared" si="67"/>
        <v>1</v>
      </c>
      <c r="AJ82" s="33">
        <f t="shared" si="67"/>
        <v>1</v>
      </c>
      <c r="AK82" s="33">
        <f t="shared" si="67"/>
        <v>1</v>
      </c>
      <c r="AL82" s="10">
        <v>2009</v>
      </c>
      <c r="AM82" s="10">
        <v>2009</v>
      </c>
      <c r="AN82" s="10">
        <v>2009</v>
      </c>
      <c r="AO82" s="33">
        <f t="shared" si="68"/>
        <v>0.5</v>
      </c>
      <c r="AP82" s="33">
        <f t="shared" si="68"/>
        <v>0.5</v>
      </c>
      <c r="AQ82" s="33">
        <f t="shared" si="68"/>
        <v>0.5</v>
      </c>
      <c r="AR82" s="10" t="s">
        <v>418</v>
      </c>
      <c r="AS82" s="10" t="s">
        <v>418</v>
      </c>
      <c r="AT82" s="10" t="s">
        <v>418</v>
      </c>
      <c r="AU82" s="33">
        <f t="shared" si="69"/>
        <v>1</v>
      </c>
      <c r="AV82" s="33">
        <f t="shared" si="69"/>
        <v>1</v>
      </c>
      <c r="AW82" s="33">
        <f t="shared" si="69"/>
        <v>1</v>
      </c>
      <c r="AX82" s="10" t="s">
        <v>447</v>
      </c>
      <c r="AY82" s="10" t="s">
        <v>450</v>
      </c>
      <c r="AZ82" s="10" t="s">
        <v>450</v>
      </c>
      <c r="BA82" s="33">
        <f t="shared" si="70"/>
        <v>0</v>
      </c>
      <c r="BB82" s="33">
        <f t="shared" si="70"/>
        <v>0</v>
      </c>
      <c r="BC82" s="33">
        <f t="shared" si="70"/>
        <v>0</v>
      </c>
      <c r="BD82" s="10" t="s">
        <v>425</v>
      </c>
      <c r="BE82" s="10" t="s">
        <v>425</v>
      </c>
      <c r="BF82" s="10" t="s">
        <v>425</v>
      </c>
      <c r="BG82" s="33">
        <f t="shared" si="71"/>
        <v>1</v>
      </c>
      <c r="BH82" s="33">
        <f t="shared" si="71"/>
        <v>1</v>
      </c>
      <c r="BI82" s="33">
        <f t="shared" si="71"/>
        <v>1</v>
      </c>
      <c r="BJ82" s="10">
        <v>2001</v>
      </c>
      <c r="BK82" s="10" t="s">
        <v>429</v>
      </c>
      <c r="BL82" s="10" t="s">
        <v>429</v>
      </c>
      <c r="BM82" s="33">
        <f t="shared" si="72"/>
        <v>0.5</v>
      </c>
      <c r="BN82" s="33">
        <f t="shared" si="72"/>
        <v>0</v>
      </c>
      <c r="BO82" s="33">
        <f t="shared" si="72"/>
        <v>0</v>
      </c>
      <c r="BP82" s="10" t="s">
        <v>431</v>
      </c>
      <c r="BQ82" s="10" t="s">
        <v>431</v>
      </c>
      <c r="BR82" s="10" t="s">
        <v>431</v>
      </c>
      <c r="BS82" s="33">
        <f t="shared" si="73"/>
        <v>1</v>
      </c>
      <c r="BT82" s="33">
        <f t="shared" si="73"/>
        <v>1</v>
      </c>
      <c r="BU82" s="33">
        <f t="shared" si="73"/>
        <v>1</v>
      </c>
      <c r="BV82" s="10" t="s">
        <v>501</v>
      </c>
      <c r="BW82" s="10" t="s">
        <v>501</v>
      </c>
      <c r="BX82" s="10" t="s">
        <v>501</v>
      </c>
      <c r="BY82" s="33">
        <f t="shared" si="52"/>
        <v>1</v>
      </c>
      <c r="BZ82" s="33">
        <f t="shared" si="52"/>
        <v>1</v>
      </c>
      <c r="CA82" s="33">
        <f t="shared" si="52"/>
        <v>1</v>
      </c>
      <c r="CB82" s="10" t="str">
        <f>+VLOOKUP(B82,'[20]2016 data'!$B:$D,3,)</f>
        <v>Yes</v>
      </c>
      <c r="CC82" s="10" t="str">
        <f>+VLOOKUP(B82,'[21]2017 data'!$B:$D,3,)</f>
        <v>Yes</v>
      </c>
      <c r="CD82" s="10" t="str">
        <f>+VLOOKUP(B82,'[22]2018 data'!$B:$D,3,)</f>
        <v>Yes</v>
      </c>
      <c r="CE82" s="33">
        <f t="shared" si="74"/>
        <v>1</v>
      </c>
      <c r="CF82" s="33">
        <f t="shared" si="74"/>
        <v>1</v>
      </c>
      <c r="CG82" s="33">
        <f t="shared" si="74"/>
        <v>1</v>
      </c>
      <c r="CH82" s="65" t="str">
        <f>+VLOOKUP(B82,'[34]2016 data'!$B:$D,3,)</f>
        <v>yes</v>
      </c>
      <c r="CI82" s="65" t="str">
        <f>+VLOOKUP(B82,'[33]2017 data'!$B:$D,3,)</f>
        <v>yes</v>
      </c>
      <c r="CJ82" s="65" t="str">
        <f>+VLOOKUP(B82,'[28]2018 data'!$B:$D,3,)</f>
        <v>yes</v>
      </c>
      <c r="CK82" s="33">
        <f t="shared" si="75"/>
        <v>1</v>
      </c>
      <c r="CL82" s="33">
        <f t="shared" si="75"/>
        <v>1</v>
      </c>
      <c r="CM82" s="33">
        <f t="shared" si="75"/>
        <v>1</v>
      </c>
    </row>
    <row r="83" spans="1:91" s="32" customFormat="1" x14ac:dyDescent="0.25">
      <c r="A83" s="6">
        <f t="shared" si="61"/>
        <v>80</v>
      </c>
      <c r="B83" s="11" t="s">
        <v>222</v>
      </c>
      <c r="C83" s="4" t="s">
        <v>221</v>
      </c>
      <c r="D83" s="4" t="str">
        <f>+VLOOKUP(C83,'[1]OECD &amp; EU Countries'!$B:$F,5,)</f>
        <v>OECD/EU</v>
      </c>
      <c r="E83" s="10" t="s">
        <v>486</v>
      </c>
      <c r="F83" s="10" t="s">
        <v>486</v>
      </c>
      <c r="G83" s="10" t="s">
        <v>486</v>
      </c>
      <c r="H83" s="10" t="b">
        <f>+E83=MSC!E83</f>
        <v>0</v>
      </c>
      <c r="I83" s="10" t="b">
        <f>+F83=MSC!F83</f>
        <v>1</v>
      </c>
      <c r="J83" s="10" t="b">
        <f>+G83=MSC!G83</f>
        <v>1</v>
      </c>
      <c r="K83" s="33">
        <f t="shared" si="56"/>
        <v>1</v>
      </c>
      <c r="L83" s="33">
        <f t="shared" si="57"/>
        <v>1</v>
      </c>
      <c r="M83" s="33">
        <f t="shared" si="58"/>
        <v>1</v>
      </c>
      <c r="N83" s="10" t="s">
        <v>491</v>
      </c>
      <c r="O83" s="10" t="s">
        <v>491</v>
      </c>
      <c r="P83" s="10" t="s">
        <v>491</v>
      </c>
      <c r="Q83" s="33">
        <f t="shared" si="62"/>
        <v>1</v>
      </c>
      <c r="R83" s="33">
        <f t="shared" si="62"/>
        <v>1</v>
      </c>
      <c r="S83" s="33">
        <f t="shared" si="62"/>
        <v>1</v>
      </c>
      <c r="T83" s="64" t="s">
        <v>491</v>
      </c>
      <c r="U83" s="64" t="s">
        <v>491</v>
      </c>
      <c r="V83" s="10" t="s">
        <v>491</v>
      </c>
      <c r="W83" s="33">
        <f t="shared" si="63"/>
        <v>1</v>
      </c>
      <c r="X83" s="33">
        <f t="shared" si="59"/>
        <v>1</v>
      </c>
      <c r="Y83" s="33">
        <f t="shared" si="60"/>
        <v>1</v>
      </c>
      <c r="Z83" s="56">
        <f>+VLOOKUP($C83,'[27]MSC scores (3)'!$CE:$CH,2,)</f>
        <v>1</v>
      </c>
      <c r="AA83" s="56">
        <f>+VLOOKUP($C83,'[27]MSC scores (3)'!$CE:$CH,3,)</f>
        <v>1</v>
      </c>
      <c r="AB83" s="56">
        <f>+VLOOKUP($C83,'[27]MSC scores (3)'!$CE:$CH,4,)</f>
        <v>0.5</v>
      </c>
      <c r="AC83" s="33" t="b">
        <f t="shared" si="64"/>
        <v>1</v>
      </c>
      <c r="AD83" s="33" t="b">
        <f t="shared" si="65"/>
        <v>1</v>
      </c>
      <c r="AE83" s="33" t="b">
        <f t="shared" si="66"/>
        <v>0</v>
      </c>
      <c r="AF83" s="10" t="s">
        <v>444</v>
      </c>
      <c r="AG83" s="10" t="s">
        <v>442</v>
      </c>
      <c r="AH83" s="10" t="s">
        <v>442</v>
      </c>
      <c r="AI83" s="33">
        <f t="shared" si="67"/>
        <v>1</v>
      </c>
      <c r="AJ83" s="33">
        <f t="shared" si="67"/>
        <v>1</v>
      </c>
      <c r="AK83" s="33">
        <f t="shared" si="67"/>
        <v>1</v>
      </c>
      <c r="AL83" s="10" t="s">
        <v>499</v>
      </c>
      <c r="AM83" s="10" t="s">
        <v>499</v>
      </c>
      <c r="AN83" s="10" t="s">
        <v>499</v>
      </c>
      <c r="AO83" s="33">
        <f t="shared" si="68"/>
        <v>1</v>
      </c>
      <c r="AP83" s="33">
        <f t="shared" si="68"/>
        <v>1</v>
      </c>
      <c r="AQ83" s="33">
        <f t="shared" si="68"/>
        <v>1</v>
      </c>
      <c r="AR83" s="10" t="s">
        <v>418</v>
      </c>
      <c r="AS83" s="10" t="s">
        <v>418</v>
      </c>
      <c r="AT83" s="10" t="s">
        <v>418</v>
      </c>
      <c r="AU83" s="33">
        <f t="shared" si="69"/>
        <v>1</v>
      </c>
      <c r="AV83" s="33">
        <f t="shared" si="69"/>
        <v>1</v>
      </c>
      <c r="AW83" s="33">
        <f t="shared" si="69"/>
        <v>1</v>
      </c>
      <c r="AX83" s="10" t="s">
        <v>461</v>
      </c>
      <c r="AY83" s="10" t="s">
        <v>460</v>
      </c>
      <c r="AZ83" s="10" t="s">
        <v>460</v>
      </c>
      <c r="BA83" s="33">
        <f t="shared" si="70"/>
        <v>0</v>
      </c>
      <c r="BB83" s="33">
        <f t="shared" si="70"/>
        <v>0</v>
      </c>
      <c r="BC83" s="33">
        <f t="shared" si="70"/>
        <v>0</v>
      </c>
      <c r="BD83" s="10" t="s">
        <v>425</v>
      </c>
      <c r="BE83" s="10" t="s">
        <v>425</v>
      </c>
      <c r="BF83" s="10" t="s">
        <v>425</v>
      </c>
      <c r="BG83" s="33">
        <f t="shared" si="71"/>
        <v>1</v>
      </c>
      <c r="BH83" s="33">
        <f t="shared" si="71"/>
        <v>1</v>
      </c>
      <c r="BI83" s="33">
        <f t="shared" si="71"/>
        <v>1</v>
      </c>
      <c r="BJ83" s="10">
        <v>2001</v>
      </c>
      <c r="BK83" s="10" t="s">
        <v>427</v>
      </c>
      <c r="BL83" s="10" t="s">
        <v>427</v>
      </c>
      <c r="BM83" s="33">
        <f t="shared" si="72"/>
        <v>0.5</v>
      </c>
      <c r="BN83" s="33">
        <f t="shared" si="72"/>
        <v>1</v>
      </c>
      <c r="BO83" s="33">
        <f t="shared" si="72"/>
        <v>1</v>
      </c>
      <c r="BP83" s="10" t="s">
        <v>431</v>
      </c>
      <c r="BQ83" s="10" t="s">
        <v>431</v>
      </c>
      <c r="BR83" s="10" t="s">
        <v>431</v>
      </c>
      <c r="BS83" s="33">
        <f t="shared" si="73"/>
        <v>1</v>
      </c>
      <c r="BT83" s="33">
        <f t="shared" si="73"/>
        <v>1</v>
      </c>
      <c r="BU83" s="33">
        <f t="shared" si="73"/>
        <v>1</v>
      </c>
      <c r="BV83" s="65" t="s">
        <v>511</v>
      </c>
      <c r="BW83" s="65" t="s">
        <v>511</v>
      </c>
      <c r="BX83" s="65" t="s">
        <v>511</v>
      </c>
      <c r="BY83" s="33">
        <f t="shared" si="52"/>
        <v>1</v>
      </c>
      <c r="BZ83" s="33">
        <f t="shared" si="52"/>
        <v>1</v>
      </c>
      <c r="CA83" s="33">
        <f t="shared" si="52"/>
        <v>1</v>
      </c>
      <c r="CB83" s="10" t="str">
        <f>+VLOOKUP(B83,'[20]2016 data'!$B:$D,3,)</f>
        <v>Yes</v>
      </c>
      <c r="CC83" s="10" t="str">
        <f>+VLOOKUP(B83,'[21]2017 data'!$B:$D,3,)</f>
        <v>Yes</v>
      </c>
      <c r="CD83" s="10" t="str">
        <f>+VLOOKUP(B83,'[22]2018 data'!$B:$D,3,)</f>
        <v>Yes</v>
      </c>
      <c r="CE83" s="33">
        <f t="shared" si="74"/>
        <v>1</v>
      </c>
      <c r="CF83" s="33">
        <f t="shared" si="74"/>
        <v>1</v>
      </c>
      <c r="CG83" s="33">
        <f t="shared" si="74"/>
        <v>1</v>
      </c>
      <c r="CH83" s="65" t="str">
        <f>+VLOOKUP(B83,'[34]2016 data'!$B:$D,3,)</f>
        <v>yes</v>
      </c>
      <c r="CI83" s="65" t="str">
        <f>+VLOOKUP(B83,'[33]2017 data'!$B:$D,3,)</f>
        <v>yes</v>
      </c>
      <c r="CJ83" s="65" t="str">
        <f>+VLOOKUP(B83,'[28]2018 data'!$B:$D,3,)</f>
        <v>yes</v>
      </c>
      <c r="CK83" s="33">
        <f t="shared" si="75"/>
        <v>1</v>
      </c>
      <c r="CL83" s="33">
        <f t="shared" si="75"/>
        <v>1</v>
      </c>
      <c r="CM83" s="33">
        <f t="shared" si="75"/>
        <v>1</v>
      </c>
    </row>
    <row r="84" spans="1:91" s="32" customFormat="1" x14ac:dyDescent="0.25">
      <c r="A84" s="6">
        <f t="shared" si="61"/>
        <v>81</v>
      </c>
      <c r="B84" s="9" t="s">
        <v>220</v>
      </c>
      <c r="C84" s="4" t="s">
        <v>219</v>
      </c>
      <c r="D84" s="4" t="str">
        <f>+VLOOKUP(C84,'[1]OECD &amp; EU Countries'!$B:$F,5,)</f>
        <v>NA</v>
      </c>
      <c r="E84" s="10" t="s">
        <v>437</v>
      </c>
      <c r="F84" s="10" t="s">
        <v>437</v>
      </c>
      <c r="G84" s="10" t="s">
        <v>437</v>
      </c>
      <c r="H84" s="10" t="b">
        <f>+E84=MSC!E84</f>
        <v>1</v>
      </c>
      <c r="I84" s="10" t="b">
        <f>+F84=MSC!F84</f>
        <v>1</v>
      </c>
      <c r="J84" s="10" t="b">
        <f>+G84=MSC!G84</f>
        <v>1</v>
      </c>
      <c r="K84" s="33">
        <f t="shared" si="56"/>
        <v>0.5</v>
      </c>
      <c r="L84" s="33">
        <f t="shared" si="57"/>
        <v>0.5</v>
      </c>
      <c r="M84" s="33">
        <f t="shared" si="58"/>
        <v>0.5</v>
      </c>
      <c r="N84" s="10">
        <v>2007</v>
      </c>
      <c r="O84" s="10">
        <v>2007</v>
      </c>
      <c r="P84" s="10">
        <v>2007</v>
      </c>
      <c r="Q84" s="33">
        <f t="shared" si="62"/>
        <v>0.5</v>
      </c>
      <c r="R84" s="33">
        <f t="shared" si="62"/>
        <v>0.5</v>
      </c>
      <c r="S84" s="33">
        <f t="shared" si="62"/>
        <v>0</v>
      </c>
      <c r="T84" s="64">
        <v>2007</v>
      </c>
      <c r="U84" s="64">
        <v>2007</v>
      </c>
      <c r="V84" s="10">
        <v>2007</v>
      </c>
      <c r="W84" s="33">
        <f t="shared" si="63"/>
        <v>0.5</v>
      </c>
      <c r="X84" s="33">
        <f t="shared" si="59"/>
        <v>0.5</v>
      </c>
      <c r="Y84" s="33">
        <f t="shared" si="60"/>
        <v>0</v>
      </c>
      <c r="Z84" s="56">
        <f>+VLOOKUP($C84,'[27]MSC scores (3)'!$CE:$CH,2,)</f>
        <v>0.5</v>
      </c>
      <c r="AA84" s="56">
        <f>+VLOOKUP($C84,'[27]MSC scores (3)'!$CE:$CH,3,)</f>
        <v>0.5</v>
      </c>
      <c r="AB84" s="56">
        <f>+VLOOKUP($C84,'[27]MSC scores (3)'!$CE:$CH,4,)</f>
        <v>0</v>
      </c>
      <c r="AC84" s="33" t="b">
        <f t="shared" si="64"/>
        <v>1</v>
      </c>
      <c r="AD84" s="33" t="b">
        <f t="shared" si="65"/>
        <v>1</v>
      </c>
      <c r="AE84" s="33" t="b">
        <f t="shared" si="66"/>
        <v>1</v>
      </c>
      <c r="AF84" s="10" t="s">
        <v>446</v>
      </c>
      <c r="AG84" s="10" t="s">
        <v>446</v>
      </c>
      <c r="AH84" s="10" t="s">
        <v>446</v>
      </c>
      <c r="AI84" s="33">
        <f t="shared" si="67"/>
        <v>0.5</v>
      </c>
      <c r="AJ84" s="33">
        <f t="shared" si="67"/>
        <v>0.5</v>
      </c>
      <c r="AK84" s="33">
        <f t="shared" si="67"/>
        <v>0.5</v>
      </c>
      <c r="AL84" s="10">
        <v>2005</v>
      </c>
      <c r="AM84" s="10">
        <v>2005</v>
      </c>
      <c r="AN84" s="10">
        <v>2005</v>
      </c>
      <c r="AO84" s="33">
        <f t="shared" si="68"/>
        <v>0</v>
      </c>
      <c r="AP84" s="33">
        <f t="shared" si="68"/>
        <v>0</v>
      </c>
      <c r="AQ84" s="33">
        <f t="shared" si="68"/>
        <v>0</v>
      </c>
      <c r="AR84" s="10" t="s">
        <v>418</v>
      </c>
      <c r="AS84" s="10" t="s">
        <v>418</v>
      </c>
      <c r="AT84" s="10" t="s">
        <v>418</v>
      </c>
      <c r="AU84" s="33">
        <f t="shared" si="69"/>
        <v>1</v>
      </c>
      <c r="AV84" s="33">
        <f t="shared" si="69"/>
        <v>1</v>
      </c>
      <c r="AW84" s="33">
        <f t="shared" si="69"/>
        <v>1</v>
      </c>
      <c r="AX84" s="10" t="s">
        <v>447</v>
      </c>
      <c r="AY84" s="10" t="s">
        <v>468</v>
      </c>
      <c r="AZ84" s="10" t="s">
        <v>468</v>
      </c>
      <c r="BA84" s="33">
        <f t="shared" si="70"/>
        <v>0</v>
      </c>
      <c r="BB84" s="33">
        <f t="shared" si="70"/>
        <v>0</v>
      </c>
      <c r="BC84" s="33">
        <f t="shared" si="70"/>
        <v>0</v>
      </c>
      <c r="BD84" s="10" t="s">
        <v>425</v>
      </c>
      <c r="BE84" s="10" t="s">
        <v>448</v>
      </c>
      <c r="BF84" s="10" t="s">
        <v>448</v>
      </c>
      <c r="BG84" s="33">
        <f t="shared" si="71"/>
        <v>1</v>
      </c>
      <c r="BH84" s="33">
        <f t="shared" si="71"/>
        <v>0</v>
      </c>
      <c r="BI84" s="33">
        <f t="shared" si="71"/>
        <v>0</v>
      </c>
      <c r="BJ84" s="10">
        <v>1986</v>
      </c>
      <c r="BK84" s="10" t="s">
        <v>429</v>
      </c>
      <c r="BL84" s="10" t="s">
        <v>429</v>
      </c>
      <c r="BM84" s="33">
        <f t="shared" si="72"/>
        <v>0</v>
      </c>
      <c r="BN84" s="33">
        <f t="shared" si="72"/>
        <v>0</v>
      </c>
      <c r="BO84" s="33">
        <f t="shared" si="72"/>
        <v>0</v>
      </c>
      <c r="BP84" s="10" t="s">
        <v>431</v>
      </c>
      <c r="BQ84" s="10" t="s">
        <v>431</v>
      </c>
      <c r="BR84" s="10" t="s">
        <v>431</v>
      </c>
      <c r="BS84" s="33">
        <f t="shared" si="73"/>
        <v>1</v>
      </c>
      <c r="BT84" s="33">
        <f t="shared" si="73"/>
        <v>1</v>
      </c>
      <c r="BU84" s="33">
        <f t="shared" si="73"/>
        <v>1</v>
      </c>
      <c r="BV84" s="10" t="s">
        <v>500</v>
      </c>
      <c r="BW84" s="10" t="s">
        <v>500</v>
      </c>
      <c r="BX84" s="10" t="s">
        <v>500</v>
      </c>
      <c r="BY84" s="33">
        <f t="shared" si="52"/>
        <v>0.5</v>
      </c>
      <c r="BZ84" s="33">
        <f t="shared" si="52"/>
        <v>0.5</v>
      </c>
      <c r="CA84" s="33">
        <f t="shared" si="52"/>
        <v>0.5</v>
      </c>
      <c r="CB84" s="10">
        <f>+VLOOKUP(B84,'[20]2016 data'!$B:$D,3,)</f>
        <v>0</v>
      </c>
      <c r="CC84" s="10">
        <f>+VLOOKUP(B84,'[21]2017 data'!$B:$D,3,)</f>
        <v>0</v>
      </c>
      <c r="CD84" s="10">
        <f>+VLOOKUP(B84,'[22]2018 data'!$B:$D,3,)</f>
        <v>0</v>
      </c>
      <c r="CE84" s="33">
        <f t="shared" si="74"/>
        <v>0</v>
      </c>
      <c r="CF84" s="33">
        <f t="shared" si="74"/>
        <v>0</v>
      </c>
      <c r="CG84" s="33">
        <f t="shared" si="74"/>
        <v>0</v>
      </c>
      <c r="CH84" s="65">
        <f>+VLOOKUP(B84,'[34]2016 data'!$B:$D,3,)</f>
        <v>0</v>
      </c>
      <c r="CI84" s="65">
        <f>+VLOOKUP(B84,'[33]2017 data'!$B:$D,3,)</f>
        <v>0</v>
      </c>
      <c r="CJ84" s="65">
        <f>+VLOOKUP(B84,'[28]2018 data'!$B:$D,3,)</f>
        <v>0</v>
      </c>
      <c r="CK84" s="33">
        <f t="shared" si="75"/>
        <v>0</v>
      </c>
      <c r="CL84" s="33">
        <f t="shared" si="75"/>
        <v>0</v>
      </c>
      <c r="CM84" s="33">
        <f t="shared" si="75"/>
        <v>0</v>
      </c>
    </row>
    <row r="85" spans="1:91" s="32" customFormat="1" x14ac:dyDescent="0.25">
      <c r="A85" s="6">
        <f t="shared" si="61"/>
        <v>82</v>
      </c>
      <c r="B85" s="9" t="s">
        <v>218</v>
      </c>
      <c r="C85" s="4" t="s">
        <v>217</v>
      </c>
      <c r="D85" s="4" t="str">
        <f>+VLOOKUP(C85,'[1]OECD &amp; EU Countries'!$B:$F,5,)</f>
        <v>OECD/EU</v>
      </c>
      <c r="E85" s="10" t="s">
        <v>437</v>
      </c>
      <c r="F85" s="10" t="s">
        <v>437</v>
      </c>
      <c r="G85" s="10" t="s">
        <v>486</v>
      </c>
      <c r="H85" s="10" t="b">
        <f>+E85=MSC!E85</f>
        <v>0</v>
      </c>
      <c r="I85" s="10" t="b">
        <f>+F85=MSC!F85</f>
        <v>0</v>
      </c>
      <c r="J85" s="10" t="b">
        <f>+G85=MSC!G85</f>
        <v>1</v>
      </c>
      <c r="K85" s="33">
        <f t="shared" si="56"/>
        <v>0.5</v>
      </c>
      <c r="L85" s="33">
        <f t="shared" si="57"/>
        <v>0.5</v>
      </c>
      <c r="M85" s="33">
        <f t="shared" si="58"/>
        <v>1</v>
      </c>
      <c r="N85" s="10" t="s">
        <v>491</v>
      </c>
      <c r="O85" s="10" t="s">
        <v>491</v>
      </c>
      <c r="P85" s="10" t="s">
        <v>491</v>
      </c>
      <c r="Q85" s="33">
        <f t="shared" si="62"/>
        <v>1</v>
      </c>
      <c r="R85" s="33">
        <f t="shared" si="62"/>
        <v>1</v>
      </c>
      <c r="S85" s="33">
        <f t="shared" si="62"/>
        <v>1</v>
      </c>
      <c r="T85" s="64" t="s">
        <v>491</v>
      </c>
      <c r="U85" s="64" t="s">
        <v>491</v>
      </c>
      <c r="V85" s="10" t="s">
        <v>491</v>
      </c>
      <c r="W85" s="33">
        <f t="shared" si="63"/>
        <v>1</v>
      </c>
      <c r="X85" s="33">
        <f t="shared" si="59"/>
        <v>1</v>
      </c>
      <c r="Y85" s="33">
        <f t="shared" si="60"/>
        <v>1</v>
      </c>
      <c r="Z85" s="56">
        <f>+VLOOKUP($C85,'[27]MSC scores (3)'!$CE:$CH,2,)</f>
        <v>1</v>
      </c>
      <c r="AA85" s="56">
        <f>+VLOOKUP($C85,'[27]MSC scores (3)'!$CE:$CH,3,)</f>
        <v>1</v>
      </c>
      <c r="AB85" s="56">
        <f>+VLOOKUP($C85,'[27]MSC scores (3)'!$CE:$CH,4,)</f>
        <v>0.5</v>
      </c>
      <c r="AC85" s="33" t="b">
        <f t="shared" si="64"/>
        <v>1</v>
      </c>
      <c r="AD85" s="33" t="b">
        <f t="shared" si="65"/>
        <v>1</v>
      </c>
      <c r="AE85" s="33" t="b">
        <f t="shared" si="66"/>
        <v>0</v>
      </c>
      <c r="AF85" s="10" t="s">
        <v>444</v>
      </c>
      <c r="AG85" s="10" t="s">
        <v>442</v>
      </c>
      <c r="AH85" s="10" t="s">
        <v>442</v>
      </c>
      <c r="AI85" s="33">
        <f t="shared" si="67"/>
        <v>1</v>
      </c>
      <c r="AJ85" s="33">
        <f t="shared" si="67"/>
        <v>1</v>
      </c>
      <c r="AK85" s="33">
        <f t="shared" si="67"/>
        <v>1</v>
      </c>
      <c r="AL85" s="10">
        <v>2015</v>
      </c>
      <c r="AM85" s="10">
        <v>2015</v>
      </c>
      <c r="AN85" s="10">
        <v>2015</v>
      </c>
      <c r="AO85" s="33">
        <f t="shared" si="68"/>
        <v>0.5</v>
      </c>
      <c r="AP85" s="33">
        <f t="shared" si="68"/>
        <v>0.5</v>
      </c>
      <c r="AQ85" s="33">
        <f t="shared" si="68"/>
        <v>0.5</v>
      </c>
      <c r="AR85" s="10" t="s">
        <v>418</v>
      </c>
      <c r="AS85" s="10" t="s">
        <v>418</v>
      </c>
      <c r="AT85" s="10" t="s">
        <v>418</v>
      </c>
      <c r="AU85" s="33">
        <f t="shared" si="69"/>
        <v>1</v>
      </c>
      <c r="AV85" s="33">
        <f t="shared" si="69"/>
        <v>1</v>
      </c>
      <c r="AW85" s="33">
        <f t="shared" si="69"/>
        <v>1</v>
      </c>
      <c r="AX85" s="10" t="s">
        <v>469</v>
      </c>
      <c r="AY85" s="10" t="s">
        <v>470</v>
      </c>
      <c r="AZ85" s="10" t="s">
        <v>470</v>
      </c>
      <c r="BA85" s="33">
        <f t="shared" si="70"/>
        <v>0</v>
      </c>
      <c r="BB85" s="33">
        <f t="shared" si="70"/>
        <v>0</v>
      </c>
      <c r="BC85" s="33">
        <f t="shared" si="70"/>
        <v>0</v>
      </c>
      <c r="BD85" s="10" t="s">
        <v>425</v>
      </c>
      <c r="BE85" s="10" t="s">
        <v>425</v>
      </c>
      <c r="BF85" s="10" t="s">
        <v>425</v>
      </c>
      <c r="BG85" s="33">
        <f t="shared" si="71"/>
        <v>1</v>
      </c>
      <c r="BH85" s="33">
        <f t="shared" si="71"/>
        <v>1</v>
      </c>
      <c r="BI85" s="33">
        <f t="shared" si="71"/>
        <v>1</v>
      </c>
      <c r="BJ85" s="10">
        <v>2001</v>
      </c>
      <c r="BK85" s="10">
        <v>2014</v>
      </c>
      <c r="BL85" s="10">
        <v>2014</v>
      </c>
      <c r="BM85" s="33">
        <f t="shared" si="72"/>
        <v>0.5</v>
      </c>
      <c r="BN85" s="33">
        <f t="shared" si="72"/>
        <v>1</v>
      </c>
      <c r="BO85" s="33">
        <f t="shared" si="72"/>
        <v>1</v>
      </c>
      <c r="BP85" s="10" t="s">
        <v>431</v>
      </c>
      <c r="BQ85" s="10" t="s">
        <v>431</v>
      </c>
      <c r="BR85" s="10" t="s">
        <v>431</v>
      </c>
      <c r="BS85" s="33">
        <f t="shared" si="73"/>
        <v>1</v>
      </c>
      <c r="BT85" s="33">
        <f t="shared" si="73"/>
        <v>1</v>
      </c>
      <c r="BU85" s="33">
        <f t="shared" si="73"/>
        <v>1</v>
      </c>
      <c r="BV85" s="65" t="s">
        <v>511</v>
      </c>
      <c r="BW85" s="65" t="s">
        <v>511</v>
      </c>
      <c r="BX85" s="65" t="s">
        <v>511</v>
      </c>
      <c r="BY85" s="33">
        <f t="shared" ref="BY85:CA148" si="76">IF(OR(BV85="SDDS",BV85="SDDS Plus"),1,IF(BV85="E-GDDS",0.5,0))</f>
        <v>1</v>
      </c>
      <c r="BZ85" s="33">
        <f t="shared" si="76"/>
        <v>1</v>
      </c>
      <c r="CA85" s="33">
        <f t="shared" si="76"/>
        <v>1</v>
      </c>
      <c r="CB85" s="10" t="str">
        <f>+VLOOKUP(B85,'[20]2016 data'!$B:$D,3,)</f>
        <v>Yes</v>
      </c>
      <c r="CC85" s="10" t="str">
        <f>+VLOOKUP(B85,'[21]2017 data'!$B:$D,3,)</f>
        <v>Yes</v>
      </c>
      <c r="CD85" s="10" t="str">
        <f>+VLOOKUP(B85,'[22]2018 data'!$B:$D,3,)</f>
        <v>Yes</v>
      </c>
      <c r="CE85" s="33">
        <f t="shared" si="74"/>
        <v>1</v>
      </c>
      <c r="CF85" s="33">
        <f t="shared" si="74"/>
        <v>1</v>
      </c>
      <c r="CG85" s="33">
        <f t="shared" si="74"/>
        <v>1</v>
      </c>
      <c r="CH85" s="65">
        <f>+VLOOKUP(B85,'[34]2016 data'!$B:$D,3,)</f>
        <v>0</v>
      </c>
      <c r="CI85" s="65">
        <f>+VLOOKUP(B85,'[33]2017 data'!$B:$D,3,)</f>
        <v>0</v>
      </c>
      <c r="CJ85" s="65">
        <f>+VLOOKUP(B85,'[28]2018 data'!$B:$D,3,)</f>
        <v>0</v>
      </c>
      <c r="CK85" s="33">
        <f t="shared" si="75"/>
        <v>0</v>
      </c>
      <c r="CL85" s="33">
        <f t="shared" si="75"/>
        <v>0</v>
      </c>
      <c r="CM85" s="33">
        <f t="shared" si="75"/>
        <v>0</v>
      </c>
    </row>
    <row r="86" spans="1:91" s="32" customFormat="1" x14ac:dyDescent="0.25">
      <c r="A86" s="6">
        <f t="shared" si="61"/>
        <v>83</v>
      </c>
      <c r="B86" s="9" t="s">
        <v>216</v>
      </c>
      <c r="C86" s="4" t="s">
        <v>215</v>
      </c>
      <c r="D86" s="4" t="str">
        <f>+VLOOKUP(C86,'[1]OECD &amp; EU Countries'!$B:$F,5,)</f>
        <v>NA</v>
      </c>
      <c r="E86" s="10" t="s">
        <v>438</v>
      </c>
      <c r="F86" s="10" t="s">
        <v>438</v>
      </c>
      <c r="G86" s="10" t="s">
        <v>438</v>
      </c>
      <c r="H86" s="10" t="b">
        <f>+E86=MSC!E86</f>
        <v>0</v>
      </c>
      <c r="I86" s="10" t="b">
        <f>+F86=MSC!F86</f>
        <v>1</v>
      </c>
      <c r="J86" s="10" t="b">
        <f>+G86=MSC!G86</f>
        <v>1</v>
      </c>
      <c r="K86" s="33">
        <f t="shared" si="56"/>
        <v>0</v>
      </c>
      <c r="L86" s="33">
        <f t="shared" si="57"/>
        <v>0</v>
      </c>
      <c r="M86" s="33">
        <f t="shared" si="58"/>
        <v>0</v>
      </c>
      <c r="N86" s="10">
        <v>1994</v>
      </c>
      <c r="O86" s="10">
        <v>1994</v>
      </c>
      <c r="P86" s="10">
        <v>1994</v>
      </c>
      <c r="Q86" s="33">
        <f t="shared" si="62"/>
        <v>0</v>
      </c>
      <c r="R86" s="33">
        <f t="shared" si="62"/>
        <v>0</v>
      </c>
      <c r="S86" s="33">
        <f t="shared" si="62"/>
        <v>0</v>
      </c>
      <c r="T86" s="64">
        <v>1994</v>
      </c>
      <c r="U86" s="64">
        <v>1994</v>
      </c>
      <c r="V86" s="10">
        <v>1994</v>
      </c>
      <c r="W86" s="33">
        <f t="shared" si="63"/>
        <v>0</v>
      </c>
      <c r="X86" s="33">
        <f t="shared" si="59"/>
        <v>0</v>
      </c>
      <c r="Y86" s="33">
        <f t="shared" si="60"/>
        <v>0</v>
      </c>
      <c r="Z86" s="56">
        <f>+VLOOKUP($C86,'[27]MSC scores (3)'!$CE:$CH,2,)</f>
        <v>0</v>
      </c>
      <c r="AA86" s="56">
        <f>+VLOOKUP($C86,'[27]MSC scores (3)'!$CE:$CH,3,)</f>
        <v>0</v>
      </c>
      <c r="AB86" s="56">
        <f>+VLOOKUP($C86,'[27]MSC scores (3)'!$CE:$CH,4,)</f>
        <v>0</v>
      </c>
      <c r="AC86" s="33" t="b">
        <f t="shared" si="64"/>
        <v>1</v>
      </c>
      <c r="AD86" s="33" t="b">
        <f t="shared" si="65"/>
        <v>1</v>
      </c>
      <c r="AE86" s="33" t="b">
        <f t="shared" si="66"/>
        <v>1</v>
      </c>
      <c r="AF86" s="10" t="s">
        <v>444</v>
      </c>
      <c r="AG86" s="10" t="s">
        <v>442</v>
      </c>
      <c r="AH86" s="10" t="s">
        <v>442</v>
      </c>
      <c r="AI86" s="33">
        <f t="shared" si="67"/>
        <v>1</v>
      </c>
      <c r="AJ86" s="33">
        <f t="shared" si="67"/>
        <v>1</v>
      </c>
      <c r="AK86" s="33">
        <f t="shared" si="67"/>
        <v>1</v>
      </c>
      <c r="AL86" s="10">
        <v>2007</v>
      </c>
      <c r="AM86" s="10">
        <v>2007</v>
      </c>
      <c r="AN86" s="10">
        <v>2007</v>
      </c>
      <c r="AO86" s="33">
        <f t="shared" si="68"/>
        <v>0.5</v>
      </c>
      <c r="AP86" s="33">
        <f t="shared" si="68"/>
        <v>0.5</v>
      </c>
      <c r="AQ86" s="33">
        <f t="shared" si="68"/>
        <v>0</v>
      </c>
      <c r="AR86" s="10" t="s">
        <v>447</v>
      </c>
      <c r="AS86" s="10" t="s">
        <v>448</v>
      </c>
      <c r="AT86" s="10" t="s">
        <v>448</v>
      </c>
      <c r="AU86" s="33">
        <f t="shared" si="69"/>
        <v>0</v>
      </c>
      <c r="AV86" s="33">
        <f t="shared" si="69"/>
        <v>0</v>
      </c>
      <c r="AW86" s="33">
        <f t="shared" si="69"/>
        <v>0</v>
      </c>
      <c r="AX86" s="10" t="s">
        <v>447</v>
      </c>
      <c r="AY86" s="10" t="s">
        <v>450</v>
      </c>
      <c r="AZ86" s="10" t="s">
        <v>450</v>
      </c>
      <c r="BA86" s="33">
        <f t="shared" si="70"/>
        <v>0</v>
      </c>
      <c r="BB86" s="33">
        <f t="shared" si="70"/>
        <v>0</v>
      </c>
      <c r="BC86" s="33">
        <f t="shared" si="70"/>
        <v>0</v>
      </c>
      <c r="BD86" s="10" t="s">
        <v>448</v>
      </c>
      <c r="BE86" s="10" t="s">
        <v>448</v>
      </c>
      <c r="BF86" s="10" t="s">
        <v>448</v>
      </c>
      <c r="BG86" s="33">
        <f t="shared" si="71"/>
        <v>0</v>
      </c>
      <c r="BH86" s="33">
        <f t="shared" si="71"/>
        <v>0</v>
      </c>
      <c r="BI86" s="33">
        <f t="shared" si="71"/>
        <v>0</v>
      </c>
      <c r="BJ86" s="10">
        <v>2001</v>
      </c>
      <c r="BK86" s="10" t="s">
        <v>429</v>
      </c>
      <c r="BL86" s="10" t="s">
        <v>429</v>
      </c>
      <c r="BM86" s="33">
        <f t="shared" si="72"/>
        <v>0.5</v>
      </c>
      <c r="BN86" s="33">
        <f t="shared" si="72"/>
        <v>0</v>
      </c>
      <c r="BO86" s="33">
        <f t="shared" si="72"/>
        <v>0</v>
      </c>
      <c r="BP86" s="10">
        <v>0</v>
      </c>
      <c r="BQ86" s="10" t="s">
        <v>429</v>
      </c>
      <c r="BR86" s="10" t="s">
        <v>429</v>
      </c>
      <c r="BS86" s="33">
        <f t="shared" si="73"/>
        <v>0</v>
      </c>
      <c r="BT86" s="33">
        <f t="shared" si="73"/>
        <v>0</v>
      </c>
      <c r="BU86" s="33">
        <f t="shared" si="73"/>
        <v>0</v>
      </c>
      <c r="BV86" s="10" t="s">
        <v>501</v>
      </c>
      <c r="BW86" s="10" t="s">
        <v>501</v>
      </c>
      <c r="BX86" s="10" t="s">
        <v>501</v>
      </c>
      <c r="BY86" s="33">
        <f t="shared" si="76"/>
        <v>1</v>
      </c>
      <c r="BZ86" s="33">
        <f t="shared" si="76"/>
        <v>1</v>
      </c>
      <c r="CA86" s="33">
        <f t="shared" si="76"/>
        <v>1</v>
      </c>
      <c r="CB86" s="10">
        <f>+VLOOKUP(B86,'[20]2016 data'!$B:$D,3,)</f>
        <v>0</v>
      </c>
      <c r="CC86" s="10">
        <f>+VLOOKUP(B86,'[21]2017 data'!$B:$D,3,)</f>
        <v>0</v>
      </c>
      <c r="CD86" s="10">
        <f>+VLOOKUP(B86,'[22]2018 data'!$B:$D,3,)</f>
        <v>0</v>
      </c>
      <c r="CE86" s="33">
        <f t="shared" si="74"/>
        <v>0</v>
      </c>
      <c r="CF86" s="33">
        <f t="shared" si="74"/>
        <v>0</v>
      </c>
      <c r="CG86" s="33">
        <f t="shared" si="74"/>
        <v>0</v>
      </c>
      <c r="CH86" s="65">
        <f>+VLOOKUP(B86,'[34]2016 data'!$B:$D,3,)</f>
        <v>0</v>
      </c>
      <c r="CI86" s="65">
        <f>+VLOOKUP(B86,'[33]2017 data'!$B:$D,3,)</f>
        <v>0</v>
      </c>
      <c r="CJ86" s="65">
        <f>+VLOOKUP(B86,'[28]2018 data'!$B:$D,3,)</f>
        <v>0</v>
      </c>
      <c r="CK86" s="33">
        <f t="shared" si="75"/>
        <v>0</v>
      </c>
      <c r="CL86" s="33">
        <f t="shared" si="75"/>
        <v>0</v>
      </c>
      <c r="CM86" s="33">
        <f t="shared" si="75"/>
        <v>0</v>
      </c>
    </row>
    <row r="87" spans="1:91" s="32" customFormat="1" x14ac:dyDescent="0.25">
      <c r="A87" s="6">
        <f t="shared" si="61"/>
        <v>84</v>
      </c>
      <c r="B87" s="9" t="s">
        <v>214</v>
      </c>
      <c r="C87" s="4" t="s">
        <v>213</v>
      </c>
      <c r="D87" s="4" t="str">
        <f>+VLOOKUP(C87,'[1]OECD &amp; EU Countries'!$B:$F,5,)</f>
        <v>NA</v>
      </c>
      <c r="E87" s="10" t="s">
        <v>437</v>
      </c>
      <c r="F87" s="10" t="s">
        <v>437</v>
      </c>
      <c r="G87" s="10" t="s">
        <v>437</v>
      </c>
      <c r="H87" s="10" t="b">
        <f>+E87=MSC!E87</f>
        <v>1</v>
      </c>
      <c r="I87" s="10" t="b">
        <f>+F87=MSC!F87</f>
        <v>1</v>
      </c>
      <c r="J87" s="10" t="b">
        <f>+G87=MSC!G87</f>
        <v>1</v>
      </c>
      <c r="K87" s="33">
        <f t="shared" si="56"/>
        <v>0.5</v>
      </c>
      <c r="L87" s="33">
        <f t="shared" si="57"/>
        <v>0.5</v>
      </c>
      <c r="M87" s="33">
        <f t="shared" si="58"/>
        <v>0.5</v>
      </c>
      <c r="N87" s="10" t="s">
        <v>491</v>
      </c>
      <c r="O87" s="10" t="s">
        <v>491</v>
      </c>
      <c r="P87" s="10" t="s">
        <v>491</v>
      </c>
      <c r="Q87" s="33">
        <f t="shared" si="62"/>
        <v>1</v>
      </c>
      <c r="R87" s="33">
        <f t="shared" si="62"/>
        <v>1</v>
      </c>
      <c r="S87" s="33">
        <f t="shared" si="62"/>
        <v>1</v>
      </c>
      <c r="T87" s="64" t="s">
        <v>491</v>
      </c>
      <c r="U87" s="64" t="s">
        <v>491</v>
      </c>
      <c r="V87" s="10" t="s">
        <v>491</v>
      </c>
      <c r="W87" s="33">
        <f t="shared" si="63"/>
        <v>1</v>
      </c>
      <c r="X87" s="33">
        <f t="shared" si="59"/>
        <v>1</v>
      </c>
      <c r="Y87" s="33">
        <f t="shared" si="60"/>
        <v>1</v>
      </c>
      <c r="Z87" s="56">
        <f>+VLOOKUP($C87,'[27]MSC scores (3)'!$CE:$CH,2,)</f>
        <v>1</v>
      </c>
      <c r="AA87" s="56">
        <f>+VLOOKUP($C87,'[27]MSC scores (3)'!$CE:$CH,3,)</f>
        <v>1</v>
      </c>
      <c r="AB87" s="56">
        <f>+VLOOKUP($C87,'[27]MSC scores (3)'!$CE:$CH,4,)</f>
        <v>0.5</v>
      </c>
      <c r="AC87" s="33" t="b">
        <f t="shared" si="64"/>
        <v>1</v>
      </c>
      <c r="AD87" s="33" t="b">
        <f t="shared" si="65"/>
        <v>1</v>
      </c>
      <c r="AE87" s="33" t="b">
        <f t="shared" si="66"/>
        <v>0</v>
      </c>
      <c r="AF87" s="10" t="s">
        <v>494</v>
      </c>
      <c r="AG87" s="10" t="s">
        <v>494</v>
      </c>
      <c r="AH87" s="10" t="s">
        <v>494</v>
      </c>
      <c r="AI87" s="33">
        <f t="shared" si="67"/>
        <v>1</v>
      </c>
      <c r="AJ87" s="33">
        <f t="shared" si="67"/>
        <v>1</v>
      </c>
      <c r="AK87" s="33">
        <f t="shared" si="67"/>
        <v>1</v>
      </c>
      <c r="AL87" s="10" t="s">
        <v>499</v>
      </c>
      <c r="AM87" s="10" t="s">
        <v>499</v>
      </c>
      <c r="AN87" s="10" t="s">
        <v>499</v>
      </c>
      <c r="AO87" s="33">
        <f t="shared" si="68"/>
        <v>1</v>
      </c>
      <c r="AP87" s="33">
        <f t="shared" si="68"/>
        <v>1</v>
      </c>
      <c r="AQ87" s="33">
        <f t="shared" si="68"/>
        <v>1</v>
      </c>
      <c r="AR87" s="10" t="s">
        <v>418</v>
      </c>
      <c r="AS87" s="10" t="s">
        <v>418</v>
      </c>
      <c r="AT87" s="10" t="s">
        <v>418</v>
      </c>
      <c r="AU87" s="33">
        <f t="shared" si="69"/>
        <v>1</v>
      </c>
      <c r="AV87" s="33">
        <f t="shared" si="69"/>
        <v>1</v>
      </c>
      <c r="AW87" s="33">
        <f t="shared" si="69"/>
        <v>1</v>
      </c>
      <c r="AX87" s="10" t="s">
        <v>447</v>
      </c>
      <c r="AY87" s="10" t="s">
        <v>448</v>
      </c>
      <c r="AZ87" s="10" t="s">
        <v>448</v>
      </c>
      <c r="BA87" s="33">
        <f t="shared" si="70"/>
        <v>0</v>
      </c>
      <c r="BB87" s="33">
        <f t="shared" si="70"/>
        <v>0</v>
      </c>
      <c r="BC87" s="33">
        <f t="shared" si="70"/>
        <v>0</v>
      </c>
      <c r="BD87" s="10" t="s">
        <v>478</v>
      </c>
      <c r="BE87" s="10" t="s">
        <v>478</v>
      </c>
      <c r="BF87" s="10" t="s">
        <v>478</v>
      </c>
      <c r="BG87" s="33">
        <f t="shared" si="71"/>
        <v>0.5</v>
      </c>
      <c r="BH87" s="33">
        <f t="shared" si="71"/>
        <v>0.5</v>
      </c>
      <c r="BI87" s="33">
        <f t="shared" si="71"/>
        <v>0.5</v>
      </c>
      <c r="BJ87" s="10">
        <v>2001</v>
      </c>
      <c r="BK87" s="10" t="s">
        <v>429</v>
      </c>
      <c r="BL87" s="10" t="s">
        <v>429</v>
      </c>
      <c r="BM87" s="33">
        <f t="shared" si="72"/>
        <v>0.5</v>
      </c>
      <c r="BN87" s="33">
        <f t="shared" si="72"/>
        <v>0</v>
      </c>
      <c r="BO87" s="33">
        <f t="shared" si="72"/>
        <v>0</v>
      </c>
      <c r="BP87" s="10" t="s">
        <v>431</v>
      </c>
      <c r="BQ87" s="10" t="s">
        <v>431</v>
      </c>
      <c r="BR87" s="10" t="s">
        <v>431</v>
      </c>
      <c r="BS87" s="33">
        <f t="shared" si="73"/>
        <v>1</v>
      </c>
      <c r="BT87" s="33">
        <f t="shared" si="73"/>
        <v>1</v>
      </c>
      <c r="BU87" s="33">
        <f t="shared" si="73"/>
        <v>1</v>
      </c>
      <c r="BV87" s="10" t="s">
        <v>501</v>
      </c>
      <c r="BW87" s="10" t="s">
        <v>501</v>
      </c>
      <c r="BX87" s="10" t="s">
        <v>501</v>
      </c>
      <c r="BY87" s="33">
        <f t="shared" si="76"/>
        <v>1</v>
      </c>
      <c r="BZ87" s="33">
        <f t="shared" si="76"/>
        <v>1</v>
      </c>
      <c r="CA87" s="33">
        <f t="shared" si="76"/>
        <v>1</v>
      </c>
      <c r="CB87" s="10" t="str">
        <f>+VLOOKUP(B87,'[20]2016 data'!$B:$D,3,)</f>
        <v>Yes</v>
      </c>
      <c r="CC87" s="10" t="str">
        <f>+VLOOKUP(B87,'[21]2017 data'!$B:$D,3,)</f>
        <v>Yes</v>
      </c>
      <c r="CD87" s="65" t="s">
        <v>510</v>
      </c>
      <c r="CE87" s="33">
        <f t="shared" si="74"/>
        <v>1</v>
      </c>
      <c r="CF87" s="33">
        <f t="shared" si="74"/>
        <v>1</v>
      </c>
      <c r="CG87" s="33">
        <f t="shared" si="74"/>
        <v>1</v>
      </c>
      <c r="CH87" s="65" t="str">
        <f>+VLOOKUP(B87,'[34]2016 data'!$B:$D,3,)</f>
        <v>yes</v>
      </c>
      <c r="CI87" s="65" t="str">
        <f>+VLOOKUP(B87,'[33]2017 data'!$B:$D,3,)</f>
        <v>yes</v>
      </c>
      <c r="CJ87" s="65" t="str">
        <f>+VLOOKUP(B87,'[28]2018 data'!$B:$D,3,)</f>
        <v>yes</v>
      </c>
      <c r="CK87" s="33">
        <f t="shared" si="75"/>
        <v>1</v>
      </c>
      <c r="CL87" s="33">
        <f t="shared" si="75"/>
        <v>1</v>
      </c>
      <c r="CM87" s="33">
        <f t="shared" si="75"/>
        <v>1</v>
      </c>
    </row>
    <row r="88" spans="1:91" s="32" customFormat="1" x14ac:dyDescent="0.25">
      <c r="A88" s="6">
        <f t="shared" si="61"/>
        <v>85</v>
      </c>
      <c r="B88" s="9" t="s">
        <v>212</v>
      </c>
      <c r="C88" s="4" t="s">
        <v>211</v>
      </c>
      <c r="D88" s="4" t="str">
        <f>+VLOOKUP(C88,'[1]OECD &amp; EU Countries'!$B:$F,5,)</f>
        <v>NA</v>
      </c>
      <c r="E88" s="10" t="s">
        <v>486</v>
      </c>
      <c r="F88" s="10" t="s">
        <v>486</v>
      </c>
      <c r="G88" s="10" t="s">
        <v>486</v>
      </c>
      <c r="H88" s="10" t="b">
        <f>+E88=MSC!E88</f>
        <v>1</v>
      </c>
      <c r="I88" s="10" t="b">
        <f>+F88=MSC!F88</f>
        <v>1</v>
      </c>
      <c r="J88" s="10" t="b">
        <f>+G88=MSC!G88</f>
        <v>1</v>
      </c>
      <c r="K88" s="33">
        <f t="shared" si="56"/>
        <v>1</v>
      </c>
      <c r="L88" s="33">
        <f t="shared" si="57"/>
        <v>1</v>
      </c>
      <c r="M88" s="33">
        <f t="shared" si="58"/>
        <v>1</v>
      </c>
      <c r="N88" s="10">
        <v>2009</v>
      </c>
      <c r="O88" s="10">
        <v>2009</v>
      </c>
      <c r="P88" s="10">
        <v>2009</v>
      </c>
      <c r="Q88" s="33">
        <f t="shared" si="62"/>
        <v>0.5</v>
      </c>
      <c r="R88" s="33">
        <f t="shared" si="62"/>
        <v>0.5</v>
      </c>
      <c r="S88" s="33">
        <f t="shared" si="62"/>
        <v>0.5</v>
      </c>
      <c r="T88" s="64">
        <v>2009</v>
      </c>
      <c r="U88" s="64">
        <v>2009</v>
      </c>
      <c r="V88" s="10">
        <v>2009</v>
      </c>
      <c r="W88" s="33">
        <f t="shared" si="63"/>
        <v>0.5</v>
      </c>
      <c r="X88" s="33">
        <f t="shared" si="59"/>
        <v>0.5</v>
      </c>
      <c r="Y88" s="33">
        <f t="shared" si="60"/>
        <v>0.5</v>
      </c>
      <c r="Z88" s="56">
        <f>+VLOOKUP($C88,'[27]MSC scores (3)'!$CE:$CH,2,)</f>
        <v>0.5</v>
      </c>
      <c r="AA88" s="56">
        <f>+VLOOKUP($C88,'[27]MSC scores (3)'!$CE:$CH,3,)</f>
        <v>0.5</v>
      </c>
      <c r="AB88" s="56">
        <f>+VLOOKUP($C88,'[27]MSC scores (3)'!$CE:$CH,4,)</f>
        <v>0.5</v>
      </c>
      <c r="AC88" s="33" t="b">
        <f t="shared" si="64"/>
        <v>1</v>
      </c>
      <c r="AD88" s="33" t="b">
        <f t="shared" si="65"/>
        <v>1</v>
      </c>
      <c r="AE88" s="33" t="b">
        <f t="shared" si="66"/>
        <v>1</v>
      </c>
      <c r="AF88" s="10" t="s">
        <v>446</v>
      </c>
      <c r="AG88" s="10" t="s">
        <v>446</v>
      </c>
      <c r="AH88" s="10" t="s">
        <v>446</v>
      </c>
      <c r="AI88" s="33">
        <f t="shared" si="67"/>
        <v>0.5</v>
      </c>
      <c r="AJ88" s="33">
        <f t="shared" si="67"/>
        <v>0.5</v>
      </c>
      <c r="AK88" s="33">
        <f t="shared" si="67"/>
        <v>0.5</v>
      </c>
      <c r="AL88" s="10">
        <v>2006</v>
      </c>
      <c r="AM88" s="10">
        <v>2006</v>
      </c>
      <c r="AN88" s="10">
        <v>2006</v>
      </c>
      <c r="AO88" s="33">
        <f t="shared" si="68"/>
        <v>0.5</v>
      </c>
      <c r="AP88" s="33">
        <f t="shared" si="68"/>
        <v>0</v>
      </c>
      <c r="AQ88" s="33">
        <f t="shared" si="68"/>
        <v>0</v>
      </c>
      <c r="AR88" s="10" t="s">
        <v>447</v>
      </c>
      <c r="AS88" s="10" t="s">
        <v>448</v>
      </c>
      <c r="AT88" s="10" t="s">
        <v>448</v>
      </c>
      <c r="AU88" s="33">
        <f t="shared" si="69"/>
        <v>0</v>
      </c>
      <c r="AV88" s="33">
        <f t="shared" si="69"/>
        <v>0</v>
      </c>
      <c r="AW88" s="33">
        <f t="shared" si="69"/>
        <v>0</v>
      </c>
      <c r="AX88" s="10" t="s">
        <v>447</v>
      </c>
      <c r="AY88" s="10" t="s">
        <v>448</v>
      </c>
      <c r="AZ88" s="10" t="s">
        <v>448</v>
      </c>
      <c r="BA88" s="33">
        <f t="shared" si="70"/>
        <v>0</v>
      </c>
      <c r="BB88" s="33">
        <f t="shared" si="70"/>
        <v>0</v>
      </c>
      <c r="BC88" s="33">
        <f t="shared" si="70"/>
        <v>0</v>
      </c>
      <c r="BD88" s="10" t="s">
        <v>425</v>
      </c>
      <c r="BE88" s="10" t="s">
        <v>425</v>
      </c>
      <c r="BF88" s="10" t="s">
        <v>425</v>
      </c>
      <c r="BG88" s="33">
        <f t="shared" si="71"/>
        <v>1</v>
      </c>
      <c r="BH88" s="33">
        <f t="shared" si="71"/>
        <v>1</v>
      </c>
      <c r="BI88" s="33">
        <f t="shared" si="71"/>
        <v>1</v>
      </c>
      <c r="BJ88" s="10">
        <v>2001</v>
      </c>
      <c r="BK88" s="10">
        <v>2001</v>
      </c>
      <c r="BL88" s="10">
        <v>2001</v>
      </c>
      <c r="BM88" s="33">
        <f t="shared" si="72"/>
        <v>0.5</v>
      </c>
      <c r="BN88" s="33">
        <f t="shared" si="72"/>
        <v>0.5</v>
      </c>
      <c r="BO88" s="33">
        <f t="shared" si="72"/>
        <v>0.5</v>
      </c>
      <c r="BP88" s="10" t="s">
        <v>431</v>
      </c>
      <c r="BQ88" s="10" t="s">
        <v>431</v>
      </c>
      <c r="BR88" s="10" t="s">
        <v>431</v>
      </c>
      <c r="BS88" s="33">
        <f t="shared" si="73"/>
        <v>1</v>
      </c>
      <c r="BT88" s="33">
        <f t="shared" si="73"/>
        <v>1</v>
      </c>
      <c r="BU88" s="33">
        <f t="shared" si="73"/>
        <v>1</v>
      </c>
      <c r="BV88" s="10" t="s">
        <v>500</v>
      </c>
      <c r="BW88" s="10" t="s">
        <v>500</v>
      </c>
      <c r="BX88" s="10" t="s">
        <v>500</v>
      </c>
      <c r="BY88" s="33">
        <f t="shared" si="76"/>
        <v>0.5</v>
      </c>
      <c r="BZ88" s="33">
        <f t="shared" si="76"/>
        <v>0.5</v>
      </c>
      <c r="CA88" s="33">
        <f t="shared" si="76"/>
        <v>0.5</v>
      </c>
      <c r="CB88" s="10">
        <f>+VLOOKUP(B88,'[20]2016 data'!$B:$D,3,)</f>
        <v>0</v>
      </c>
      <c r="CC88" s="10">
        <f>+VLOOKUP(B88,'[21]2017 data'!$B:$D,3,)</f>
        <v>0</v>
      </c>
      <c r="CD88" s="10">
        <f>+VLOOKUP(B88,'[22]2018 data'!$B:$D,3,)</f>
        <v>0</v>
      </c>
      <c r="CE88" s="33">
        <f t="shared" si="74"/>
        <v>0</v>
      </c>
      <c r="CF88" s="33">
        <f t="shared" si="74"/>
        <v>0</v>
      </c>
      <c r="CG88" s="33">
        <f t="shared" si="74"/>
        <v>0</v>
      </c>
      <c r="CH88" s="65">
        <f>+VLOOKUP(B88,'[34]2016 data'!$B:$D,3,)</f>
        <v>0</v>
      </c>
      <c r="CI88" s="65">
        <f>+VLOOKUP(B88,'[33]2017 data'!$B:$D,3,)</f>
        <v>0</v>
      </c>
      <c r="CJ88" s="65">
        <f>+VLOOKUP(B88,'[28]2018 data'!$B:$D,3,)</f>
        <v>0</v>
      </c>
      <c r="CK88" s="33">
        <f t="shared" si="75"/>
        <v>0</v>
      </c>
      <c r="CL88" s="33">
        <f t="shared" si="75"/>
        <v>0</v>
      </c>
      <c r="CM88" s="33">
        <f t="shared" si="75"/>
        <v>0</v>
      </c>
    </row>
    <row r="89" spans="1:91" s="32" customFormat="1" x14ac:dyDescent="0.25">
      <c r="A89" s="6">
        <f t="shared" si="61"/>
        <v>86</v>
      </c>
      <c r="B89" s="9" t="s">
        <v>210</v>
      </c>
      <c r="C89" s="4" t="s">
        <v>209</v>
      </c>
      <c r="D89" s="4" t="str">
        <f>+VLOOKUP(C89,'[1]OECD &amp; EU Countries'!$B:$F,5,)</f>
        <v>NA</v>
      </c>
      <c r="E89" s="10" t="s">
        <v>437</v>
      </c>
      <c r="F89" s="10" t="s">
        <v>437</v>
      </c>
      <c r="G89" s="10" t="s">
        <v>437</v>
      </c>
      <c r="H89" s="10" t="b">
        <f>+E89=MSC!E89</f>
        <v>1</v>
      </c>
      <c r="I89" s="10" t="b">
        <f>+F89=MSC!F89</f>
        <v>1</v>
      </c>
      <c r="J89" s="10" t="b">
        <f>+G89=MSC!G89</f>
        <v>1</v>
      </c>
      <c r="K89" s="33">
        <f t="shared" si="56"/>
        <v>0.5</v>
      </c>
      <c r="L89" s="33">
        <f t="shared" si="57"/>
        <v>0.5</v>
      </c>
      <c r="M89" s="33">
        <f t="shared" si="58"/>
        <v>0.5</v>
      </c>
      <c r="N89" s="10">
        <v>2006</v>
      </c>
      <c r="O89" s="10">
        <v>2006</v>
      </c>
      <c r="P89" s="10">
        <v>2006</v>
      </c>
      <c r="Q89" s="33">
        <f t="shared" si="62"/>
        <v>0.5</v>
      </c>
      <c r="R89" s="33">
        <f t="shared" si="62"/>
        <v>0</v>
      </c>
      <c r="S89" s="33">
        <f t="shared" si="62"/>
        <v>0</v>
      </c>
      <c r="T89" s="64">
        <v>2006</v>
      </c>
      <c r="U89" s="64">
        <v>2006</v>
      </c>
      <c r="V89" s="10">
        <v>2006</v>
      </c>
      <c r="W89" s="33">
        <f t="shared" si="63"/>
        <v>0.5</v>
      </c>
      <c r="X89" s="33">
        <f t="shared" si="59"/>
        <v>0</v>
      </c>
      <c r="Y89" s="33">
        <f t="shared" si="60"/>
        <v>0</v>
      </c>
      <c r="Z89" s="56">
        <f>+VLOOKUP($C89,'[27]MSC scores (3)'!$CE:$CH,2,)</f>
        <v>0.5</v>
      </c>
      <c r="AA89" s="56">
        <f>+VLOOKUP($C89,'[27]MSC scores (3)'!$CE:$CH,3,)</f>
        <v>0</v>
      </c>
      <c r="AB89" s="56">
        <f>+VLOOKUP($C89,'[27]MSC scores (3)'!$CE:$CH,4,)</f>
        <v>0</v>
      </c>
      <c r="AC89" s="33" t="b">
        <f t="shared" si="64"/>
        <v>1</v>
      </c>
      <c r="AD89" s="33" t="b">
        <f t="shared" si="65"/>
        <v>1</v>
      </c>
      <c r="AE89" s="33" t="b">
        <f t="shared" si="66"/>
        <v>1</v>
      </c>
      <c r="AF89" s="10" t="s">
        <v>446</v>
      </c>
      <c r="AG89" s="10" t="s">
        <v>446</v>
      </c>
      <c r="AH89" s="10" t="s">
        <v>446</v>
      </c>
      <c r="AI89" s="33">
        <f t="shared" si="67"/>
        <v>0.5</v>
      </c>
      <c r="AJ89" s="33">
        <f t="shared" si="67"/>
        <v>0.5</v>
      </c>
      <c r="AK89" s="33">
        <f t="shared" si="67"/>
        <v>0.5</v>
      </c>
      <c r="AL89" s="10">
        <v>1996</v>
      </c>
      <c r="AM89" s="10">
        <v>1996</v>
      </c>
      <c r="AN89" s="10">
        <v>1996</v>
      </c>
      <c r="AO89" s="33">
        <f t="shared" si="68"/>
        <v>0</v>
      </c>
      <c r="AP89" s="33">
        <f t="shared" si="68"/>
        <v>0</v>
      </c>
      <c r="AQ89" s="33">
        <f t="shared" si="68"/>
        <v>0</v>
      </c>
      <c r="AR89" s="10" t="s">
        <v>447</v>
      </c>
      <c r="AS89" s="10" t="s">
        <v>448</v>
      </c>
      <c r="AT89" s="10" t="s">
        <v>448</v>
      </c>
      <c r="AU89" s="33">
        <f t="shared" si="69"/>
        <v>0</v>
      </c>
      <c r="AV89" s="33">
        <f t="shared" si="69"/>
        <v>0</v>
      </c>
      <c r="AW89" s="33">
        <f t="shared" si="69"/>
        <v>0</v>
      </c>
      <c r="AX89" s="10" t="s">
        <v>447</v>
      </c>
      <c r="AY89" s="10" t="s">
        <v>448</v>
      </c>
      <c r="AZ89" s="10" t="s">
        <v>448</v>
      </c>
      <c r="BA89" s="33">
        <f t="shared" si="70"/>
        <v>0</v>
      </c>
      <c r="BB89" s="33">
        <f t="shared" si="70"/>
        <v>0</v>
      </c>
      <c r="BC89" s="33">
        <f t="shared" si="70"/>
        <v>0</v>
      </c>
      <c r="BD89" s="10" t="s">
        <v>478</v>
      </c>
      <c r="BE89" s="10" t="s">
        <v>478</v>
      </c>
      <c r="BF89" s="10" t="s">
        <v>478</v>
      </c>
      <c r="BG89" s="33">
        <f t="shared" si="71"/>
        <v>0.5</v>
      </c>
      <c r="BH89" s="33">
        <f t="shared" si="71"/>
        <v>0.5</v>
      </c>
      <c r="BI89" s="33">
        <f t="shared" si="71"/>
        <v>0.5</v>
      </c>
      <c r="BJ89" s="10">
        <v>1986</v>
      </c>
      <c r="BK89" s="10" t="s">
        <v>429</v>
      </c>
      <c r="BL89" s="10" t="s">
        <v>429</v>
      </c>
      <c r="BM89" s="33">
        <f t="shared" si="72"/>
        <v>0</v>
      </c>
      <c r="BN89" s="33">
        <f t="shared" si="72"/>
        <v>0</v>
      </c>
      <c r="BO89" s="33">
        <f t="shared" si="72"/>
        <v>0</v>
      </c>
      <c r="BP89" s="10">
        <v>0</v>
      </c>
      <c r="BQ89" s="10" t="s">
        <v>429</v>
      </c>
      <c r="BR89" s="10" t="s">
        <v>429</v>
      </c>
      <c r="BS89" s="33">
        <f t="shared" si="73"/>
        <v>0</v>
      </c>
      <c r="BT89" s="33">
        <f t="shared" si="73"/>
        <v>0</v>
      </c>
      <c r="BU89" s="33">
        <f t="shared" si="73"/>
        <v>0</v>
      </c>
      <c r="BV89" s="10" t="s">
        <v>500</v>
      </c>
      <c r="BW89" s="10" t="s">
        <v>500</v>
      </c>
      <c r="BX89" s="10" t="s">
        <v>500</v>
      </c>
      <c r="BY89" s="33">
        <f t="shared" si="76"/>
        <v>0.5</v>
      </c>
      <c r="BZ89" s="33">
        <f t="shared" si="76"/>
        <v>0.5</v>
      </c>
      <c r="CA89" s="33">
        <f t="shared" si="76"/>
        <v>0.5</v>
      </c>
      <c r="CB89" s="10">
        <f>+VLOOKUP(B89,'[20]2016 data'!$B:$D,3,)</f>
        <v>0</v>
      </c>
      <c r="CC89" s="10">
        <f>+VLOOKUP(B89,'[21]2017 data'!$B:$D,3,)</f>
        <v>0</v>
      </c>
      <c r="CD89" s="10">
        <f>+VLOOKUP(B89,'[22]2018 data'!$B:$D,3,)</f>
        <v>0</v>
      </c>
      <c r="CE89" s="33">
        <f t="shared" si="74"/>
        <v>0</v>
      </c>
      <c r="CF89" s="33">
        <f t="shared" si="74"/>
        <v>0</v>
      </c>
      <c r="CG89" s="33">
        <f t="shared" si="74"/>
        <v>0</v>
      </c>
      <c r="CH89" s="65">
        <f>+VLOOKUP(B89,'[34]2016 data'!$B:$D,3,)</f>
        <v>0</v>
      </c>
      <c r="CI89" s="65">
        <f>+VLOOKUP(B89,'[33]2017 data'!$B:$D,3,)</f>
        <v>0</v>
      </c>
      <c r="CJ89" s="65">
        <f>+VLOOKUP(B89,'[28]2018 data'!$B:$D,3,)</f>
        <v>0</v>
      </c>
      <c r="CK89" s="33">
        <f t="shared" si="75"/>
        <v>0</v>
      </c>
      <c r="CL89" s="33">
        <f t="shared" si="75"/>
        <v>0</v>
      </c>
      <c r="CM89" s="33">
        <f t="shared" si="75"/>
        <v>0</v>
      </c>
    </row>
    <row r="90" spans="1:91" s="32" customFormat="1" x14ac:dyDescent="0.25">
      <c r="A90" s="6">
        <f t="shared" si="61"/>
        <v>87</v>
      </c>
      <c r="B90" s="9" t="s">
        <v>208</v>
      </c>
      <c r="C90" s="4" t="s">
        <v>207</v>
      </c>
      <c r="D90" s="4" t="str">
        <f>+VLOOKUP(C90,'[1]OECD &amp; EU Countries'!$B:$F,5,)</f>
        <v>OECD/EU</v>
      </c>
      <c r="E90" s="10" t="s">
        <v>486</v>
      </c>
      <c r="F90" s="10" t="s">
        <v>486</v>
      </c>
      <c r="G90" s="10" t="s">
        <v>486</v>
      </c>
      <c r="H90" s="10" t="b">
        <f>+E90=MSC!E90</f>
        <v>1</v>
      </c>
      <c r="I90" s="10" t="b">
        <f>+F90=MSC!F90</f>
        <v>1</v>
      </c>
      <c r="J90" s="10" t="b">
        <f>+G90=MSC!G90</f>
        <v>1</v>
      </c>
      <c r="K90" s="33">
        <f t="shared" si="56"/>
        <v>1</v>
      </c>
      <c r="L90" s="33">
        <f t="shared" si="57"/>
        <v>1</v>
      </c>
      <c r="M90" s="33">
        <f t="shared" si="58"/>
        <v>1</v>
      </c>
      <c r="N90" s="10">
        <v>2010</v>
      </c>
      <c r="O90" s="10">
        <v>2010</v>
      </c>
      <c r="P90" s="10">
        <v>2010</v>
      </c>
      <c r="Q90" s="33">
        <f t="shared" si="62"/>
        <v>0.5</v>
      </c>
      <c r="R90" s="33">
        <f t="shared" si="62"/>
        <v>0.5</v>
      </c>
      <c r="S90" s="33">
        <f t="shared" si="62"/>
        <v>0.5</v>
      </c>
      <c r="T90" s="64">
        <v>2010</v>
      </c>
      <c r="U90" s="64">
        <v>2010</v>
      </c>
      <c r="V90" s="10">
        <v>2010</v>
      </c>
      <c r="W90" s="33">
        <f t="shared" si="63"/>
        <v>0.5</v>
      </c>
      <c r="X90" s="33">
        <f t="shared" si="59"/>
        <v>0.5</v>
      </c>
      <c r="Y90" s="33">
        <f t="shared" si="60"/>
        <v>0.5</v>
      </c>
      <c r="Z90" s="56">
        <f>+VLOOKUP($C90,'[27]MSC scores (3)'!$CE:$CH,2,)</f>
        <v>0.5</v>
      </c>
      <c r="AA90" s="56">
        <f>+VLOOKUP($C90,'[27]MSC scores (3)'!$CE:$CH,3,)</f>
        <v>0.5</v>
      </c>
      <c r="AB90" s="56">
        <f>+VLOOKUP($C90,'[27]MSC scores (3)'!$CE:$CH,4,)</f>
        <v>0.5</v>
      </c>
      <c r="AC90" s="33" t="b">
        <f t="shared" si="64"/>
        <v>1</v>
      </c>
      <c r="AD90" s="33" t="b">
        <f t="shared" si="65"/>
        <v>1</v>
      </c>
      <c r="AE90" s="33" t="b">
        <f t="shared" si="66"/>
        <v>1</v>
      </c>
      <c r="AF90" s="10" t="s">
        <v>444</v>
      </c>
      <c r="AG90" s="10" t="s">
        <v>444</v>
      </c>
      <c r="AH90" s="10" t="s">
        <v>444</v>
      </c>
      <c r="AI90" s="33">
        <f t="shared" si="67"/>
        <v>1</v>
      </c>
      <c r="AJ90" s="33">
        <f t="shared" si="67"/>
        <v>1</v>
      </c>
      <c r="AK90" s="33">
        <f t="shared" si="67"/>
        <v>1</v>
      </c>
      <c r="AL90" s="10">
        <v>2015</v>
      </c>
      <c r="AM90" s="10">
        <v>2017</v>
      </c>
      <c r="AN90" s="10">
        <v>2017</v>
      </c>
      <c r="AO90" s="33">
        <f t="shared" si="68"/>
        <v>0.5</v>
      </c>
      <c r="AP90" s="33">
        <f t="shared" si="68"/>
        <v>0.5</v>
      </c>
      <c r="AQ90" s="33">
        <f t="shared" si="68"/>
        <v>0.5</v>
      </c>
      <c r="AR90" s="10" t="s">
        <v>418</v>
      </c>
      <c r="AS90" s="10" t="s">
        <v>418</v>
      </c>
      <c r="AT90" s="10" t="s">
        <v>418</v>
      </c>
      <c r="AU90" s="33">
        <f t="shared" si="69"/>
        <v>1</v>
      </c>
      <c r="AV90" s="33">
        <f t="shared" si="69"/>
        <v>1</v>
      </c>
      <c r="AW90" s="33">
        <f t="shared" si="69"/>
        <v>1</v>
      </c>
      <c r="AX90" s="10" t="s">
        <v>447</v>
      </c>
      <c r="AY90" s="10" t="s">
        <v>471</v>
      </c>
      <c r="AZ90" s="10" t="s">
        <v>471</v>
      </c>
      <c r="BA90" s="33">
        <f t="shared" si="70"/>
        <v>0</v>
      </c>
      <c r="BB90" s="33">
        <f t="shared" si="70"/>
        <v>0</v>
      </c>
      <c r="BC90" s="33">
        <f t="shared" si="70"/>
        <v>0</v>
      </c>
      <c r="BD90" s="10">
        <v>0</v>
      </c>
      <c r="BE90" s="10">
        <v>0</v>
      </c>
      <c r="BF90" s="10">
        <v>0</v>
      </c>
      <c r="BG90" s="33">
        <f t="shared" si="71"/>
        <v>0</v>
      </c>
      <c r="BH90" s="33">
        <f t="shared" si="71"/>
        <v>0</v>
      </c>
      <c r="BI90" s="33">
        <f t="shared" si="71"/>
        <v>0</v>
      </c>
      <c r="BJ90" s="10">
        <v>2001</v>
      </c>
      <c r="BK90" s="10" t="s">
        <v>429</v>
      </c>
      <c r="BL90" s="10" t="s">
        <v>429</v>
      </c>
      <c r="BM90" s="33">
        <f t="shared" si="72"/>
        <v>0.5</v>
      </c>
      <c r="BN90" s="33">
        <f t="shared" si="72"/>
        <v>0</v>
      </c>
      <c r="BO90" s="33">
        <f t="shared" si="72"/>
        <v>0</v>
      </c>
      <c r="BP90" s="10" t="s">
        <v>431</v>
      </c>
      <c r="BQ90" s="10" t="s">
        <v>431</v>
      </c>
      <c r="BR90" s="10" t="s">
        <v>431</v>
      </c>
      <c r="BS90" s="33">
        <f t="shared" si="73"/>
        <v>1</v>
      </c>
      <c r="BT90" s="33">
        <f t="shared" si="73"/>
        <v>1</v>
      </c>
      <c r="BU90" s="33">
        <f t="shared" si="73"/>
        <v>1</v>
      </c>
      <c r="BV90" s="10" t="s">
        <v>501</v>
      </c>
      <c r="BW90" s="10" t="s">
        <v>501</v>
      </c>
      <c r="BX90" s="10" t="s">
        <v>501</v>
      </c>
      <c r="BY90" s="33">
        <f t="shared" si="76"/>
        <v>1</v>
      </c>
      <c r="BZ90" s="33">
        <f t="shared" si="76"/>
        <v>1</v>
      </c>
      <c r="CA90" s="33">
        <f t="shared" si="76"/>
        <v>1</v>
      </c>
      <c r="CB90" s="10" t="str">
        <f>+VLOOKUP(B90,'[20]2016 data'!$B:$D,3,)</f>
        <v>Yes</v>
      </c>
      <c r="CC90" s="10" t="str">
        <f>+VLOOKUP(B90,'[21]2017 data'!$B:$D,3,)</f>
        <v>Yes</v>
      </c>
      <c r="CD90" s="10" t="str">
        <f>+VLOOKUP(B90,'[22]2018 data'!$B:$D,3,)</f>
        <v>Yes</v>
      </c>
      <c r="CE90" s="33">
        <f t="shared" si="74"/>
        <v>1</v>
      </c>
      <c r="CF90" s="33">
        <f t="shared" si="74"/>
        <v>1</v>
      </c>
      <c r="CG90" s="33">
        <f t="shared" si="74"/>
        <v>1</v>
      </c>
      <c r="CH90" s="65" t="str">
        <f>+VLOOKUP(B90,'[34]2016 data'!$B:$D,3,)</f>
        <v>yes</v>
      </c>
      <c r="CI90" s="65" t="str">
        <f>+VLOOKUP(B90,'[33]2017 data'!$B:$D,3,)</f>
        <v>yes</v>
      </c>
      <c r="CJ90" s="65" t="str">
        <f>+VLOOKUP(B90,'[28]2018 data'!$B:$D,3,)</f>
        <v>yes</v>
      </c>
      <c r="CK90" s="33">
        <f t="shared" si="75"/>
        <v>1</v>
      </c>
      <c r="CL90" s="33">
        <f t="shared" si="75"/>
        <v>1</v>
      </c>
      <c r="CM90" s="33">
        <f t="shared" si="75"/>
        <v>1</v>
      </c>
    </row>
    <row r="91" spans="1:91" s="32" customFormat="1" x14ac:dyDescent="0.25">
      <c r="A91" s="6">
        <f t="shared" si="61"/>
        <v>88</v>
      </c>
      <c r="B91" s="9" t="s">
        <v>206</v>
      </c>
      <c r="C91" s="4" t="s">
        <v>205</v>
      </c>
      <c r="D91" s="4" t="str">
        <f>+VLOOKUP(C91,'[1]OECD &amp; EU Countries'!$B:$F,5,)</f>
        <v>NA</v>
      </c>
      <c r="E91" s="10" t="s">
        <v>437</v>
      </c>
      <c r="F91" s="10" t="s">
        <v>437</v>
      </c>
      <c r="G91" s="10" t="s">
        <v>437</v>
      </c>
      <c r="H91" s="10" t="b">
        <f>+E91=MSC!E91</f>
        <v>1</v>
      </c>
      <c r="I91" s="10" t="b">
        <f>+F91=MSC!F91</f>
        <v>1</v>
      </c>
      <c r="J91" s="10" t="b">
        <f>+G91=MSC!G91</f>
        <v>1</v>
      </c>
      <c r="K91" s="33">
        <f t="shared" si="56"/>
        <v>0.5</v>
      </c>
      <c r="L91" s="33">
        <f t="shared" si="57"/>
        <v>0.5</v>
      </c>
      <c r="M91" s="33">
        <f t="shared" si="58"/>
        <v>0.5</v>
      </c>
      <c r="N91" s="10">
        <v>2008</v>
      </c>
      <c r="O91" s="10">
        <v>2008</v>
      </c>
      <c r="P91" s="10">
        <v>2008</v>
      </c>
      <c r="Q91" s="33">
        <f t="shared" si="62"/>
        <v>0.5</v>
      </c>
      <c r="R91" s="33">
        <f t="shared" si="62"/>
        <v>0.5</v>
      </c>
      <c r="S91" s="33">
        <f t="shared" si="62"/>
        <v>0.5</v>
      </c>
      <c r="T91" s="64">
        <v>2008</v>
      </c>
      <c r="U91" s="64">
        <v>2008</v>
      </c>
      <c r="V91" s="10">
        <v>2008</v>
      </c>
      <c r="W91" s="33">
        <f t="shared" si="63"/>
        <v>0.5</v>
      </c>
      <c r="X91" s="33">
        <f t="shared" si="59"/>
        <v>0.5</v>
      </c>
      <c r="Y91" s="33">
        <f t="shared" si="60"/>
        <v>0.5</v>
      </c>
      <c r="Z91" s="56">
        <f>+VLOOKUP($C91,'[27]MSC scores (3)'!$CE:$CH,2,)</f>
        <v>0.5</v>
      </c>
      <c r="AA91" s="56">
        <f>+VLOOKUP($C91,'[27]MSC scores (3)'!$CE:$CH,3,)</f>
        <v>0.5</v>
      </c>
      <c r="AB91" s="56">
        <f>+VLOOKUP($C91,'[27]MSC scores (3)'!$CE:$CH,4,)</f>
        <v>0.5</v>
      </c>
      <c r="AC91" s="33" t="b">
        <f t="shared" si="64"/>
        <v>1</v>
      </c>
      <c r="AD91" s="33" t="b">
        <f t="shared" si="65"/>
        <v>1</v>
      </c>
      <c r="AE91" s="33" t="b">
        <f t="shared" si="66"/>
        <v>1</v>
      </c>
      <c r="AF91" s="10" t="s">
        <v>497</v>
      </c>
      <c r="AG91" s="10" t="s">
        <v>494</v>
      </c>
      <c r="AH91" s="10" t="s">
        <v>494</v>
      </c>
      <c r="AI91" s="33">
        <f t="shared" si="67"/>
        <v>1</v>
      </c>
      <c r="AJ91" s="33">
        <f t="shared" si="67"/>
        <v>1</v>
      </c>
      <c r="AK91" s="33">
        <f t="shared" si="67"/>
        <v>1</v>
      </c>
      <c r="AL91" s="10">
        <v>2008</v>
      </c>
      <c r="AM91" s="10">
        <v>2012</v>
      </c>
      <c r="AN91" s="10">
        <v>2012</v>
      </c>
      <c r="AO91" s="33">
        <f t="shared" si="68"/>
        <v>0.5</v>
      </c>
      <c r="AP91" s="33">
        <f t="shared" si="68"/>
        <v>0.5</v>
      </c>
      <c r="AQ91" s="33">
        <f t="shared" si="68"/>
        <v>0.5</v>
      </c>
      <c r="AR91" s="10" t="s">
        <v>418</v>
      </c>
      <c r="AS91" s="10" t="s">
        <v>418</v>
      </c>
      <c r="AT91" s="10" t="s">
        <v>418</v>
      </c>
      <c r="AU91" s="33">
        <f t="shared" si="69"/>
        <v>1</v>
      </c>
      <c r="AV91" s="33">
        <f t="shared" si="69"/>
        <v>1</v>
      </c>
      <c r="AW91" s="33">
        <f t="shared" si="69"/>
        <v>1</v>
      </c>
      <c r="AX91" s="10" t="s">
        <v>447</v>
      </c>
      <c r="AY91" s="10" t="s">
        <v>448</v>
      </c>
      <c r="AZ91" s="10" t="s">
        <v>448</v>
      </c>
      <c r="BA91" s="33">
        <f t="shared" si="70"/>
        <v>0</v>
      </c>
      <c r="BB91" s="33">
        <f t="shared" si="70"/>
        <v>0</v>
      </c>
      <c r="BC91" s="33">
        <f t="shared" si="70"/>
        <v>0</v>
      </c>
      <c r="BD91" s="10">
        <v>0</v>
      </c>
      <c r="BE91" s="10">
        <v>0</v>
      </c>
      <c r="BF91" s="10">
        <v>0</v>
      </c>
      <c r="BG91" s="33">
        <f t="shared" si="71"/>
        <v>0</v>
      </c>
      <c r="BH91" s="33">
        <f t="shared" si="71"/>
        <v>0</v>
      </c>
      <c r="BI91" s="33">
        <f t="shared" si="71"/>
        <v>0</v>
      </c>
      <c r="BJ91" s="10" t="s">
        <v>427</v>
      </c>
      <c r="BK91" s="10" t="s">
        <v>429</v>
      </c>
      <c r="BL91" s="10" t="s">
        <v>429</v>
      </c>
      <c r="BM91" s="33">
        <f t="shared" si="72"/>
        <v>1</v>
      </c>
      <c r="BN91" s="33">
        <f t="shared" si="72"/>
        <v>0</v>
      </c>
      <c r="BO91" s="33">
        <f t="shared" si="72"/>
        <v>0</v>
      </c>
      <c r="BP91" s="10" t="s">
        <v>431</v>
      </c>
      <c r="BQ91" s="10" t="s">
        <v>431</v>
      </c>
      <c r="BR91" s="10" t="s">
        <v>431</v>
      </c>
      <c r="BS91" s="33">
        <f t="shared" si="73"/>
        <v>1</v>
      </c>
      <c r="BT91" s="33">
        <f t="shared" si="73"/>
        <v>1</v>
      </c>
      <c r="BU91" s="33">
        <f t="shared" si="73"/>
        <v>1</v>
      </c>
      <c r="BV91" s="10" t="s">
        <v>500</v>
      </c>
      <c r="BW91" s="10" t="s">
        <v>500</v>
      </c>
      <c r="BX91" s="10" t="s">
        <v>500</v>
      </c>
      <c r="BY91" s="33">
        <f t="shared" si="76"/>
        <v>0.5</v>
      </c>
      <c r="BZ91" s="33">
        <f t="shared" si="76"/>
        <v>0.5</v>
      </c>
      <c r="CA91" s="33">
        <f t="shared" si="76"/>
        <v>0.5</v>
      </c>
      <c r="CB91" s="10">
        <f>+VLOOKUP(B91,'[20]2016 data'!$B:$D,3,)</f>
        <v>0</v>
      </c>
      <c r="CC91" s="10">
        <f>+VLOOKUP(B91,'[21]2017 data'!$B:$D,3,)</f>
        <v>0</v>
      </c>
      <c r="CD91" s="10">
        <f>+VLOOKUP(B91,'[22]2018 data'!$B:$D,3,)</f>
        <v>0</v>
      </c>
      <c r="CE91" s="33">
        <f t="shared" si="74"/>
        <v>0</v>
      </c>
      <c r="CF91" s="33">
        <f t="shared" si="74"/>
        <v>0</v>
      </c>
      <c r="CG91" s="33">
        <f t="shared" si="74"/>
        <v>0</v>
      </c>
      <c r="CH91" s="65">
        <f>+VLOOKUP(B91,'[34]2016 data'!$B:$D,3,)</f>
        <v>0</v>
      </c>
      <c r="CI91" s="65">
        <f>+VLOOKUP(B91,'[33]2017 data'!$B:$D,3,)</f>
        <v>0</v>
      </c>
      <c r="CJ91" s="65">
        <f>+VLOOKUP(B91,'[28]2018 data'!$B:$D,3,)</f>
        <v>0</v>
      </c>
      <c r="CK91" s="33">
        <f t="shared" si="75"/>
        <v>0</v>
      </c>
      <c r="CL91" s="33">
        <f t="shared" si="75"/>
        <v>0</v>
      </c>
      <c r="CM91" s="33">
        <f t="shared" si="75"/>
        <v>0</v>
      </c>
    </row>
    <row r="92" spans="1:91" s="32" customFormat="1" x14ac:dyDescent="0.25">
      <c r="A92" s="6">
        <f t="shared" si="61"/>
        <v>89</v>
      </c>
      <c r="B92" s="9" t="s">
        <v>204</v>
      </c>
      <c r="C92" s="4" t="s">
        <v>203</v>
      </c>
      <c r="D92" s="4" t="str">
        <f>+VLOOKUP(C92,'[1]OECD &amp; EU Countries'!$B:$F,5,)</f>
        <v>NA</v>
      </c>
      <c r="E92" s="10" t="s">
        <v>437</v>
      </c>
      <c r="F92" s="59" t="s">
        <v>437</v>
      </c>
      <c r="G92" s="59" t="s">
        <v>437</v>
      </c>
      <c r="H92" s="10" t="b">
        <f>+E92=MSC!E92</f>
        <v>1</v>
      </c>
      <c r="I92" s="10" t="b">
        <f>+F92=MSC!F92</f>
        <v>1</v>
      </c>
      <c r="J92" s="10" t="b">
        <f>+G92=MSC!G92</f>
        <v>1</v>
      </c>
      <c r="K92" s="33">
        <f t="shared" si="56"/>
        <v>0.5</v>
      </c>
      <c r="L92" s="33">
        <f t="shared" si="57"/>
        <v>0.5</v>
      </c>
      <c r="M92" s="33">
        <f t="shared" si="58"/>
        <v>0.5</v>
      </c>
      <c r="N92" s="10">
        <v>2010</v>
      </c>
      <c r="O92" s="10">
        <v>2010</v>
      </c>
      <c r="P92" s="10">
        <v>2010</v>
      </c>
      <c r="Q92" s="33">
        <f t="shared" si="62"/>
        <v>0.5</v>
      </c>
      <c r="R92" s="33">
        <f t="shared" si="62"/>
        <v>0.5</v>
      </c>
      <c r="S92" s="33">
        <f t="shared" si="62"/>
        <v>0.5</v>
      </c>
      <c r="T92" s="64">
        <v>2010</v>
      </c>
      <c r="U92" s="64">
        <v>2010</v>
      </c>
      <c r="V92" s="10">
        <v>2010</v>
      </c>
      <c r="W92" s="33">
        <f t="shared" si="63"/>
        <v>0.5</v>
      </c>
      <c r="X92" s="33">
        <f t="shared" si="59"/>
        <v>0.5</v>
      </c>
      <c r="Y92" s="33">
        <f t="shared" si="60"/>
        <v>0.5</v>
      </c>
      <c r="Z92" s="56">
        <f>+VLOOKUP($C92,'[27]MSC scores (3)'!$CE:$CH,2,)</f>
        <v>0.5</v>
      </c>
      <c r="AA92" s="56">
        <f>+VLOOKUP($C92,'[27]MSC scores (3)'!$CE:$CH,3,)</f>
        <v>0.5</v>
      </c>
      <c r="AB92" s="56">
        <f>+VLOOKUP($C92,'[27]MSC scores (3)'!$CE:$CH,4,)</f>
        <v>0.5</v>
      </c>
      <c r="AC92" s="33" t="b">
        <f t="shared" si="64"/>
        <v>1</v>
      </c>
      <c r="AD92" s="33" t="b">
        <f t="shared" si="65"/>
        <v>1</v>
      </c>
      <c r="AE92" s="33" t="b">
        <f t="shared" si="66"/>
        <v>1</v>
      </c>
      <c r="AF92" s="10" t="s">
        <v>446</v>
      </c>
      <c r="AG92" s="10" t="s">
        <v>446</v>
      </c>
      <c r="AH92" s="10" t="s">
        <v>446</v>
      </c>
      <c r="AI92" s="33">
        <f t="shared" si="67"/>
        <v>0.5</v>
      </c>
      <c r="AJ92" s="33">
        <f t="shared" si="67"/>
        <v>0.5</v>
      </c>
      <c r="AK92" s="33">
        <f t="shared" si="67"/>
        <v>0.5</v>
      </c>
      <c r="AL92" s="10">
        <v>2000</v>
      </c>
      <c r="AM92" s="10">
        <v>2000</v>
      </c>
      <c r="AN92" s="10">
        <v>2000</v>
      </c>
      <c r="AO92" s="33">
        <f t="shared" si="68"/>
        <v>0</v>
      </c>
      <c r="AP92" s="33">
        <f t="shared" si="68"/>
        <v>0</v>
      </c>
      <c r="AQ92" s="33">
        <f t="shared" si="68"/>
        <v>0</v>
      </c>
      <c r="AR92" s="10" t="s">
        <v>447</v>
      </c>
      <c r="AS92" s="10" t="s">
        <v>448</v>
      </c>
      <c r="AT92" s="10" t="s">
        <v>448</v>
      </c>
      <c r="AU92" s="33">
        <f t="shared" si="69"/>
        <v>0</v>
      </c>
      <c r="AV92" s="33">
        <f t="shared" si="69"/>
        <v>0</v>
      </c>
      <c r="AW92" s="33">
        <f t="shared" si="69"/>
        <v>0</v>
      </c>
      <c r="AX92" s="10" t="s">
        <v>447</v>
      </c>
      <c r="AY92" s="10" t="s">
        <v>448</v>
      </c>
      <c r="AZ92" s="10" t="s">
        <v>448</v>
      </c>
      <c r="BA92" s="33">
        <f t="shared" si="70"/>
        <v>0</v>
      </c>
      <c r="BB92" s="33">
        <f t="shared" si="70"/>
        <v>0</v>
      </c>
      <c r="BC92" s="33">
        <f t="shared" si="70"/>
        <v>0</v>
      </c>
      <c r="BD92" s="10" t="s">
        <v>478</v>
      </c>
      <c r="BE92" s="10" t="s">
        <v>478</v>
      </c>
      <c r="BF92" s="10" t="s">
        <v>478</v>
      </c>
      <c r="BG92" s="33">
        <f t="shared" si="71"/>
        <v>0.5</v>
      </c>
      <c r="BH92" s="33">
        <f t="shared" si="71"/>
        <v>0.5</v>
      </c>
      <c r="BI92" s="33">
        <f t="shared" si="71"/>
        <v>0.5</v>
      </c>
      <c r="BJ92" s="10">
        <v>1986</v>
      </c>
      <c r="BK92" s="10" t="s">
        <v>429</v>
      </c>
      <c r="BL92" s="10" t="s">
        <v>429</v>
      </c>
      <c r="BM92" s="33">
        <f t="shared" si="72"/>
        <v>0</v>
      </c>
      <c r="BN92" s="33">
        <f t="shared" si="72"/>
        <v>0</v>
      </c>
      <c r="BO92" s="33">
        <f t="shared" si="72"/>
        <v>0</v>
      </c>
      <c r="BP92" s="10" t="s">
        <v>431</v>
      </c>
      <c r="BQ92" s="10" t="s">
        <v>431</v>
      </c>
      <c r="BR92" s="10" t="s">
        <v>431</v>
      </c>
      <c r="BS92" s="33">
        <f t="shared" si="73"/>
        <v>1</v>
      </c>
      <c r="BT92" s="33">
        <f t="shared" si="73"/>
        <v>1</v>
      </c>
      <c r="BU92" s="33">
        <f t="shared" si="73"/>
        <v>1</v>
      </c>
      <c r="BV92" s="10" t="s">
        <v>500</v>
      </c>
      <c r="BW92" s="10" t="s">
        <v>500</v>
      </c>
      <c r="BX92" s="10" t="s">
        <v>500</v>
      </c>
      <c r="BY92" s="33">
        <f t="shared" si="76"/>
        <v>0.5</v>
      </c>
      <c r="BZ92" s="33">
        <f t="shared" si="76"/>
        <v>0.5</v>
      </c>
      <c r="CA92" s="33">
        <f t="shared" si="76"/>
        <v>0.5</v>
      </c>
      <c r="CB92" s="10" t="str">
        <f>+VLOOKUP(B92,'[20]2016 data'!$B:$D,3,)</f>
        <v>Yes</v>
      </c>
      <c r="CC92" s="10" t="str">
        <f>+VLOOKUP(B92,'[21]2017 data'!$B:$D,3,)</f>
        <v>Yes</v>
      </c>
      <c r="CD92" s="10" t="str">
        <f>+VLOOKUP(B92,'[22]2018 data'!$B:$D,3,)</f>
        <v>Yes</v>
      </c>
      <c r="CE92" s="33">
        <f t="shared" si="74"/>
        <v>1</v>
      </c>
      <c r="CF92" s="33">
        <f t="shared" si="74"/>
        <v>1</v>
      </c>
      <c r="CG92" s="33">
        <f t="shared" si="74"/>
        <v>1</v>
      </c>
      <c r="CH92" s="65">
        <f>+VLOOKUP(B92,'[34]2016 data'!$B:$D,3,)</f>
        <v>0</v>
      </c>
      <c r="CI92" s="65">
        <f>+VLOOKUP(B92,'[33]2017 data'!$B:$D,3,)</f>
        <v>0</v>
      </c>
      <c r="CJ92" s="65">
        <f>+VLOOKUP(B92,'[28]2018 data'!$B:$D,3,)</f>
        <v>0</v>
      </c>
      <c r="CK92" s="33">
        <f t="shared" si="75"/>
        <v>0</v>
      </c>
      <c r="CL92" s="33">
        <f t="shared" si="75"/>
        <v>0</v>
      </c>
      <c r="CM92" s="33">
        <f t="shared" si="75"/>
        <v>0</v>
      </c>
    </row>
    <row r="93" spans="1:91" s="32" customFormat="1" x14ac:dyDescent="0.25">
      <c r="A93" s="6">
        <f t="shared" si="61"/>
        <v>90</v>
      </c>
      <c r="B93" s="9" t="s">
        <v>202</v>
      </c>
      <c r="C93" s="4" t="s">
        <v>201</v>
      </c>
      <c r="D93" s="4" t="str">
        <f>+VLOOKUP(C93,'[1]OECD &amp; EU Countries'!$B:$F,5,)</f>
        <v>NA</v>
      </c>
      <c r="E93" s="10" t="s">
        <v>437</v>
      </c>
      <c r="F93" s="10" t="s">
        <v>437</v>
      </c>
      <c r="G93" s="59" t="s">
        <v>437</v>
      </c>
      <c r="H93" s="10" t="b">
        <f>+E93=MSC!E93</f>
        <v>1</v>
      </c>
      <c r="I93" s="10" t="b">
        <f>+F93=MSC!F93</f>
        <v>1</v>
      </c>
      <c r="J93" s="10" t="b">
        <f>+G93=MSC!G93</f>
        <v>1</v>
      </c>
      <c r="K93" s="33">
        <f t="shared" si="56"/>
        <v>0.5</v>
      </c>
      <c r="L93" s="33">
        <f t="shared" si="57"/>
        <v>0.5</v>
      </c>
      <c r="M93" s="33">
        <f t="shared" si="58"/>
        <v>0.5</v>
      </c>
      <c r="N93" s="10" t="s">
        <v>491</v>
      </c>
      <c r="O93" s="10" t="s">
        <v>491</v>
      </c>
      <c r="P93" s="10" t="s">
        <v>491</v>
      </c>
      <c r="Q93" s="33">
        <f t="shared" si="62"/>
        <v>1</v>
      </c>
      <c r="R93" s="33">
        <f t="shared" si="62"/>
        <v>1</v>
      </c>
      <c r="S93" s="33">
        <f t="shared" si="62"/>
        <v>1</v>
      </c>
      <c r="T93" s="64" t="s">
        <v>491</v>
      </c>
      <c r="U93" s="64" t="s">
        <v>491</v>
      </c>
      <c r="V93" s="59" t="s">
        <v>491</v>
      </c>
      <c r="W93" s="33">
        <f t="shared" si="63"/>
        <v>1</v>
      </c>
      <c r="X93" s="33">
        <f t="shared" si="59"/>
        <v>1</v>
      </c>
      <c r="Y93" s="33">
        <f t="shared" si="60"/>
        <v>1</v>
      </c>
      <c r="Z93" s="56">
        <f>+VLOOKUP($C93,'[27]MSC scores (3)'!$CE:$CH,2,)</f>
        <v>1</v>
      </c>
      <c r="AA93" s="56">
        <f>+VLOOKUP($C93,'[27]MSC scores (3)'!$CE:$CH,3,)</f>
        <v>0.5</v>
      </c>
      <c r="AB93" s="56">
        <f>+VLOOKUP($C93,'[27]MSC scores (3)'!$CE:$CH,4,)</f>
        <v>0.5</v>
      </c>
      <c r="AC93" s="33" t="b">
        <f t="shared" si="64"/>
        <v>1</v>
      </c>
      <c r="AD93" s="33" t="b">
        <f t="shared" si="65"/>
        <v>0</v>
      </c>
      <c r="AE93" s="33" t="b">
        <f t="shared" si="66"/>
        <v>0</v>
      </c>
      <c r="AF93" s="10" t="s">
        <v>444</v>
      </c>
      <c r="AG93" s="10" t="s">
        <v>444</v>
      </c>
      <c r="AH93" s="10" t="s">
        <v>444</v>
      </c>
      <c r="AI93" s="33">
        <f t="shared" si="67"/>
        <v>1</v>
      </c>
      <c r="AJ93" s="33">
        <f t="shared" si="67"/>
        <v>1</v>
      </c>
      <c r="AK93" s="33">
        <f t="shared" si="67"/>
        <v>1</v>
      </c>
      <c r="AL93" s="10" t="s">
        <v>499</v>
      </c>
      <c r="AM93" s="10" t="s">
        <v>499</v>
      </c>
      <c r="AN93" s="10" t="s">
        <v>499</v>
      </c>
      <c r="AO93" s="33">
        <f t="shared" si="68"/>
        <v>1</v>
      </c>
      <c r="AP93" s="33">
        <f t="shared" si="68"/>
        <v>1</v>
      </c>
      <c r="AQ93" s="33">
        <f t="shared" si="68"/>
        <v>1</v>
      </c>
      <c r="AR93" s="10" t="s">
        <v>418</v>
      </c>
      <c r="AS93" s="10" t="s">
        <v>418</v>
      </c>
      <c r="AT93" s="10" t="s">
        <v>418</v>
      </c>
      <c r="AU93" s="33">
        <f t="shared" si="69"/>
        <v>1</v>
      </c>
      <c r="AV93" s="33">
        <f t="shared" si="69"/>
        <v>1</v>
      </c>
      <c r="AW93" s="33">
        <f t="shared" si="69"/>
        <v>1</v>
      </c>
      <c r="AX93" s="10" t="s">
        <v>436</v>
      </c>
      <c r="AY93" s="10" t="s">
        <v>436</v>
      </c>
      <c r="AZ93" s="10" t="s">
        <v>436</v>
      </c>
      <c r="BA93" s="33">
        <f t="shared" si="70"/>
        <v>1</v>
      </c>
      <c r="BB93" s="33">
        <f t="shared" si="70"/>
        <v>1</v>
      </c>
      <c r="BC93" s="33">
        <f t="shared" si="70"/>
        <v>1</v>
      </c>
      <c r="BD93" s="10" t="s">
        <v>478</v>
      </c>
      <c r="BE93" s="10" t="s">
        <v>478</v>
      </c>
      <c r="BF93" s="10" t="s">
        <v>478</v>
      </c>
      <c r="BG93" s="33">
        <f t="shared" si="71"/>
        <v>0.5</v>
      </c>
      <c r="BH93" s="33">
        <f t="shared" si="71"/>
        <v>0.5</v>
      </c>
      <c r="BI93" s="33">
        <f t="shared" si="71"/>
        <v>0.5</v>
      </c>
      <c r="BJ93" s="10" t="s">
        <v>480</v>
      </c>
      <c r="BK93" s="10" t="s">
        <v>429</v>
      </c>
      <c r="BL93" s="10" t="s">
        <v>429</v>
      </c>
      <c r="BM93" s="33">
        <f t="shared" si="72"/>
        <v>0</v>
      </c>
      <c r="BN93" s="33">
        <f t="shared" si="72"/>
        <v>0</v>
      </c>
      <c r="BO93" s="33">
        <f t="shared" si="72"/>
        <v>0</v>
      </c>
      <c r="BP93" s="10" t="s">
        <v>431</v>
      </c>
      <c r="BQ93" s="10" t="s">
        <v>431</v>
      </c>
      <c r="BR93" s="10" t="s">
        <v>431</v>
      </c>
      <c r="BS93" s="33">
        <f t="shared" si="73"/>
        <v>1</v>
      </c>
      <c r="BT93" s="33">
        <f t="shared" si="73"/>
        <v>1</v>
      </c>
      <c r="BU93" s="33">
        <f t="shared" si="73"/>
        <v>1</v>
      </c>
      <c r="BV93" s="10" t="s">
        <v>501</v>
      </c>
      <c r="BW93" s="10" t="s">
        <v>501</v>
      </c>
      <c r="BX93" s="10" t="s">
        <v>501</v>
      </c>
      <c r="BY93" s="33">
        <f t="shared" si="76"/>
        <v>1</v>
      </c>
      <c r="BZ93" s="33">
        <f t="shared" si="76"/>
        <v>1</v>
      </c>
      <c r="CA93" s="33">
        <f t="shared" si="76"/>
        <v>1</v>
      </c>
      <c r="CB93" s="10" t="str">
        <f>+VLOOKUP(B93,'[20]2016 data'!$B:$D,3,)</f>
        <v>Yes</v>
      </c>
      <c r="CC93" s="10" t="str">
        <f>+VLOOKUP(B93,'[21]2017 data'!$B:$D,3,)</f>
        <v>Yes</v>
      </c>
      <c r="CD93" s="10" t="str">
        <f>+VLOOKUP(B93,'[22]2018 data'!$B:$D,3,)</f>
        <v>Yes</v>
      </c>
      <c r="CE93" s="33">
        <f t="shared" si="74"/>
        <v>1</v>
      </c>
      <c r="CF93" s="33">
        <f t="shared" si="74"/>
        <v>1</v>
      </c>
      <c r="CG93" s="33">
        <f t="shared" si="74"/>
        <v>1</v>
      </c>
      <c r="CH93" s="65" t="str">
        <f>+VLOOKUP(B93,'[34]2016 data'!$B:$D,3,)</f>
        <v>yes</v>
      </c>
      <c r="CI93" s="65" t="str">
        <f>+VLOOKUP(B93,'[33]2017 data'!$B:$D,3,)</f>
        <v>yes</v>
      </c>
      <c r="CJ93" s="65" t="str">
        <f>+VLOOKUP(B93,'[28]2018 data'!$B:$D,3,)</f>
        <v>yes</v>
      </c>
      <c r="CK93" s="33">
        <f t="shared" si="75"/>
        <v>1</v>
      </c>
      <c r="CL93" s="33">
        <f t="shared" si="75"/>
        <v>1</v>
      </c>
      <c r="CM93" s="33">
        <f t="shared" si="75"/>
        <v>1</v>
      </c>
    </row>
    <row r="94" spans="1:91" s="32" customFormat="1" x14ac:dyDescent="0.25">
      <c r="A94" s="6">
        <f t="shared" si="61"/>
        <v>91</v>
      </c>
      <c r="B94" s="9" t="s">
        <v>200</v>
      </c>
      <c r="C94" s="4" t="s">
        <v>199</v>
      </c>
      <c r="D94" s="4" t="str">
        <f>+VLOOKUP(C94,'[1]OECD &amp; EU Countries'!$B:$F,5,)</f>
        <v>NA</v>
      </c>
      <c r="E94" s="10" t="s">
        <v>437</v>
      </c>
      <c r="F94" s="10" t="s">
        <v>437</v>
      </c>
      <c r="G94" s="10" t="s">
        <v>486</v>
      </c>
      <c r="H94" s="10" t="b">
        <f>+E94=MSC!E94</f>
        <v>1</v>
      </c>
      <c r="I94" s="10" t="b">
        <f>+F94=MSC!F94</f>
        <v>0</v>
      </c>
      <c r="J94" s="10" t="b">
        <f>+G94=MSC!G94</f>
        <v>1</v>
      </c>
      <c r="K94" s="33">
        <f t="shared" si="56"/>
        <v>0.5</v>
      </c>
      <c r="L94" s="33">
        <f t="shared" si="57"/>
        <v>0.5</v>
      </c>
      <c r="M94" s="33">
        <f t="shared" si="58"/>
        <v>1</v>
      </c>
      <c r="N94" s="10">
        <v>2002</v>
      </c>
      <c r="O94" s="10">
        <v>2012</v>
      </c>
      <c r="P94" s="10">
        <v>2012</v>
      </c>
      <c r="Q94" s="33">
        <f t="shared" si="62"/>
        <v>0</v>
      </c>
      <c r="R94" s="33">
        <f t="shared" si="62"/>
        <v>0.5</v>
      </c>
      <c r="S94" s="33">
        <f t="shared" si="62"/>
        <v>0.5</v>
      </c>
      <c r="T94" s="64">
        <v>2002</v>
      </c>
      <c r="U94" s="64">
        <v>2012</v>
      </c>
      <c r="V94" s="10">
        <v>2012</v>
      </c>
      <c r="W94" s="33">
        <f t="shared" si="63"/>
        <v>0</v>
      </c>
      <c r="X94" s="33">
        <f t="shared" si="59"/>
        <v>0.5</v>
      </c>
      <c r="Y94" s="33">
        <f t="shared" si="60"/>
        <v>0.5</v>
      </c>
      <c r="Z94" s="56">
        <f>+VLOOKUP($C94,'[27]MSC scores (3)'!$CE:$CH,2,)</f>
        <v>0.5</v>
      </c>
      <c r="AA94" s="56">
        <f>+VLOOKUP($C94,'[27]MSC scores (3)'!$CE:$CH,3,)</f>
        <v>0.5</v>
      </c>
      <c r="AB94" s="56">
        <f>+VLOOKUP($C94,'[27]MSC scores (3)'!$CE:$CH,4,)</f>
        <v>0.5</v>
      </c>
      <c r="AC94" s="33" t="b">
        <f t="shared" si="64"/>
        <v>0</v>
      </c>
      <c r="AD94" s="33" t="b">
        <f t="shared" si="65"/>
        <v>1</v>
      </c>
      <c r="AE94" s="33" t="b">
        <f t="shared" si="66"/>
        <v>1</v>
      </c>
      <c r="AF94" s="10" t="s">
        <v>448</v>
      </c>
      <c r="AG94" s="10" t="s">
        <v>448</v>
      </c>
      <c r="AH94" s="10" t="s">
        <v>448</v>
      </c>
      <c r="AI94" s="33">
        <f t="shared" si="67"/>
        <v>0</v>
      </c>
      <c r="AJ94" s="33">
        <f t="shared" si="67"/>
        <v>0</v>
      </c>
      <c r="AK94" s="33">
        <f t="shared" si="67"/>
        <v>0</v>
      </c>
      <c r="AL94" s="10">
        <v>2013</v>
      </c>
      <c r="AM94" s="10">
        <v>2013</v>
      </c>
      <c r="AN94" s="10">
        <v>2013</v>
      </c>
      <c r="AO94" s="33">
        <f t="shared" si="68"/>
        <v>0.5</v>
      </c>
      <c r="AP94" s="33">
        <f t="shared" si="68"/>
        <v>0.5</v>
      </c>
      <c r="AQ94" s="33">
        <f t="shared" si="68"/>
        <v>0.5</v>
      </c>
      <c r="AR94" s="10" t="s">
        <v>447</v>
      </c>
      <c r="AS94" s="10">
        <v>0</v>
      </c>
      <c r="AT94" s="10">
        <v>0</v>
      </c>
      <c r="AU94" s="33">
        <f t="shared" si="69"/>
        <v>0</v>
      </c>
      <c r="AV94" s="33">
        <f t="shared" si="69"/>
        <v>0</v>
      </c>
      <c r="AW94" s="33">
        <f t="shared" si="69"/>
        <v>0</v>
      </c>
      <c r="AX94" s="10" t="s">
        <v>447</v>
      </c>
      <c r="AY94" s="10" t="s">
        <v>447</v>
      </c>
      <c r="AZ94" s="10" t="s">
        <v>447</v>
      </c>
      <c r="BA94" s="33">
        <f t="shared" si="70"/>
        <v>0</v>
      </c>
      <c r="BB94" s="33">
        <f t="shared" si="70"/>
        <v>0</v>
      </c>
      <c r="BC94" s="33">
        <f t="shared" si="70"/>
        <v>0</v>
      </c>
      <c r="BD94" s="10">
        <v>0</v>
      </c>
      <c r="BE94" s="10">
        <v>0</v>
      </c>
      <c r="BF94" s="10">
        <v>0</v>
      </c>
      <c r="BG94" s="33">
        <f t="shared" si="71"/>
        <v>0</v>
      </c>
      <c r="BH94" s="33">
        <f t="shared" si="71"/>
        <v>0</v>
      </c>
      <c r="BI94" s="33">
        <f t="shared" si="71"/>
        <v>0</v>
      </c>
      <c r="BJ94" s="10">
        <v>2001</v>
      </c>
      <c r="BK94" s="10" t="s">
        <v>429</v>
      </c>
      <c r="BL94" s="10" t="s">
        <v>429</v>
      </c>
      <c r="BM94" s="33">
        <f t="shared" si="72"/>
        <v>0.5</v>
      </c>
      <c r="BN94" s="33">
        <f t="shared" si="72"/>
        <v>0</v>
      </c>
      <c r="BO94" s="33">
        <f t="shared" si="72"/>
        <v>0</v>
      </c>
      <c r="BP94" s="10">
        <v>0</v>
      </c>
      <c r="BQ94" s="10" t="s">
        <v>429</v>
      </c>
      <c r="BR94" s="10" t="s">
        <v>429</v>
      </c>
      <c r="BS94" s="33">
        <f t="shared" si="73"/>
        <v>0</v>
      </c>
      <c r="BT94" s="33">
        <f t="shared" si="73"/>
        <v>0</v>
      </c>
      <c r="BU94" s="33">
        <f t="shared" si="73"/>
        <v>0</v>
      </c>
      <c r="BV94" s="10">
        <v>0</v>
      </c>
      <c r="BW94" s="10" t="s">
        <v>500</v>
      </c>
      <c r="BX94" s="10" t="s">
        <v>500</v>
      </c>
      <c r="BY94" s="33">
        <f t="shared" si="76"/>
        <v>0</v>
      </c>
      <c r="BZ94" s="33">
        <f t="shared" si="76"/>
        <v>0.5</v>
      </c>
      <c r="CA94" s="33">
        <f t="shared" si="76"/>
        <v>0.5</v>
      </c>
      <c r="CB94" s="10">
        <f>+VLOOKUP(B94,'[20]2016 data'!$B:$D,3,)</f>
        <v>0</v>
      </c>
      <c r="CC94" s="10">
        <f>+VLOOKUP(B94,'[21]2017 data'!$B:$D,3,)</f>
        <v>0</v>
      </c>
      <c r="CD94" s="10">
        <f>+VLOOKUP(B94,'[22]2018 data'!$B:$D,3,)</f>
        <v>0</v>
      </c>
      <c r="CE94" s="33">
        <f t="shared" si="74"/>
        <v>0</v>
      </c>
      <c r="CF94" s="33">
        <f t="shared" si="74"/>
        <v>0</v>
      </c>
      <c r="CG94" s="33">
        <f t="shared" si="74"/>
        <v>0</v>
      </c>
      <c r="CH94" s="65">
        <f>+VLOOKUP(B94,'[34]2016 data'!$B:$D,3,)</f>
        <v>0</v>
      </c>
      <c r="CI94" s="65">
        <f>+VLOOKUP(B94,'[33]2017 data'!$B:$D,3,)</f>
        <v>0</v>
      </c>
      <c r="CJ94" s="65">
        <f>+VLOOKUP(B94,'[28]2018 data'!$B:$D,3,)</f>
        <v>0</v>
      </c>
      <c r="CK94" s="33">
        <f t="shared" si="75"/>
        <v>0</v>
      </c>
      <c r="CL94" s="33">
        <f t="shared" si="75"/>
        <v>0</v>
      </c>
      <c r="CM94" s="33">
        <f t="shared" si="75"/>
        <v>0</v>
      </c>
    </row>
    <row r="95" spans="1:91" s="32" customFormat="1" x14ac:dyDescent="0.25">
      <c r="A95" s="6">
        <f t="shared" si="61"/>
        <v>92</v>
      </c>
      <c r="B95" s="11" t="s">
        <v>198</v>
      </c>
      <c r="C95" s="4" t="s">
        <v>197</v>
      </c>
      <c r="D95" s="4" t="str">
        <f>+VLOOKUP(C95,'[1]OECD &amp; EU Countries'!$B:$F,5,)</f>
        <v>OECD/EU</v>
      </c>
      <c r="E95" s="10" t="s">
        <v>486</v>
      </c>
      <c r="F95" s="10" t="s">
        <v>486</v>
      </c>
      <c r="G95" s="10" t="s">
        <v>486</v>
      </c>
      <c r="H95" s="10" t="b">
        <f>+E95=MSC!E95</f>
        <v>0</v>
      </c>
      <c r="I95" s="10" t="b">
        <f>+F95=MSC!F95</f>
        <v>1</v>
      </c>
      <c r="J95" s="10" t="b">
        <f>+G95=MSC!G95</f>
        <v>1</v>
      </c>
      <c r="K95" s="33">
        <f t="shared" si="56"/>
        <v>1</v>
      </c>
      <c r="L95" s="33">
        <f t="shared" si="57"/>
        <v>1</v>
      </c>
      <c r="M95" s="33">
        <f t="shared" si="58"/>
        <v>1</v>
      </c>
      <c r="N95" s="10" t="s">
        <v>491</v>
      </c>
      <c r="O95" s="10" t="s">
        <v>491</v>
      </c>
      <c r="P95" s="10" t="s">
        <v>491</v>
      </c>
      <c r="Q95" s="33">
        <f t="shared" si="62"/>
        <v>1</v>
      </c>
      <c r="R95" s="33">
        <f t="shared" si="62"/>
        <v>1</v>
      </c>
      <c r="S95" s="33">
        <f t="shared" si="62"/>
        <v>1</v>
      </c>
      <c r="T95" s="64" t="s">
        <v>491</v>
      </c>
      <c r="U95" s="64" t="s">
        <v>491</v>
      </c>
      <c r="V95" s="10" t="s">
        <v>491</v>
      </c>
      <c r="W95" s="33">
        <f t="shared" si="63"/>
        <v>1</v>
      </c>
      <c r="X95" s="33">
        <f t="shared" si="59"/>
        <v>1</v>
      </c>
      <c r="Y95" s="33">
        <f t="shared" si="60"/>
        <v>1</v>
      </c>
      <c r="Z95" s="56">
        <f>+VLOOKUP($C95,'[27]MSC scores (3)'!$CE:$CH,2,)</f>
        <v>1</v>
      </c>
      <c r="AA95" s="56">
        <f>+VLOOKUP($C95,'[27]MSC scores (3)'!$CE:$CH,3,)</f>
        <v>1</v>
      </c>
      <c r="AB95" s="56">
        <f>+VLOOKUP($C95,'[27]MSC scores (3)'!$CE:$CH,4,)</f>
        <v>0.5</v>
      </c>
      <c r="AC95" s="33" t="b">
        <f t="shared" si="64"/>
        <v>1</v>
      </c>
      <c r="AD95" s="33" t="b">
        <f t="shared" si="65"/>
        <v>1</v>
      </c>
      <c r="AE95" s="33" t="b">
        <f t="shared" si="66"/>
        <v>0</v>
      </c>
      <c r="AF95" s="10" t="s">
        <v>444</v>
      </c>
      <c r="AG95" s="10" t="s">
        <v>442</v>
      </c>
      <c r="AH95" s="10" t="s">
        <v>442</v>
      </c>
      <c r="AI95" s="33">
        <f t="shared" si="67"/>
        <v>1</v>
      </c>
      <c r="AJ95" s="33">
        <f t="shared" si="67"/>
        <v>1</v>
      </c>
      <c r="AK95" s="33">
        <f t="shared" si="67"/>
        <v>1</v>
      </c>
      <c r="AL95" s="10" t="s">
        <v>499</v>
      </c>
      <c r="AM95" s="10" t="s">
        <v>499</v>
      </c>
      <c r="AN95" s="10" t="s">
        <v>499</v>
      </c>
      <c r="AO95" s="33">
        <f t="shared" si="68"/>
        <v>1</v>
      </c>
      <c r="AP95" s="33">
        <f t="shared" si="68"/>
        <v>1</v>
      </c>
      <c r="AQ95" s="33">
        <f t="shared" si="68"/>
        <v>1</v>
      </c>
      <c r="AR95" s="10" t="s">
        <v>418</v>
      </c>
      <c r="AS95" s="10" t="s">
        <v>418</v>
      </c>
      <c r="AT95" s="10" t="s">
        <v>418</v>
      </c>
      <c r="AU95" s="33">
        <f t="shared" si="69"/>
        <v>1</v>
      </c>
      <c r="AV95" s="33">
        <f t="shared" si="69"/>
        <v>1</v>
      </c>
      <c r="AW95" s="33">
        <f t="shared" si="69"/>
        <v>1</v>
      </c>
      <c r="AX95" s="10" t="s">
        <v>436</v>
      </c>
      <c r="AY95" s="10" t="s">
        <v>436</v>
      </c>
      <c r="AZ95" s="10" t="s">
        <v>436</v>
      </c>
      <c r="BA95" s="33">
        <f t="shared" si="70"/>
        <v>1</v>
      </c>
      <c r="BB95" s="33">
        <f t="shared" si="70"/>
        <v>1</v>
      </c>
      <c r="BC95" s="33">
        <f t="shared" si="70"/>
        <v>1</v>
      </c>
      <c r="BD95" s="10" t="s">
        <v>425</v>
      </c>
      <c r="BE95" s="10" t="s">
        <v>425</v>
      </c>
      <c r="BF95" s="10" t="s">
        <v>425</v>
      </c>
      <c r="BG95" s="33">
        <f t="shared" si="71"/>
        <v>1</v>
      </c>
      <c r="BH95" s="33">
        <f t="shared" si="71"/>
        <v>1</v>
      </c>
      <c r="BI95" s="33">
        <f t="shared" si="71"/>
        <v>1</v>
      </c>
      <c r="BJ95" s="10" t="s">
        <v>427</v>
      </c>
      <c r="BK95" s="10" t="s">
        <v>429</v>
      </c>
      <c r="BL95" s="10" t="s">
        <v>429</v>
      </c>
      <c r="BM95" s="33">
        <f t="shared" si="72"/>
        <v>1</v>
      </c>
      <c r="BN95" s="33">
        <f t="shared" si="72"/>
        <v>0</v>
      </c>
      <c r="BO95" s="33">
        <f t="shared" si="72"/>
        <v>0</v>
      </c>
      <c r="BP95" s="10" t="s">
        <v>431</v>
      </c>
      <c r="BQ95" s="10" t="s">
        <v>431</v>
      </c>
      <c r="BR95" s="10" t="s">
        <v>431</v>
      </c>
      <c r="BS95" s="33">
        <f t="shared" si="73"/>
        <v>1</v>
      </c>
      <c r="BT95" s="33">
        <f t="shared" si="73"/>
        <v>1</v>
      </c>
      <c r="BU95" s="33">
        <f t="shared" si="73"/>
        <v>1</v>
      </c>
      <c r="BV95" s="65" t="s">
        <v>511</v>
      </c>
      <c r="BW95" s="65" t="s">
        <v>511</v>
      </c>
      <c r="BX95" s="65" t="s">
        <v>511</v>
      </c>
      <c r="BY95" s="33">
        <f t="shared" si="76"/>
        <v>1</v>
      </c>
      <c r="BZ95" s="33">
        <f t="shared" si="76"/>
        <v>1</v>
      </c>
      <c r="CA95" s="33">
        <f t="shared" si="76"/>
        <v>1</v>
      </c>
      <c r="CB95" s="10" t="str">
        <f>+VLOOKUP(B95,'[20]2016 data'!$B:$D,3,)</f>
        <v>Yes</v>
      </c>
      <c r="CC95" s="10" t="str">
        <f>+VLOOKUP(B95,'[21]2017 data'!$B:$D,3,)</f>
        <v>Yes</v>
      </c>
      <c r="CD95" s="10" t="str">
        <f>+VLOOKUP(B95,'[22]2018 data'!$B:$D,3,)</f>
        <v>Yes</v>
      </c>
      <c r="CE95" s="33">
        <f t="shared" si="74"/>
        <v>1</v>
      </c>
      <c r="CF95" s="33">
        <f t="shared" si="74"/>
        <v>1</v>
      </c>
      <c r="CG95" s="33">
        <f t="shared" si="74"/>
        <v>1</v>
      </c>
      <c r="CH95" s="65" t="str">
        <f>+VLOOKUP(B95,'[34]2016 data'!$B:$D,3,)</f>
        <v>yes</v>
      </c>
      <c r="CI95" s="65" t="str">
        <f>+VLOOKUP(B95,'[33]2017 data'!$B:$D,3,)</f>
        <v>yes</v>
      </c>
      <c r="CJ95" s="65" t="str">
        <f>+VLOOKUP(B95,'[28]2018 data'!$B:$D,3,)</f>
        <v>yes</v>
      </c>
      <c r="CK95" s="33">
        <f t="shared" si="75"/>
        <v>1</v>
      </c>
      <c r="CL95" s="33">
        <f t="shared" si="75"/>
        <v>1</v>
      </c>
      <c r="CM95" s="33">
        <f t="shared" si="75"/>
        <v>1</v>
      </c>
    </row>
    <row r="96" spans="1:91" s="32" customFormat="1" x14ac:dyDescent="0.25">
      <c r="A96" s="6">
        <f t="shared" si="61"/>
        <v>93</v>
      </c>
      <c r="B96" s="9" t="s">
        <v>196</v>
      </c>
      <c r="C96" s="4" t="s">
        <v>195</v>
      </c>
      <c r="D96" s="4" t="str">
        <f>+VLOOKUP(C96,'[1]OECD &amp; EU Countries'!$B:$F,5,)</f>
        <v>NA</v>
      </c>
      <c r="E96" s="10" t="s">
        <v>437</v>
      </c>
      <c r="F96" s="10" t="s">
        <v>437</v>
      </c>
      <c r="G96" s="10" t="s">
        <v>486</v>
      </c>
      <c r="H96" s="10" t="b">
        <f>+E96=MSC!E96</f>
        <v>0</v>
      </c>
      <c r="I96" s="10" t="b">
        <f>+F96=MSC!F96</f>
        <v>0</v>
      </c>
      <c r="J96" s="10" t="b">
        <f>+G96=MSC!G96</f>
        <v>1</v>
      </c>
      <c r="K96" s="33">
        <f t="shared" si="56"/>
        <v>0.5</v>
      </c>
      <c r="L96" s="33">
        <f t="shared" si="57"/>
        <v>0.5</v>
      </c>
      <c r="M96" s="33">
        <f t="shared" si="58"/>
        <v>1</v>
      </c>
      <c r="N96" s="10">
        <v>0</v>
      </c>
      <c r="O96" s="10">
        <v>2010</v>
      </c>
      <c r="P96" s="10">
        <v>2010</v>
      </c>
      <c r="Q96" s="33">
        <f t="shared" si="62"/>
        <v>0</v>
      </c>
      <c r="R96" s="33">
        <f t="shared" si="62"/>
        <v>0.5</v>
      </c>
      <c r="S96" s="33">
        <f t="shared" si="62"/>
        <v>0.5</v>
      </c>
      <c r="T96" s="64">
        <v>1997</v>
      </c>
      <c r="U96" s="59">
        <v>2010</v>
      </c>
      <c r="V96" s="10">
        <v>2010</v>
      </c>
      <c r="W96" s="33">
        <f t="shared" si="63"/>
        <v>0</v>
      </c>
      <c r="X96" s="33">
        <f t="shared" si="59"/>
        <v>0.5</v>
      </c>
      <c r="Y96" s="33">
        <f t="shared" si="60"/>
        <v>0.5</v>
      </c>
      <c r="Z96" s="56">
        <f>+VLOOKUP($C96,'[27]MSC scores (3)'!$CE:$CH,2,)</f>
        <v>0.5</v>
      </c>
      <c r="AA96" s="56">
        <f>+VLOOKUP($C96,'[27]MSC scores (3)'!$CE:$CH,3,)</f>
        <v>0.5</v>
      </c>
      <c r="AB96" s="56">
        <f>+VLOOKUP($C96,'[27]MSC scores (3)'!$CE:$CH,4,)</f>
        <v>0.5</v>
      </c>
      <c r="AC96" s="33" t="b">
        <f t="shared" si="64"/>
        <v>0</v>
      </c>
      <c r="AD96" s="33" t="b">
        <f t="shared" si="65"/>
        <v>1</v>
      </c>
      <c r="AE96" s="33" t="b">
        <f t="shared" si="66"/>
        <v>1</v>
      </c>
      <c r="AF96" s="10" t="s">
        <v>447</v>
      </c>
      <c r="AG96" s="10" t="s">
        <v>448</v>
      </c>
      <c r="AH96" s="10" t="s">
        <v>448</v>
      </c>
      <c r="AI96" s="33">
        <f t="shared" si="67"/>
        <v>0</v>
      </c>
      <c r="AJ96" s="33">
        <f t="shared" si="67"/>
        <v>0</v>
      </c>
      <c r="AK96" s="33">
        <f t="shared" si="67"/>
        <v>0</v>
      </c>
      <c r="AL96" s="10">
        <v>2007</v>
      </c>
      <c r="AM96" s="10">
        <v>2007</v>
      </c>
      <c r="AN96" s="10">
        <v>2007</v>
      </c>
      <c r="AO96" s="33">
        <f t="shared" si="68"/>
        <v>0.5</v>
      </c>
      <c r="AP96" s="33">
        <f t="shared" si="68"/>
        <v>0.5</v>
      </c>
      <c r="AQ96" s="33">
        <f t="shared" si="68"/>
        <v>0</v>
      </c>
      <c r="AR96" s="10" t="s">
        <v>447</v>
      </c>
      <c r="AS96" s="10" t="s">
        <v>448</v>
      </c>
      <c r="AT96" s="10" t="s">
        <v>448</v>
      </c>
      <c r="AU96" s="33">
        <f t="shared" si="69"/>
        <v>0</v>
      </c>
      <c r="AV96" s="33">
        <f t="shared" si="69"/>
        <v>0</v>
      </c>
      <c r="AW96" s="33">
        <f t="shared" si="69"/>
        <v>0</v>
      </c>
      <c r="AX96" s="10" t="s">
        <v>447</v>
      </c>
      <c r="AY96" s="10" t="s">
        <v>450</v>
      </c>
      <c r="AZ96" s="10" t="s">
        <v>450</v>
      </c>
      <c r="BA96" s="33">
        <f t="shared" si="70"/>
        <v>0</v>
      </c>
      <c r="BB96" s="33">
        <f t="shared" si="70"/>
        <v>0</v>
      </c>
      <c r="BC96" s="33">
        <f t="shared" si="70"/>
        <v>0</v>
      </c>
      <c r="BD96" s="10" t="s">
        <v>448</v>
      </c>
      <c r="BE96" s="10" t="s">
        <v>448</v>
      </c>
      <c r="BF96" s="10" t="s">
        <v>448</v>
      </c>
      <c r="BG96" s="33">
        <f t="shared" si="71"/>
        <v>0</v>
      </c>
      <c r="BH96" s="33">
        <f t="shared" si="71"/>
        <v>0</v>
      </c>
      <c r="BI96" s="33">
        <f t="shared" si="71"/>
        <v>0</v>
      </c>
      <c r="BJ96" s="10">
        <v>2001</v>
      </c>
      <c r="BK96" s="10" t="s">
        <v>429</v>
      </c>
      <c r="BL96" s="10" t="s">
        <v>429</v>
      </c>
      <c r="BM96" s="33">
        <f t="shared" si="72"/>
        <v>0.5</v>
      </c>
      <c r="BN96" s="33">
        <f t="shared" si="72"/>
        <v>0</v>
      </c>
      <c r="BO96" s="33">
        <f t="shared" si="72"/>
        <v>0</v>
      </c>
      <c r="BP96" s="10">
        <v>0</v>
      </c>
      <c r="BQ96" s="10" t="s">
        <v>429</v>
      </c>
      <c r="BR96" s="10" t="s">
        <v>429</v>
      </c>
      <c r="BS96" s="33">
        <f t="shared" si="73"/>
        <v>0</v>
      </c>
      <c r="BT96" s="33">
        <f t="shared" si="73"/>
        <v>0</v>
      </c>
      <c r="BU96" s="33">
        <f t="shared" si="73"/>
        <v>0</v>
      </c>
      <c r="BV96" s="10" t="s">
        <v>500</v>
      </c>
      <c r="BW96" s="10" t="s">
        <v>500</v>
      </c>
      <c r="BX96" s="10" t="s">
        <v>500</v>
      </c>
      <c r="BY96" s="33">
        <f t="shared" si="76"/>
        <v>0.5</v>
      </c>
      <c r="BZ96" s="33">
        <f t="shared" si="76"/>
        <v>0.5</v>
      </c>
      <c r="CA96" s="33">
        <f t="shared" si="76"/>
        <v>0.5</v>
      </c>
      <c r="CB96" s="10" t="str">
        <f>+VLOOKUP(B96,'[20]2016 data'!$B:$D,3,)</f>
        <v>Yes</v>
      </c>
      <c r="CC96" s="10" t="str">
        <f>+VLOOKUP(B96,'[21]2017 data'!$B:$D,3,)</f>
        <v>Yes</v>
      </c>
      <c r="CD96" s="10" t="str">
        <f>+VLOOKUP(B96,'[22]2018 data'!$B:$D,3,)</f>
        <v>Yes</v>
      </c>
      <c r="CE96" s="33">
        <f t="shared" si="74"/>
        <v>1</v>
      </c>
      <c r="CF96" s="33">
        <f t="shared" si="74"/>
        <v>1</v>
      </c>
      <c r="CG96" s="33">
        <f t="shared" si="74"/>
        <v>1</v>
      </c>
      <c r="CH96" s="65">
        <f>+VLOOKUP(B96,'[34]2016 data'!$B:$D,3,)</f>
        <v>0</v>
      </c>
      <c r="CI96" s="65">
        <f>+VLOOKUP(B96,'[33]2017 data'!$B:$D,3,)</f>
        <v>0</v>
      </c>
      <c r="CJ96" s="65">
        <f>+VLOOKUP(B96,'[28]2018 data'!$B:$D,3,)</f>
        <v>0</v>
      </c>
      <c r="CK96" s="33">
        <f t="shared" si="75"/>
        <v>0</v>
      </c>
      <c r="CL96" s="33">
        <f t="shared" si="75"/>
        <v>0</v>
      </c>
      <c r="CM96" s="33">
        <f t="shared" si="75"/>
        <v>0</v>
      </c>
    </row>
    <row r="97" spans="1:91" s="32" customFormat="1" x14ac:dyDescent="0.25">
      <c r="A97" s="6">
        <f t="shared" si="61"/>
        <v>94</v>
      </c>
      <c r="B97" s="7" t="s">
        <v>194</v>
      </c>
      <c r="C97" s="4" t="s">
        <v>193</v>
      </c>
      <c r="D97" s="4" t="str">
        <f>+VLOOKUP(C97,'[1]OECD &amp; EU Countries'!$B:$F,5,)</f>
        <v>NA</v>
      </c>
      <c r="E97" s="10" t="s">
        <v>437</v>
      </c>
      <c r="F97" s="10" t="s">
        <v>437</v>
      </c>
      <c r="G97" s="10" t="s">
        <v>437</v>
      </c>
      <c r="H97" s="10" t="b">
        <f>+E97=MSC!E97</f>
        <v>0</v>
      </c>
      <c r="I97" s="10" t="b">
        <f>+F97=MSC!F97</f>
        <v>1</v>
      </c>
      <c r="J97" s="10" t="b">
        <f>+G97=MSC!G97</f>
        <v>1</v>
      </c>
      <c r="K97" s="33">
        <f t="shared" si="56"/>
        <v>0.5</v>
      </c>
      <c r="L97" s="33">
        <f t="shared" si="57"/>
        <v>0.5</v>
      </c>
      <c r="M97" s="33">
        <f t="shared" si="58"/>
        <v>0.5</v>
      </c>
      <c r="N97" s="10">
        <v>2012</v>
      </c>
      <c r="O97" s="10">
        <v>2012</v>
      </c>
      <c r="P97" s="10">
        <v>2012</v>
      </c>
      <c r="Q97" s="33">
        <f t="shared" si="62"/>
        <v>0.5</v>
      </c>
      <c r="R97" s="33">
        <f t="shared" si="62"/>
        <v>0.5</v>
      </c>
      <c r="S97" s="33">
        <f t="shared" si="62"/>
        <v>0.5</v>
      </c>
      <c r="T97" s="64">
        <v>2004</v>
      </c>
      <c r="U97" s="64">
        <v>2012</v>
      </c>
      <c r="V97" s="10">
        <v>2012</v>
      </c>
      <c r="W97" s="33">
        <f t="shared" si="63"/>
        <v>0</v>
      </c>
      <c r="X97" s="33">
        <f t="shared" si="59"/>
        <v>0.5</v>
      </c>
      <c r="Y97" s="33">
        <f t="shared" si="60"/>
        <v>0.5</v>
      </c>
      <c r="Z97" s="56">
        <f>+VLOOKUP($C97,'[27]MSC scores (3)'!$CE:$CH,2,)</f>
        <v>0.5</v>
      </c>
      <c r="AA97" s="56">
        <f>+VLOOKUP($C97,'[27]MSC scores (3)'!$CE:$CH,3,)</f>
        <v>0.5</v>
      </c>
      <c r="AB97" s="56">
        <f>+VLOOKUP($C97,'[27]MSC scores (3)'!$CE:$CH,4,)</f>
        <v>0.5</v>
      </c>
      <c r="AC97" s="33" t="b">
        <f t="shared" si="64"/>
        <v>0</v>
      </c>
      <c r="AD97" s="33" t="b">
        <f t="shared" si="65"/>
        <v>1</v>
      </c>
      <c r="AE97" s="33" t="b">
        <f t="shared" si="66"/>
        <v>1</v>
      </c>
      <c r="AF97" s="10" t="s">
        <v>446</v>
      </c>
      <c r="AG97" s="10" t="s">
        <v>446</v>
      </c>
      <c r="AH97" s="10" t="s">
        <v>446</v>
      </c>
      <c r="AI97" s="33">
        <f t="shared" si="67"/>
        <v>0.5</v>
      </c>
      <c r="AJ97" s="33">
        <f t="shared" si="67"/>
        <v>0.5</v>
      </c>
      <c r="AK97" s="33">
        <f t="shared" si="67"/>
        <v>0.5</v>
      </c>
      <c r="AL97" s="10">
        <v>2003</v>
      </c>
      <c r="AM97" s="10">
        <v>2003</v>
      </c>
      <c r="AN97" s="10">
        <v>2003</v>
      </c>
      <c r="AO97" s="33">
        <f t="shared" si="68"/>
        <v>0</v>
      </c>
      <c r="AP97" s="33">
        <f t="shared" si="68"/>
        <v>0</v>
      </c>
      <c r="AQ97" s="33">
        <f t="shared" si="68"/>
        <v>0</v>
      </c>
      <c r="AR97" s="10" t="s">
        <v>418</v>
      </c>
      <c r="AS97" s="10" t="s">
        <v>418</v>
      </c>
      <c r="AT97" s="10" t="s">
        <v>418</v>
      </c>
      <c r="AU97" s="33">
        <f t="shared" si="69"/>
        <v>1</v>
      </c>
      <c r="AV97" s="33">
        <f t="shared" si="69"/>
        <v>1</v>
      </c>
      <c r="AW97" s="33">
        <f t="shared" si="69"/>
        <v>1</v>
      </c>
      <c r="AX97" s="10" t="s">
        <v>447</v>
      </c>
      <c r="AY97" s="10" t="s">
        <v>450</v>
      </c>
      <c r="AZ97" s="10" t="s">
        <v>450</v>
      </c>
      <c r="BA97" s="33">
        <f t="shared" si="70"/>
        <v>0</v>
      </c>
      <c r="BB97" s="33">
        <f t="shared" si="70"/>
        <v>0</v>
      </c>
      <c r="BC97" s="33">
        <f t="shared" si="70"/>
        <v>0</v>
      </c>
      <c r="BD97" s="10" t="s">
        <v>448</v>
      </c>
      <c r="BE97" s="10" t="s">
        <v>448</v>
      </c>
      <c r="BF97" s="10" t="s">
        <v>448</v>
      </c>
      <c r="BG97" s="33">
        <f t="shared" si="71"/>
        <v>0</v>
      </c>
      <c r="BH97" s="33">
        <f t="shared" si="71"/>
        <v>0</v>
      </c>
      <c r="BI97" s="33">
        <f t="shared" si="71"/>
        <v>0</v>
      </c>
      <c r="BJ97" s="10">
        <v>2001</v>
      </c>
      <c r="BK97" s="10" t="s">
        <v>429</v>
      </c>
      <c r="BL97" s="10" t="s">
        <v>429</v>
      </c>
      <c r="BM97" s="33">
        <f t="shared" si="72"/>
        <v>0.5</v>
      </c>
      <c r="BN97" s="33">
        <f t="shared" si="72"/>
        <v>0</v>
      </c>
      <c r="BO97" s="33">
        <f t="shared" si="72"/>
        <v>0</v>
      </c>
      <c r="BP97" s="10" t="s">
        <v>431</v>
      </c>
      <c r="BQ97" s="10" t="s">
        <v>431</v>
      </c>
      <c r="BR97" s="10" t="s">
        <v>431</v>
      </c>
      <c r="BS97" s="33">
        <f t="shared" si="73"/>
        <v>1</v>
      </c>
      <c r="BT97" s="33">
        <f t="shared" si="73"/>
        <v>1</v>
      </c>
      <c r="BU97" s="33">
        <f t="shared" si="73"/>
        <v>1</v>
      </c>
      <c r="BV97" s="10" t="s">
        <v>500</v>
      </c>
      <c r="BW97" s="10" t="s">
        <v>500</v>
      </c>
      <c r="BX97" s="10" t="s">
        <v>500</v>
      </c>
      <c r="BY97" s="33">
        <f t="shared" si="76"/>
        <v>0.5</v>
      </c>
      <c r="BZ97" s="33">
        <f t="shared" si="76"/>
        <v>0.5</v>
      </c>
      <c r="CA97" s="33">
        <f t="shared" si="76"/>
        <v>0.5</v>
      </c>
      <c r="CB97" s="10">
        <f>+VLOOKUP(B97,'[20]2016 data'!$B:$D,3,)</f>
        <v>0</v>
      </c>
      <c r="CC97" s="10">
        <f>+VLOOKUP(B97,'[21]2017 data'!$B:$D,3,)</f>
        <v>0</v>
      </c>
      <c r="CD97" s="10">
        <f>+VLOOKUP(B97,'[22]2018 data'!$B:$D,3,)</f>
        <v>0</v>
      </c>
      <c r="CE97" s="33">
        <f t="shared" si="74"/>
        <v>0</v>
      </c>
      <c r="CF97" s="33">
        <f t="shared" si="74"/>
        <v>0</v>
      </c>
      <c r="CG97" s="33">
        <f t="shared" si="74"/>
        <v>0</v>
      </c>
      <c r="CH97" s="65">
        <f>+VLOOKUP(B97,'[34]2016 data'!$B:$D,3,)</f>
        <v>0</v>
      </c>
      <c r="CI97" s="65">
        <f>+VLOOKUP(B97,'[33]2017 data'!$B:$D,3,)</f>
        <v>0</v>
      </c>
      <c r="CJ97" s="65">
        <f>+VLOOKUP(B97,'[28]2018 data'!$B:$D,3,)</f>
        <v>0</v>
      </c>
      <c r="CK97" s="33">
        <f t="shared" si="75"/>
        <v>0</v>
      </c>
      <c r="CL97" s="33">
        <f t="shared" si="75"/>
        <v>0</v>
      </c>
      <c r="CM97" s="33">
        <f t="shared" si="75"/>
        <v>0</v>
      </c>
    </row>
    <row r="98" spans="1:91" s="32" customFormat="1" x14ac:dyDescent="0.25">
      <c r="A98" s="6">
        <f t="shared" si="61"/>
        <v>95</v>
      </c>
      <c r="B98" s="9" t="s">
        <v>192</v>
      </c>
      <c r="C98" s="4" t="s">
        <v>191</v>
      </c>
      <c r="D98" s="4" t="str">
        <f>+VLOOKUP(C98,'[1]OECD &amp; EU Countries'!$B:$F,5,)</f>
        <v>NA</v>
      </c>
      <c r="E98" s="10" t="s">
        <v>438</v>
      </c>
      <c r="F98" s="10" t="s">
        <v>438</v>
      </c>
      <c r="G98" s="10" t="s">
        <v>437</v>
      </c>
      <c r="H98" s="10" t="b">
        <f>+E98=MSC!E98</f>
        <v>0</v>
      </c>
      <c r="I98" s="10" t="b">
        <f>+F98=MSC!F98</f>
        <v>0</v>
      </c>
      <c r="J98" s="10" t="b">
        <f>+G98=MSC!G98</f>
        <v>0</v>
      </c>
      <c r="K98" s="33">
        <f t="shared" si="56"/>
        <v>0</v>
      </c>
      <c r="L98" s="33">
        <f t="shared" si="57"/>
        <v>0</v>
      </c>
      <c r="M98" s="33">
        <f t="shared" si="58"/>
        <v>0.5</v>
      </c>
      <c r="N98" s="10">
        <v>2000</v>
      </c>
      <c r="O98" s="10">
        <v>2000</v>
      </c>
      <c r="P98" s="10">
        <v>2000</v>
      </c>
      <c r="Q98" s="33">
        <f t="shared" si="62"/>
        <v>0</v>
      </c>
      <c r="R98" s="33">
        <f t="shared" si="62"/>
        <v>0</v>
      </c>
      <c r="S98" s="33">
        <f t="shared" si="62"/>
        <v>0</v>
      </c>
      <c r="T98" s="64">
        <v>2000</v>
      </c>
      <c r="U98" s="64">
        <v>2000</v>
      </c>
      <c r="V98" s="10">
        <v>2000</v>
      </c>
      <c r="W98" s="33">
        <f t="shared" si="63"/>
        <v>0</v>
      </c>
      <c r="X98" s="33">
        <f t="shared" si="59"/>
        <v>0</v>
      </c>
      <c r="Y98" s="33">
        <f t="shared" si="60"/>
        <v>0</v>
      </c>
      <c r="Z98" s="56">
        <f>+VLOOKUP($C98,'[27]MSC scores (3)'!$CE:$CH,2,)</f>
        <v>0</v>
      </c>
      <c r="AA98" s="56">
        <f>+VLOOKUP($C98,'[27]MSC scores (3)'!$CE:$CH,3,)</f>
        <v>0</v>
      </c>
      <c r="AB98" s="56">
        <f>+VLOOKUP($C98,'[27]MSC scores (3)'!$CE:$CH,4,)</f>
        <v>0</v>
      </c>
      <c r="AC98" s="33" t="b">
        <f t="shared" si="64"/>
        <v>1</v>
      </c>
      <c r="AD98" s="33" t="b">
        <f t="shared" si="65"/>
        <v>1</v>
      </c>
      <c r="AE98" s="33" t="b">
        <f t="shared" si="66"/>
        <v>1</v>
      </c>
      <c r="AF98" s="65" t="s">
        <v>446</v>
      </c>
      <c r="AG98" s="10" t="s">
        <v>446</v>
      </c>
      <c r="AH98" s="10" t="s">
        <v>446</v>
      </c>
      <c r="AI98" s="33">
        <f t="shared" si="67"/>
        <v>0.5</v>
      </c>
      <c r="AJ98" s="33">
        <f t="shared" si="67"/>
        <v>0.5</v>
      </c>
      <c r="AK98" s="33">
        <f t="shared" si="67"/>
        <v>0.5</v>
      </c>
      <c r="AL98" s="10">
        <v>1964</v>
      </c>
      <c r="AM98" s="10">
        <v>1964</v>
      </c>
      <c r="AN98" s="10">
        <v>1964</v>
      </c>
      <c r="AO98" s="33">
        <f t="shared" si="68"/>
        <v>0</v>
      </c>
      <c r="AP98" s="33">
        <f t="shared" si="68"/>
        <v>0</v>
      </c>
      <c r="AQ98" s="33">
        <f t="shared" si="68"/>
        <v>0</v>
      </c>
      <c r="AR98" s="10" t="s">
        <v>418</v>
      </c>
      <c r="AS98" s="65" t="s">
        <v>418</v>
      </c>
      <c r="AT98" s="65" t="s">
        <v>418</v>
      </c>
      <c r="AU98" s="33">
        <f t="shared" si="69"/>
        <v>1</v>
      </c>
      <c r="AV98" s="33">
        <f t="shared" si="69"/>
        <v>1</v>
      </c>
      <c r="AW98" s="33">
        <f t="shared" si="69"/>
        <v>1</v>
      </c>
      <c r="AX98" s="10" t="s">
        <v>447</v>
      </c>
      <c r="AY98" s="10" t="s">
        <v>448</v>
      </c>
      <c r="AZ98" s="10" t="s">
        <v>448</v>
      </c>
      <c r="BA98" s="33">
        <f t="shared" si="70"/>
        <v>0</v>
      </c>
      <c r="BB98" s="33">
        <f t="shared" si="70"/>
        <v>0</v>
      </c>
      <c r="BC98" s="33">
        <f t="shared" si="70"/>
        <v>0</v>
      </c>
      <c r="BD98" s="10" t="s">
        <v>478</v>
      </c>
      <c r="BE98" s="10" t="s">
        <v>478</v>
      </c>
      <c r="BF98" s="10" t="s">
        <v>478</v>
      </c>
      <c r="BG98" s="33">
        <f t="shared" si="71"/>
        <v>0.5</v>
      </c>
      <c r="BH98" s="33">
        <f t="shared" si="71"/>
        <v>0.5</v>
      </c>
      <c r="BI98" s="33">
        <f t="shared" si="71"/>
        <v>0.5</v>
      </c>
      <c r="BJ98" s="10">
        <v>2001</v>
      </c>
      <c r="BK98" s="10" t="s">
        <v>429</v>
      </c>
      <c r="BL98" s="10" t="s">
        <v>429</v>
      </c>
      <c r="BM98" s="33">
        <f t="shared" si="72"/>
        <v>0.5</v>
      </c>
      <c r="BN98" s="33">
        <f t="shared" si="72"/>
        <v>0</v>
      </c>
      <c r="BO98" s="33">
        <f t="shared" si="72"/>
        <v>0</v>
      </c>
      <c r="BP98" s="10">
        <v>0</v>
      </c>
      <c r="BQ98" s="10" t="s">
        <v>429</v>
      </c>
      <c r="BR98" s="10" t="s">
        <v>429</v>
      </c>
      <c r="BS98" s="33">
        <f t="shared" si="73"/>
        <v>0</v>
      </c>
      <c r="BT98" s="33">
        <f t="shared" si="73"/>
        <v>0</v>
      </c>
      <c r="BU98" s="33">
        <f t="shared" si="73"/>
        <v>0</v>
      </c>
      <c r="BV98" s="10" t="s">
        <v>500</v>
      </c>
      <c r="BW98" s="10" t="s">
        <v>500</v>
      </c>
      <c r="BX98" s="10" t="s">
        <v>500</v>
      </c>
      <c r="BY98" s="33">
        <f t="shared" si="76"/>
        <v>0.5</v>
      </c>
      <c r="BZ98" s="33">
        <f t="shared" si="76"/>
        <v>0.5</v>
      </c>
      <c r="CA98" s="33">
        <f t="shared" si="76"/>
        <v>0.5</v>
      </c>
      <c r="CB98" s="10">
        <f>+VLOOKUP(B98,'[20]2016 data'!$B:$D,3,)</f>
        <v>0</v>
      </c>
      <c r="CC98" s="10">
        <f>+VLOOKUP(B98,'[21]2017 data'!$B:$D,3,)</f>
        <v>0</v>
      </c>
      <c r="CD98" s="10">
        <f>+VLOOKUP(B98,'[22]2018 data'!$B:$D,3,)</f>
        <v>0</v>
      </c>
      <c r="CE98" s="33">
        <f t="shared" si="74"/>
        <v>0</v>
      </c>
      <c r="CF98" s="33">
        <f t="shared" si="74"/>
        <v>0</v>
      </c>
      <c r="CG98" s="33">
        <f t="shared" si="74"/>
        <v>0</v>
      </c>
      <c r="CH98" s="65">
        <f>+VLOOKUP(B98,'[34]2016 data'!$B:$D,3,)</f>
        <v>0</v>
      </c>
      <c r="CI98" s="65">
        <f>+VLOOKUP(B98,'[33]2017 data'!$B:$D,3,)</f>
        <v>0</v>
      </c>
      <c r="CJ98" s="65">
        <f>+VLOOKUP(B98,'[28]2018 data'!$B:$D,3,)</f>
        <v>0</v>
      </c>
      <c r="CK98" s="33">
        <f t="shared" si="75"/>
        <v>0</v>
      </c>
      <c r="CL98" s="33">
        <f t="shared" si="75"/>
        <v>0</v>
      </c>
      <c r="CM98" s="33">
        <f t="shared" si="75"/>
        <v>0</v>
      </c>
    </row>
    <row r="99" spans="1:91" s="32" customFormat="1" x14ac:dyDescent="0.25">
      <c r="A99" s="6">
        <f t="shared" si="61"/>
        <v>96</v>
      </c>
      <c r="B99" s="9" t="s">
        <v>190</v>
      </c>
      <c r="C99" s="4" t="s">
        <v>189</v>
      </c>
      <c r="D99" s="4" t="str">
        <f>+VLOOKUP(C99,'[1]OECD &amp; EU Countries'!$B:$F,5,)</f>
        <v>NA</v>
      </c>
      <c r="E99" s="10" t="s">
        <v>437</v>
      </c>
      <c r="F99" s="10" t="s">
        <v>437</v>
      </c>
      <c r="G99" s="10" t="s">
        <v>437</v>
      </c>
      <c r="H99" s="10" t="b">
        <f>+E99=MSC!E99</f>
        <v>1</v>
      </c>
      <c r="I99" s="10" t="b">
        <f>+F99=MSC!F99</f>
        <v>1</v>
      </c>
      <c r="J99" s="10" t="b">
        <f>+G99=MSC!G99</f>
        <v>1</v>
      </c>
      <c r="K99" s="33">
        <f t="shared" si="56"/>
        <v>0.5</v>
      </c>
      <c r="L99" s="33">
        <f t="shared" si="57"/>
        <v>0.5</v>
      </c>
      <c r="M99" s="33">
        <f t="shared" si="58"/>
        <v>0.5</v>
      </c>
      <c r="N99" s="10">
        <v>2003</v>
      </c>
      <c r="O99" s="10">
        <v>2003</v>
      </c>
      <c r="P99" s="10">
        <v>2003</v>
      </c>
      <c r="Q99" s="33">
        <f t="shared" si="62"/>
        <v>0</v>
      </c>
      <c r="R99" s="33">
        <f t="shared" si="62"/>
        <v>0</v>
      </c>
      <c r="S99" s="33">
        <f t="shared" si="62"/>
        <v>0</v>
      </c>
      <c r="T99" s="64">
        <v>2003</v>
      </c>
      <c r="U99" s="64">
        <v>2003</v>
      </c>
      <c r="V99" s="10">
        <v>2003</v>
      </c>
      <c r="W99" s="33">
        <f t="shared" si="63"/>
        <v>0</v>
      </c>
      <c r="X99" s="33">
        <f t="shared" si="59"/>
        <v>0</v>
      </c>
      <c r="Y99" s="33">
        <f t="shared" si="60"/>
        <v>0</v>
      </c>
      <c r="Z99" s="56">
        <f>+VLOOKUP($C99,'[27]MSC scores (3)'!$CE:$CH,2,)</f>
        <v>0</v>
      </c>
      <c r="AA99" s="56">
        <f>+VLOOKUP($C99,'[27]MSC scores (3)'!$CE:$CH,3,)</f>
        <v>0</v>
      </c>
      <c r="AB99" s="56">
        <f>+VLOOKUP($C99,'[27]MSC scores (3)'!$CE:$CH,4,)</f>
        <v>0</v>
      </c>
      <c r="AC99" s="33" t="b">
        <f t="shared" si="64"/>
        <v>1</v>
      </c>
      <c r="AD99" s="33" t="b">
        <f t="shared" si="65"/>
        <v>1</v>
      </c>
      <c r="AE99" s="33" t="b">
        <f t="shared" si="66"/>
        <v>1</v>
      </c>
      <c r="AF99" s="10" t="s">
        <v>446</v>
      </c>
      <c r="AG99" s="10" t="s">
        <v>446</v>
      </c>
      <c r="AH99" s="10" t="s">
        <v>446</v>
      </c>
      <c r="AI99" s="33">
        <f t="shared" si="67"/>
        <v>0.5</v>
      </c>
      <c r="AJ99" s="33">
        <f t="shared" si="67"/>
        <v>0.5</v>
      </c>
      <c r="AK99" s="33">
        <f t="shared" si="67"/>
        <v>0.5</v>
      </c>
      <c r="AL99" s="10">
        <v>2003</v>
      </c>
      <c r="AM99" s="10">
        <v>2003</v>
      </c>
      <c r="AN99" s="10">
        <v>2003</v>
      </c>
      <c r="AO99" s="33">
        <f t="shared" si="68"/>
        <v>0</v>
      </c>
      <c r="AP99" s="33">
        <f t="shared" si="68"/>
        <v>0</v>
      </c>
      <c r="AQ99" s="33">
        <f t="shared" si="68"/>
        <v>0</v>
      </c>
      <c r="AR99" s="10" t="s">
        <v>418</v>
      </c>
      <c r="AS99" s="10" t="s">
        <v>418</v>
      </c>
      <c r="AT99" s="10" t="s">
        <v>418</v>
      </c>
      <c r="AU99" s="33">
        <f t="shared" si="69"/>
        <v>1</v>
      </c>
      <c r="AV99" s="33">
        <f t="shared" si="69"/>
        <v>1</v>
      </c>
      <c r="AW99" s="33">
        <f t="shared" si="69"/>
        <v>1</v>
      </c>
      <c r="AX99" s="10" t="s">
        <v>447</v>
      </c>
      <c r="AY99" s="10" t="s">
        <v>448</v>
      </c>
      <c r="AZ99" s="10" t="s">
        <v>448</v>
      </c>
      <c r="BA99" s="33">
        <f t="shared" si="70"/>
        <v>0</v>
      </c>
      <c r="BB99" s="33">
        <f t="shared" si="70"/>
        <v>0</v>
      </c>
      <c r="BC99" s="33">
        <f t="shared" si="70"/>
        <v>0</v>
      </c>
      <c r="BD99" s="10">
        <v>0</v>
      </c>
      <c r="BE99" s="10">
        <v>0</v>
      </c>
      <c r="BF99" s="10">
        <v>0</v>
      </c>
      <c r="BG99" s="33">
        <f t="shared" si="71"/>
        <v>0</v>
      </c>
      <c r="BH99" s="33">
        <f t="shared" si="71"/>
        <v>0</v>
      </c>
      <c r="BI99" s="33">
        <f t="shared" si="71"/>
        <v>0</v>
      </c>
      <c r="BJ99" s="10">
        <v>1986</v>
      </c>
      <c r="BK99" s="10" t="s">
        <v>448</v>
      </c>
      <c r="BL99" s="10" t="s">
        <v>448</v>
      </c>
      <c r="BM99" s="33">
        <f t="shared" si="72"/>
        <v>0</v>
      </c>
      <c r="BN99" s="33">
        <f t="shared" si="72"/>
        <v>0</v>
      </c>
      <c r="BO99" s="33">
        <f t="shared" si="72"/>
        <v>0</v>
      </c>
      <c r="BP99" s="10">
        <v>0</v>
      </c>
      <c r="BQ99" s="10" t="s">
        <v>429</v>
      </c>
      <c r="BR99" s="10" t="s">
        <v>429</v>
      </c>
      <c r="BS99" s="33">
        <f t="shared" si="73"/>
        <v>0</v>
      </c>
      <c r="BT99" s="33">
        <f t="shared" si="73"/>
        <v>0</v>
      </c>
      <c r="BU99" s="33">
        <f t="shared" si="73"/>
        <v>0</v>
      </c>
      <c r="BV99" s="10" t="s">
        <v>500</v>
      </c>
      <c r="BW99" s="10" t="s">
        <v>500</v>
      </c>
      <c r="BX99" s="10" t="s">
        <v>500</v>
      </c>
      <c r="BY99" s="33">
        <f t="shared" si="76"/>
        <v>0.5</v>
      </c>
      <c r="BZ99" s="33">
        <f t="shared" si="76"/>
        <v>0.5</v>
      </c>
      <c r="CA99" s="33">
        <f t="shared" si="76"/>
        <v>0.5</v>
      </c>
      <c r="CB99" s="10">
        <f>+VLOOKUP(B99,'[20]2016 data'!$B:$D,3,)</f>
        <v>0</v>
      </c>
      <c r="CC99" s="10">
        <f>+VLOOKUP(B99,'[21]2017 data'!$B:$D,3,)</f>
        <v>0</v>
      </c>
      <c r="CD99" s="10">
        <f>+VLOOKUP(B99,'[22]2018 data'!$B:$D,3,)</f>
        <v>0</v>
      </c>
      <c r="CE99" s="33">
        <f t="shared" si="74"/>
        <v>0</v>
      </c>
      <c r="CF99" s="33">
        <f t="shared" si="74"/>
        <v>0</v>
      </c>
      <c r="CG99" s="33">
        <f t="shared" si="74"/>
        <v>0</v>
      </c>
      <c r="CH99" s="65">
        <f>+VLOOKUP(B99,'[34]2016 data'!$B:$D,3,)</f>
        <v>0</v>
      </c>
      <c r="CI99" s="65">
        <f>+VLOOKUP(B99,'[33]2017 data'!$B:$D,3,)</f>
        <v>0</v>
      </c>
      <c r="CJ99" s="65">
        <f>+VLOOKUP(B99,'[28]2018 data'!$B:$D,3,)</f>
        <v>0</v>
      </c>
      <c r="CK99" s="33">
        <f t="shared" si="75"/>
        <v>0</v>
      </c>
      <c r="CL99" s="33">
        <f t="shared" si="75"/>
        <v>0</v>
      </c>
      <c r="CM99" s="33">
        <f t="shared" si="75"/>
        <v>0</v>
      </c>
    </row>
    <row r="100" spans="1:91" s="32" customFormat="1" x14ac:dyDescent="0.25">
      <c r="A100" s="6">
        <f t="shared" si="61"/>
        <v>97</v>
      </c>
      <c r="B100" s="9" t="s">
        <v>188</v>
      </c>
      <c r="C100" s="4" t="s">
        <v>187</v>
      </c>
      <c r="D100" s="4" t="str">
        <f>+VLOOKUP(C100,'[1]OECD &amp; EU Countries'!$B:$F,5,)</f>
        <v>OECD/EU</v>
      </c>
      <c r="E100" s="10" t="s">
        <v>486</v>
      </c>
      <c r="F100" s="10" t="s">
        <v>486</v>
      </c>
      <c r="G100" s="10" t="s">
        <v>486</v>
      </c>
      <c r="H100" s="10" t="b">
        <f>+E100=MSC!E100</f>
        <v>0</v>
      </c>
      <c r="I100" s="10" t="b">
        <f>+F100=MSC!F100</f>
        <v>1</v>
      </c>
      <c r="J100" s="10" t="b">
        <f>+G100=MSC!G100</f>
        <v>1</v>
      </c>
      <c r="K100" s="33">
        <f t="shared" ref="K100:K131" si="77">IF(OR(E100="SNA 2008",E100= "ESA 2010") = TRUE, 1, IF(OR(E100="SNA 1993",E100= "ESA 1995"), 0.5, 0))</f>
        <v>1</v>
      </c>
      <c r="L100" s="33">
        <f t="shared" ref="L100:L131" si="78">IF(OR(F100="SNA 2008",F100= "ESA 2010") = TRUE, 1, IF(OR(F100="SNA 1993",F100= "ESA 1995"), 0.5, 0))</f>
        <v>1</v>
      </c>
      <c r="M100" s="33">
        <f t="shared" ref="M100:M131" si="79">IF(OR(G100="SNA 2008",G100= "ESA 2010") = TRUE, 1, IF(OR(G100="SNA 1993",G100= "ESA 1995"), 0.5, 0))</f>
        <v>1</v>
      </c>
      <c r="N100" s="10" t="s">
        <v>491</v>
      </c>
      <c r="O100" s="10" t="s">
        <v>491</v>
      </c>
      <c r="P100" s="10" t="s">
        <v>491</v>
      </c>
      <c r="Q100" s="33">
        <f t="shared" si="62"/>
        <v>1</v>
      </c>
      <c r="R100" s="33">
        <f t="shared" si="62"/>
        <v>1</v>
      </c>
      <c r="S100" s="33">
        <f t="shared" si="62"/>
        <v>1</v>
      </c>
      <c r="T100" s="64" t="s">
        <v>491</v>
      </c>
      <c r="U100" s="64" t="s">
        <v>491</v>
      </c>
      <c r="V100" s="10" t="s">
        <v>491</v>
      </c>
      <c r="W100" s="33">
        <f t="shared" si="63"/>
        <v>1</v>
      </c>
      <c r="X100" s="33">
        <f t="shared" si="59"/>
        <v>1</v>
      </c>
      <c r="Y100" s="33">
        <f t="shared" si="60"/>
        <v>1</v>
      </c>
      <c r="Z100" s="56">
        <f>+VLOOKUP($C100,'[27]MSC scores (3)'!$CE:$CH,2,)</f>
        <v>1</v>
      </c>
      <c r="AA100" s="56">
        <f>+VLOOKUP($C100,'[27]MSC scores (3)'!$CE:$CH,3,)</f>
        <v>1</v>
      </c>
      <c r="AB100" s="56">
        <f>+VLOOKUP($C100,'[27]MSC scores (3)'!$CE:$CH,4,)</f>
        <v>0.5</v>
      </c>
      <c r="AC100" s="33" t="b">
        <f t="shared" si="64"/>
        <v>1</v>
      </c>
      <c r="AD100" s="33" t="b">
        <f t="shared" si="65"/>
        <v>1</v>
      </c>
      <c r="AE100" s="33" t="b">
        <f t="shared" si="66"/>
        <v>0</v>
      </c>
      <c r="AF100" s="10" t="s">
        <v>444</v>
      </c>
      <c r="AG100" s="10" t="s">
        <v>442</v>
      </c>
      <c r="AH100" s="10" t="s">
        <v>442</v>
      </c>
      <c r="AI100" s="33">
        <f t="shared" si="67"/>
        <v>1</v>
      </c>
      <c r="AJ100" s="33">
        <f t="shared" si="67"/>
        <v>1</v>
      </c>
      <c r="AK100" s="33">
        <f t="shared" si="67"/>
        <v>1</v>
      </c>
      <c r="AL100" s="10" t="s">
        <v>499</v>
      </c>
      <c r="AM100" s="10" t="s">
        <v>499</v>
      </c>
      <c r="AN100" s="10" t="s">
        <v>499</v>
      </c>
      <c r="AO100" s="33">
        <f t="shared" si="68"/>
        <v>1</v>
      </c>
      <c r="AP100" s="33">
        <f t="shared" si="68"/>
        <v>1</v>
      </c>
      <c r="AQ100" s="33">
        <f t="shared" si="68"/>
        <v>1</v>
      </c>
      <c r="AR100" s="10" t="s">
        <v>418</v>
      </c>
      <c r="AS100" s="10" t="s">
        <v>418</v>
      </c>
      <c r="AT100" s="10" t="s">
        <v>418</v>
      </c>
      <c r="AU100" s="33">
        <f t="shared" si="69"/>
        <v>1</v>
      </c>
      <c r="AV100" s="33">
        <f t="shared" si="69"/>
        <v>1</v>
      </c>
      <c r="AW100" s="33">
        <f t="shared" si="69"/>
        <v>1</v>
      </c>
      <c r="AX100" s="10" t="s">
        <v>436</v>
      </c>
      <c r="AY100" s="10" t="s">
        <v>436</v>
      </c>
      <c r="AZ100" s="10" t="s">
        <v>436</v>
      </c>
      <c r="BA100" s="33">
        <f t="shared" si="70"/>
        <v>1</v>
      </c>
      <c r="BB100" s="33">
        <f t="shared" si="70"/>
        <v>1</v>
      </c>
      <c r="BC100" s="33">
        <f t="shared" si="70"/>
        <v>1</v>
      </c>
      <c r="BD100" s="10" t="s">
        <v>425</v>
      </c>
      <c r="BE100" s="10" t="s">
        <v>425</v>
      </c>
      <c r="BF100" s="10" t="s">
        <v>425</v>
      </c>
      <c r="BG100" s="33">
        <f t="shared" si="71"/>
        <v>1</v>
      </c>
      <c r="BH100" s="33">
        <f t="shared" si="71"/>
        <v>1</v>
      </c>
      <c r="BI100" s="33">
        <f t="shared" si="71"/>
        <v>1</v>
      </c>
      <c r="BJ100" s="10">
        <v>2014</v>
      </c>
      <c r="BK100" s="10" t="s">
        <v>427</v>
      </c>
      <c r="BL100" s="10" t="s">
        <v>427</v>
      </c>
      <c r="BM100" s="33">
        <f t="shared" si="72"/>
        <v>1</v>
      </c>
      <c r="BN100" s="33">
        <f t="shared" si="72"/>
        <v>1</v>
      </c>
      <c r="BO100" s="33">
        <f t="shared" si="72"/>
        <v>1</v>
      </c>
      <c r="BP100" s="10" t="s">
        <v>431</v>
      </c>
      <c r="BQ100" s="10" t="s">
        <v>431</v>
      </c>
      <c r="BR100" s="10" t="s">
        <v>431</v>
      </c>
      <c r="BS100" s="33">
        <f t="shared" si="73"/>
        <v>1</v>
      </c>
      <c r="BT100" s="33">
        <f t="shared" si="73"/>
        <v>1</v>
      </c>
      <c r="BU100" s="33">
        <f t="shared" si="73"/>
        <v>1</v>
      </c>
      <c r="BV100" s="65" t="s">
        <v>511</v>
      </c>
      <c r="BW100" s="65" t="s">
        <v>511</v>
      </c>
      <c r="BX100" s="65" t="s">
        <v>511</v>
      </c>
      <c r="BY100" s="33">
        <f t="shared" si="76"/>
        <v>1</v>
      </c>
      <c r="BZ100" s="33">
        <f t="shared" si="76"/>
        <v>1</v>
      </c>
      <c r="CA100" s="33">
        <f t="shared" si="76"/>
        <v>1</v>
      </c>
      <c r="CB100" s="10" t="str">
        <f>+VLOOKUP(B100,'[20]2016 data'!$B:$D,3,)</f>
        <v>Yes</v>
      </c>
      <c r="CC100" s="10" t="str">
        <f>+VLOOKUP(B100,'[21]2017 data'!$B:$D,3,)</f>
        <v>Yes</v>
      </c>
      <c r="CD100" s="10" t="str">
        <f>+VLOOKUP(B100,'[22]2018 data'!$B:$D,3,)</f>
        <v>Yes</v>
      </c>
      <c r="CE100" s="33">
        <f t="shared" si="74"/>
        <v>1</v>
      </c>
      <c r="CF100" s="33">
        <f t="shared" si="74"/>
        <v>1</v>
      </c>
      <c r="CG100" s="33">
        <f t="shared" si="74"/>
        <v>1</v>
      </c>
      <c r="CH100" s="65" t="str">
        <f>+VLOOKUP(B100,'[34]2016 data'!$B:$D,3,)</f>
        <v>yes</v>
      </c>
      <c r="CI100" s="65" t="str">
        <f>+VLOOKUP(B100,'[33]2017 data'!$B:$D,3,)</f>
        <v>yes</v>
      </c>
      <c r="CJ100" s="65" t="str">
        <f>+VLOOKUP(B100,'[28]2018 data'!$B:$D,3,)</f>
        <v>yes</v>
      </c>
      <c r="CK100" s="33">
        <f t="shared" si="75"/>
        <v>1</v>
      </c>
      <c r="CL100" s="33">
        <f t="shared" si="75"/>
        <v>1</v>
      </c>
      <c r="CM100" s="33">
        <f t="shared" si="75"/>
        <v>1</v>
      </c>
    </row>
    <row r="101" spans="1:91" s="32" customFormat="1" x14ac:dyDescent="0.25">
      <c r="A101" s="6">
        <f t="shared" si="61"/>
        <v>98</v>
      </c>
      <c r="B101" s="9" t="s">
        <v>186</v>
      </c>
      <c r="C101" s="4" t="s">
        <v>185</v>
      </c>
      <c r="D101" s="4" t="str">
        <f>+VLOOKUP(C101,'[1]OECD &amp; EU Countries'!$B:$F,5,)</f>
        <v>OECD/EU</v>
      </c>
      <c r="E101" s="10" t="s">
        <v>486</v>
      </c>
      <c r="F101" s="10" t="s">
        <v>486</v>
      </c>
      <c r="G101" s="10" t="s">
        <v>486</v>
      </c>
      <c r="H101" s="10" t="b">
        <f>+E101=MSC!E101</f>
        <v>0</v>
      </c>
      <c r="I101" s="10" t="b">
        <f>+F101=MSC!F101</f>
        <v>1</v>
      </c>
      <c r="J101" s="10" t="b">
        <f>+G101=MSC!G101</f>
        <v>1</v>
      </c>
      <c r="K101" s="33">
        <f t="shared" si="77"/>
        <v>1</v>
      </c>
      <c r="L101" s="33">
        <f t="shared" si="78"/>
        <v>1</v>
      </c>
      <c r="M101" s="33">
        <f t="shared" si="79"/>
        <v>1</v>
      </c>
      <c r="N101" s="10" t="s">
        <v>491</v>
      </c>
      <c r="O101" s="10" t="s">
        <v>491</v>
      </c>
      <c r="P101" s="10" t="s">
        <v>491</v>
      </c>
      <c r="Q101" s="33">
        <f t="shared" si="62"/>
        <v>1</v>
      </c>
      <c r="R101" s="33">
        <f t="shared" si="62"/>
        <v>1</v>
      </c>
      <c r="S101" s="33">
        <f t="shared" si="62"/>
        <v>1</v>
      </c>
      <c r="T101" s="64" t="s">
        <v>491</v>
      </c>
      <c r="U101" s="64" t="s">
        <v>491</v>
      </c>
      <c r="V101" s="10" t="s">
        <v>491</v>
      </c>
      <c r="W101" s="33">
        <f t="shared" si="63"/>
        <v>1</v>
      </c>
      <c r="X101" s="33">
        <f t="shared" si="59"/>
        <v>1</v>
      </c>
      <c r="Y101" s="33">
        <f t="shared" si="60"/>
        <v>1</v>
      </c>
      <c r="Z101" s="56">
        <f>+VLOOKUP($C101,'[27]MSC scores (3)'!$CE:$CH,2,)</f>
        <v>1</v>
      </c>
      <c r="AA101" s="56">
        <f>+VLOOKUP($C101,'[27]MSC scores (3)'!$CE:$CH,3,)</f>
        <v>1</v>
      </c>
      <c r="AB101" s="56">
        <f>+VLOOKUP($C101,'[27]MSC scores (3)'!$CE:$CH,4,)</f>
        <v>0.5</v>
      </c>
      <c r="AC101" s="33" t="b">
        <f t="shared" si="64"/>
        <v>1</v>
      </c>
      <c r="AD101" s="33" t="b">
        <f t="shared" si="65"/>
        <v>1</v>
      </c>
      <c r="AE101" s="33" t="b">
        <f t="shared" si="66"/>
        <v>0</v>
      </c>
      <c r="AF101" s="10" t="s">
        <v>444</v>
      </c>
      <c r="AG101" s="10" t="s">
        <v>442</v>
      </c>
      <c r="AH101" s="10" t="s">
        <v>442</v>
      </c>
      <c r="AI101" s="33">
        <f t="shared" si="67"/>
        <v>1</v>
      </c>
      <c r="AJ101" s="33">
        <f t="shared" si="67"/>
        <v>1</v>
      </c>
      <c r="AK101" s="33">
        <f t="shared" si="67"/>
        <v>1</v>
      </c>
      <c r="AL101" s="10" t="s">
        <v>499</v>
      </c>
      <c r="AM101" s="10" t="s">
        <v>499</v>
      </c>
      <c r="AN101" s="10" t="s">
        <v>499</v>
      </c>
      <c r="AO101" s="33">
        <f t="shared" si="68"/>
        <v>1</v>
      </c>
      <c r="AP101" s="33">
        <f t="shared" si="68"/>
        <v>1</v>
      </c>
      <c r="AQ101" s="33">
        <f t="shared" si="68"/>
        <v>1</v>
      </c>
      <c r="AR101" s="10" t="s">
        <v>418</v>
      </c>
      <c r="AS101" s="10" t="s">
        <v>418</v>
      </c>
      <c r="AT101" s="10" t="s">
        <v>418</v>
      </c>
      <c r="AU101" s="33">
        <f t="shared" si="69"/>
        <v>1</v>
      </c>
      <c r="AV101" s="33">
        <f t="shared" si="69"/>
        <v>1</v>
      </c>
      <c r="AW101" s="33">
        <f t="shared" si="69"/>
        <v>1</v>
      </c>
      <c r="AX101" s="10" t="s">
        <v>447</v>
      </c>
      <c r="AY101" s="10" t="s">
        <v>448</v>
      </c>
      <c r="AZ101" s="10" t="s">
        <v>448</v>
      </c>
      <c r="BA101" s="33">
        <f t="shared" si="70"/>
        <v>0</v>
      </c>
      <c r="BB101" s="33">
        <f t="shared" si="70"/>
        <v>0</v>
      </c>
      <c r="BC101" s="33">
        <f t="shared" si="70"/>
        <v>0</v>
      </c>
      <c r="BD101" s="10" t="s">
        <v>425</v>
      </c>
      <c r="BE101" s="10" t="s">
        <v>425</v>
      </c>
      <c r="BF101" s="10" t="s">
        <v>425</v>
      </c>
      <c r="BG101" s="33">
        <f t="shared" si="71"/>
        <v>1</v>
      </c>
      <c r="BH101" s="33">
        <f t="shared" si="71"/>
        <v>1</v>
      </c>
      <c r="BI101" s="33">
        <f t="shared" si="71"/>
        <v>1</v>
      </c>
      <c r="BJ101" s="10">
        <v>2001</v>
      </c>
      <c r="BK101" s="10" t="s">
        <v>427</v>
      </c>
      <c r="BL101" s="10" t="s">
        <v>427</v>
      </c>
      <c r="BM101" s="33">
        <f t="shared" si="72"/>
        <v>0.5</v>
      </c>
      <c r="BN101" s="33">
        <f t="shared" si="72"/>
        <v>1</v>
      </c>
      <c r="BO101" s="33">
        <f t="shared" si="72"/>
        <v>1</v>
      </c>
      <c r="BP101" s="10" t="s">
        <v>431</v>
      </c>
      <c r="BQ101" s="10" t="s">
        <v>431</v>
      </c>
      <c r="BR101" s="10" t="s">
        <v>431</v>
      </c>
      <c r="BS101" s="33">
        <f t="shared" si="73"/>
        <v>1</v>
      </c>
      <c r="BT101" s="33">
        <f t="shared" si="73"/>
        <v>1</v>
      </c>
      <c r="BU101" s="33">
        <f t="shared" si="73"/>
        <v>1</v>
      </c>
      <c r="BV101" s="10" t="s">
        <v>501</v>
      </c>
      <c r="BW101" s="10" t="s">
        <v>501</v>
      </c>
      <c r="BX101" s="10" t="s">
        <v>501</v>
      </c>
      <c r="BY101" s="33">
        <f t="shared" si="76"/>
        <v>1</v>
      </c>
      <c r="BZ101" s="33">
        <f t="shared" si="76"/>
        <v>1</v>
      </c>
      <c r="CA101" s="33">
        <f t="shared" si="76"/>
        <v>1</v>
      </c>
      <c r="CB101" s="10" t="str">
        <f>+VLOOKUP(B101,'[20]2016 data'!$B:$D,3,)</f>
        <v>Yes</v>
      </c>
      <c r="CC101" s="10" t="str">
        <f>+VLOOKUP(B101,'[21]2017 data'!$B:$D,3,)</f>
        <v>Yes</v>
      </c>
      <c r="CD101" s="10" t="str">
        <f>+VLOOKUP(B101,'[22]2018 data'!$B:$D,3,)</f>
        <v>Yes</v>
      </c>
      <c r="CE101" s="33">
        <f t="shared" si="74"/>
        <v>1</v>
      </c>
      <c r="CF101" s="33">
        <f t="shared" si="74"/>
        <v>1</v>
      </c>
      <c r="CG101" s="33">
        <f t="shared" si="74"/>
        <v>1</v>
      </c>
      <c r="CH101" s="65">
        <f>+VLOOKUP(B101,'[34]2016 data'!$B:$D,3,)</f>
        <v>0</v>
      </c>
      <c r="CI101" s="65">
        <f>+VLOOKUP(B101,'[33]2017 data'!$B:$D,3,)</f>
        <v>0</v>
      </c>
      <c r="CJ101" s="65">
        <f>+VLOOKUP(B101,'[28]2018 data'!$B:$D,3,)</f>
        <v>0</v>
      </c>
      <c r="CK101" s="33">
        <f t="shared" si="75"/>
        <v>0</v>
      </c>
      <c r="CL101" s="33">
        <f t="shared" si="75"/>
        <v>0</v>
      </c>
      <c r="CM101" s="33">
        <f t="shared" si="75"/>
        <v>0</v>
      </c>
    </row>
    <row r="102" spans="1:91" s="32" customFormat="1" x14ac:dyDescent="0.25">
      <c r="A102" s="6">
        <f t="shared" si="61"/>
        <v>99</v>
      </c>
      <c r="B102" s="9" t="s">
        <v>184</v>
      </c>
      <c r="C102" s="4" t="s">
        <v>183</v>
      </c>
      <c r="D102" s="4" t="str">
        <f>+VLOOKUP(C102,'[1]OECD &amp; EU Countries'!$B:$F,5,)</f>
        <v>NA</v>
      </c>
      <c r="E102" s="59" t="s">
        <v>437</v>
      </c>
      <c r="F102" s="59" t="s">
        <v>437</v>
      </c>
      <c r="G102" s="59" t="s">
        <v>437</v>
      </c>
      <c r="H102" s="10" t="b">
        <f>+E102=MSC!E102</f>
        <v>0</v>
      </c>
      <c r="I102" s="10" t="b">
        <f>+F102=MSC!F102</f>
        <v>0</v>
      </c>
      <c r="J102" s="10" t="b">
        <f>+G102=MSC!G102</f>
        <v>0</v>
      </c>
      <c r="K102" s="33">
        <f t="shared" si="77"/>
        <v>0.5</v>
      </c>
      <c r="L102" s="33">
        <f t="shared" si="78"/>
        <v>0.5</v>
      </c>
      <c r="M102" s="33">
        <f t="shared" si="79"/>
        <v>0.5</v>
      </c>
      <c r="N102" s="10">
        <v>1993</v>
      </c>
      <c r="O102" s="10">
        <v>0</v>
      </c>
      <c r="P102" s="10" t="s">
        <v>491</v>
      </c>
      <c r="Q102" s="33">
        <f t="shared" si="62"/>
        <v>0</v>
      </c>
      <c r="R102" s="33">
        <f t="shared" si="62"/>
        <v>0</v>
      </c>
      <c r="S102" s="33">
        <f t="shared" si="62"/>
        <v>1</v>
      </c>
      <c r="T102" s="64">
        <v>2005</v>
      </c>
      <c r="U102" s="64">
        <v>2005</v>
      </c>
      <c r="V102" s="10">
        <v>2005</v>
      </c>
      <c r="W102" s="33">
        <f t="shared" si="63"/>
        <v>0</v>
      </c>
      <c r="X102" s="33">
        <f t="shared" si="59"/>
        <v>0</v>
      </c>
      <c r="Y102" s="33">
        <f t="shared" si="60"/>
        <v>0</v>
      </c>
      <c r="Z102" s="56">
        <f>+VLOOKUP($C102,'[27]MSC scores (3)'!$CE:$CH,2,)</f>
        <v>0</v>
      </c>
      <c r="AA102" s="56">
        <f>+VLOOKUP($C102,'[27]MSC scores (3)'!$CE:$CH,3,)</f>
        <v>0</v>
      </c>
      <c r="AB102" s="56">
        <f>+VLOOKUP($C102,'[27]MSC scores (3)'!$CE:$CH,4,)</f>
        <v>0</v>
      </c>
      <c r="AC102" s="33" t="b">
        <f t="shared" si="64"/>
        <v>1</v>
      </c>
      <c r="AD102" s="33" t="b">
        <f t="shared" si="65"/>
        <v>1</v>
      </c>
      <c r="AE102" s="33" t="b">
        <f t="shared" si="66"/>
        <v>1</v>
      </c>
      <c r="AF102" s="10" t="s">
        <v>444</v>
      </c>
      <c r="AG102" s="10" t="s">
        <v>494</v>
      </c>
      <c r="AH102" s="10" t="s">
        <v>494</v>
      </c>
      <c r="AI102" s="33">
        <f t="shared" si="67"/>
        <v>1</v>
      </c>
      <c r="AJ102" s="33">
        <f t="shared" si="67"/>
        <v>1</v>
      </c>
      <c r="AK102" s="33">
        <f t="shared" si="67"/>
        <v>1</v>
      </c>
      <c r="AL102" s="10" t="s">
        <v>499</v>
      </c>
      <c r="AM102" s="10" t="s">
        <v>499</v>
      </c>
      <c r="AN102" s="10" t="s">
        <v>499</v>
      </c>
      <c r="AO102" s="33">
        <f t="shared" si="68"/>
        <v>1</v>
      </c>
      <c r="AP102" s="33">
        <f t="shared" si="68"/>
        <v>1</v>
      </c>
      <c r="AQ102" s="33">
        <f t="shared" si="68"/>
        <v>1</v>
      </c>
      <c r="AR102" s="10" t="s">
        <v>418</v>
      </c>
      <c r="AS102" s="10" t="s">
        <v>418</v>
      </c>
      <c r="AT102" s="10" t="s">
        <v>418</v>
      </c>
      <c r="AU102" s="33">
        <f t="shared" si="69"/>
        <v>1</v>
      </c>
      <c r="AV102" s="33">
        <f t="shared" si="69"/>
        <v>1</v>
      </c>
      <c r="AW102" s="33">
        <f t="shared" si="69"/>
        <v>1</v>
      </c>
      <c r="AX102" s="10" t="s">
        <v>447</v>
      </c>
      <c r="AY102" s="10" t="s">
        <v>460</v>
      </c>
      <c r="AZ102" s="10" t="s">
        <v>460</v>
      </c>
      <c r="BA102" s="33">
        <f t="shared" si="70"/>
        <v>0</v>
      </c>
      <c r="BB102" s="33">
        <f t="shared" si="70"/>
        <v>0</v>
      </c>
      <c r="BC102" s="33">
        <f t="shared" si="70"/>
        <v>0</v>
      </c>
      <c r="BD102" s="10" t="s">
        <v>448</v>
      </c>
      <c r="BE102" s="10" t="s">
        <v>478</v>
      </c>
      <c r="BF102" s="10" t="s">
        <v>478</v>
      </c>
      <c r="BG102" s="33">
        <f t="shared" si="71"/>
        <v>0</v>
      </c>
      <c r="BH102" s="33">
        <f t="shared" si="71"/>
        <v>0.5</v>
      </c>
      <c r="BI102" s="33">
        <f t="shared" si="71"/>
        <v>0.5</v>
      </c>
      <c r="BJ102" s="10" t="s">
        <v>427</v>
      </c>
      <c r="BK102" s="10" t="s">
        <v>429</v>
      </c>
      <c r="BL102" s="10" t="s">
        <v>429</v>
      </c>
      <c r="BM102" s="33">
        <f t="shared" si="72"/>
        <v>1</v>
      </c>
      <c r="BN102" s="33">
        <f t="shared" si="72"/>
        <v>0</v>
      </c>
      <c r="BO102" s="33">
        <f t="shared" si="72"/>
        <v>0</v>
      </c>
      <c r="BP102" s="10">
        <v>0</v>
      </c>
      <c r="BQ102" s="10" t="s">
        <v>431</v>
      </c>
      <c r="BR102" s="10" t="s">
        <v>431</v>
      </c>
      <c r="BS102" s="33">
        <f t="shared" si="73"/>
        <v>0</v>
      </c>
      <c r="BT102" s="33">
        <f t="shared" si="73"/>
        <v>1</v>
      </c>
      <c r="BU102" s="33">
        <f t="shared" si="73"/>
        <v>1</v>
      </c>
      <c r="BV102" s="10" t="s">
        <v>501</v>
      </c>
      <c r="BW102" s="65" t="s">
        <v>511</v>
      </c>
      <c r="BX102" s="65" t="s">
        <v>511</v>
      </c>
      <c r="BY102" s="33">
        <f t="shared" si="76"/>
        <v>1</v>
      </c>
      <c r="BZ102" s="33">
        <f t="shared" si="76"/>
        <v>1</v>
      </c>
      <c r="CA102" s="33">
        <f t="shared" si="76"/>
        <v>1</v>
      </c>
      <c r="CB102" s="10" t="str">
        <f>+VLOOKUP(B102,'[20]2016 data'!$B:$D,3,)</f>
        <v>Yes</v>
      </c>
      <c r="CC102" s="10" t="str">
        <f>+VLOOKUP(B102,'[21]2017 data'!$B:$D,3,)</f>
        <v>Yes</v>
      </c>
      <c r="CD102" s="10" t="str">
        <f>+VLOOKUP(B102,'[22]2018 data'!$B:$D,3,)</f>
        <v>Yes</v>
      </c>
      <c r="CE102" s="33">
        <f t="shared" si="74"/>
        <v>1</v>
      </c>
      <c r="CF102" s="33">
        <f t="shared" si="74"/>
        <v>1</v>
      </c>
      <c r="CG102" s="33">
        <f t="shared" si="74"/>
        <v>1</v>
      </c>
      <c r="CH102" s="65" t="str">
        <f>+VLOOKUP(B102,'[34]2016 data'!$B:$D,3,)</f>
        <v>yes</v>
      </c>
      <c r="CI102" s="65" t="str">
        <f>+VLOOKUP(B102,'[33]2017 data'!$B:$D,3,)</f>
        <v>YES</v>
      </c>
      <c r="CJ102" s="65" t="str">
        <f>+VLOOKUP(B102,'[28]2018 data'!$B:$D,3,)</f>
        <v>YES</v>
      </c>
      <c r="CK102" s="33">
        <f t="shared" si="75"/>
        <v>1</v>
      </c>
      <c r="CL102" s="33">
        <f t="shared" si="75"/>
        <v>1</v>
      </c>
      <c r="CM102" s="33">
        <f t="shared" si="75"/>
        <v>1</v>
      </c>
    </row>
    <row r="103" spans="1:91" s="32" customFormat="1" x14ac:dyDescent="0.25">
      <c r="A103" s="6">
        <f t="shared" si="61"/>
        <v>100</v>
      </c>
      <c r="B103" s="9" t="s">
        <v>182</v>
      </c>
      <c r="C103" s="4" t="s">
        <v>181</v>
      </c>
      <c r="D103" s="4" t="str">
        <f>+VLOOKUP(C103,'[1]OECD &amp; EU Countries'!$B:$F,5,)</f>
        <v>NA</v>
      </c>
      <c r="E103" s="10" t="s">
        <v>438</v>
      </c>
      <c r="F103" s="10" t="s">
        <v>438</v>
      </c>
      <c r="G103" s="10" t="s">
        <v>438</v>
      </c>
      <c r="H103" s="10" t="b">
        <f>+E103=MSC!E103</f>
        <v>1</v>
      </c>
      <c r="I103" s="10" t="b">
        <f>+F103=MSC!F103</f>
        <v>1</v>
      </c>
      <c r="J103" s="10" t="b">
        <f>+G103=MSC!G103</f>
        <v>1</v>
      </c>
      <c r="K103" s="33">
        <f t="shared" si="77"/>
        <v>0</v>
      </c>
      <c r="L103" s="33">
        <f t="shared" si="78"/>
        <v>0</v>
      </c>
      <c r="M103" s="33">
        <f t="shared" si="79"/>
        <v>0</v>
      </c>
      <c r="N103" s="10">
        <v>1968</v>
      </c>
      <c r="O103" s="10">
        <v>1968</v>
      </c>
      <c r="P103" s="10">
        <v>1984</v>
      </c>
      <c r="Q103" s="33">
        <f t="shared" si="62"/>
        <v>0</v>
      </c>
      <c r="R103" s="33">
        <f t="shared" si="62"/>
        <v>0</v>
      </c>
      <c r="S103" s="33">
        <f t="shared" si="62"/>
        <v>0</v>
      </c>
      <c r="T103" s="64">
        <v>1984</v>
      </c>
      <c r="U103" s="64">
        <v>1984</v>
      </c>
      <c r="V103" s="10">
        <v>1984</v>
      </c>
      <c r="W103" s="33">
        <f t="shared" si="63"/>
        <v>0</v>
      </c>
      <c r="X103" s="33">
        <f t="shared" si="59"/>
        <v>0</v>
      </c>
      <c r="Y103" s="33">
        <f t="shared" si="60"/>
        <v>0</v>
      </c>
      <c r="Z103" s="56">
        <f>+VLOOKUP($C103,'[27]MSC scores (3)'!$CE:$CH,2,)</f>
        <v>0</v>
      </c>
      <c r="AA103" s="56">
        <f>+VLOOKUP($C103,'[27]MSC scores (3)'!$CE:$CH,3,)</f>
        <v>0</v>
      </c>
      <c r="AB103" s="56">
        <f>+VLOOKUP($C103,'[27]MSC scores (3)'!$CE:$CH,4,)</f>
        <v>0</v>
      </c>
      <c r="AC103" s="33" t="b">
        <f t="shared" si="64"/>
        <v>1</v>
      </c>
      <c r="AD103" s="33" t="b">
        <f t="shared" si="65"/>
        <v>1</v>
      </c>
      <c r="AE103" s="33" t="b">
        <f t="shared" si="66"/>
        <v>1</v>
      </c>
      <c r="AF103" s="10" t="s">
        <v>495</v>
      </c>
      <c r="AG103" s="10" t="s">
        <v>495</v>
      </c>
      <c r="AH103" s="10" t="s">
        <v>495</v>
      </c>
      <c r="AI103" s="33">
        <f t="shared" si="67"/>
        <v>0</v>
      </c>
      <c r="AJ103" s="33">
        <f t="shared" si="67"/>
        <v>0</v>
      </c>
      <c r="AK103" s="33">
        <f t="shared" si="67"/>
        <v>0</v>
      </c>
      <c r="AL103" s="10">
        <v>2008</v>
      </c>
      <c r="AM103" s="10">
        <v>2008</v>
      </c>
      <c r="AN103" s="10">
        <v>2008</v>
      </c>
      <c r="AO103" s="33">
        <f t="shared" si="68"/>
        <v>0.5</v>
      </c>
      <c r="AP103" s="33">
        <f t="shared" si="68"/>
        <v>0.5</v>
      </c>
      <c r="AQ103" s="33">
        <f t="shared" si="68"/>
        <v>0.5</v>
      </c>
      <c r="AR103" s="10" t="s">
        <v>418</v>
      </c>
      <c r="AS103" s="10" t="s">
        <v>418</v>
      </c>
      <c r="AT103" s="10" t="s">
        <v>418</v>
      </c>
      <c r="AU103" s="33">
        <f t="shared" si="69"/>
        <v>1</v>
      </c>
      <c r="AV103" s="33">
        <f t="shared" si="69"/>
        <v>1</v>
      </c>
      <c r="AW103" s="33">
        <f t="shared" si="69"/>
        <v>1</v>
      </c>
      <c r="AX103" s="10" t="s">
        <v>447</v>
      </c>
      <c r="AY103" s="10" t="s">
        <v>448</v>
      </c>
      <c r="AZ103" s="10" t="s">
        <v>448</v>
      </c>
      <c r="BA103" s="33">
        <f t="shared" si="70"/>
        <v>0</v>
      </c>
      <c r="BB103" s="33">
        <f t="shared" si="70"/>
        <v>0</v>
      </c>
      <c r="BC103" s="33">
        <f t="shared" si="70"/>
        <v>0</v>
      </c>
      <c r="BD103" s="10" t="s">
        <v>425</v>
      </c>
      <c r="BE103" s="10" t="s">
        <v>448</v>
      </c>
      <c r="BF103" s="10" t="s">
        <v>448</v>
      </c>
      <c r="BG103" s="33">
        <f t="shared" si="71"/>
        <v>1</v>
      </c>
      <c r="BH103" s="33">
        <f t="shared" si="71"/>
        <v>0</v>
      </c>
      <c r="BI103" s="33">
        <f t="shared" si="71"/>
        <v>0</v>
      </c>
      <c r="BJ103" s="10">
        <v>1986</v>
      </c>
      <c r="BK103" s="10" t="s">
        <v>429</v>
      </c>
      <c r="BL103" s="10" t="s">
        <v>429</v>
      </c>
      <c r="BM103" s="33">
        <f t="shared" si="72"/>
        <v>0</v>
      </c>
      <c r="BN103" s="33">
        <f t="shared" si="72"/>
        <v>0</v>
      </c>
      <c r="BO103" s="33">
        <f t="shared" si="72"/>
        <v>0</v>
      </c>
      <c r="BP103" s="10">
        <v>0</v>
      </c>
      <c r="BQ103" s="10" t="s">
        <v>483</v>
      </c>
      <c r="BR103" s="10" t="s">
        <v>483</v>
      </c>
      <c r="BS103" s="33">
        <f t="shared" si="73"/>
        <v>0</v>
      </c>
      <c r="BT103" s="33">
        <f t="shared" si="73"/>
        <v>1</v>
      </c>
      <c r="BU103" s="33">
        <f t="shared" si="73"/>
        <v>1</v>
      </c>
      <c r="BV103" s="10" t="s">
        <v>500</v>
      </c>
      <c r="BW103" s="10" t="s">
        <v>500</v>
      </c>
      <c r="BX103" s="10" t="s">
        <v>500</v>
      </c>
      <c r="BY103" s="33">
        <f t="shared" si="76"/>
        <v>0.5</v>
      </c>
      <c r="BZ103" s="33">
        <f t="shared" si="76"/>
        <v>0.5</v>
      </c>
      <c r="CA103" s="33">
        <f t="shared" si="76"/>
        <v>0.5</v>
      </c>
      <c r="CB103" s="10">
        <f>+VLOOKUP(B103,'[20]2016 data'!$B:$D,3,)</f>
        <v>0</v>
      </c>
      <c r="CC103" s="10">
        <f>+VLOOKUP(B103,'[21]2017 data'!$B:$D,3,)</f>
        <v>0</v>
      </c>
      <c r="CD103" s="10">
        <f>+VLOOKUP(B103,'[22]2018 data'!$B:$D,3,)</f>
        <v>0</v>
      </c>
      <c r="CE103" s="33">
        <f t="shared" si="74"/>
        <v>0</v>
      </c>
      <c r="CF103" s="33">
        <f t="shared" si="74"/>
        <v>0</v>
      </c>
      <c r="CG103" s="33">
        <f t="shared" si="74"/>
        <v>0</v>
      </c>
      <c r="CH103" s="65">
        <f>+VLOOKUP(B103,'[34]2016 data'!$B:$D,3,)</f>
        <v>0</v>
      </c>
      <c r="CI103" s="65">
        <f>+VLOOKUP(B103,'[33]2017 data'!$B:$D,3,)</f>
        <v>0</v>
      </c>
      <c r="CJ103" s="65">
        <f>+VLOOKUP(B103,'[28]2018 data'!$B:$D,3,)</f>
        <v>0</v>
      </c>
      <c r="CK103" s="33">
        <f t="shared" si="75"/>
        <v>0</v>
      </c>
      <c r="CL103" s="33">
        <f t="shared" si="75"/>
        <v>0</v>
      </c>
      <c r="CM103" s="33">
        <f t="shared" si="75"/>
        <v>0</v>
      </c>
    </row>
    <row r="104" spans="1:91" s="32" customFormat="1" x14ac:dyDescent="0.25">
      <c r="A104" s="6">
        <f t="shared" si="61"/>
        <v>101</v>
      </c>
      <c r="B104" s="11" t="s">
        <v>180</v>
      </c>
      <c r="C104" s="4" t="s">
        <v>179</v>
      </c>
      <c r="D104" s="4" t="str">
        <f>+VLOOKUP(C104,'[1]OECD &amp; EU Countries'!$B:$F,5,)</f>
        <v>NA</v>
      </c>
      <c r="E104" s="10" t="s">
        <v>486</v>
      </c>
      <c r="F104" s="59" t="s">
        <v>486</v>
      </c>
      <c r="G104" s="59" t="s">
        <v>486</v>
      </c>
      <c r="H104" s="10" t="b">
        <f>+E104=MSC!E104</f>
        <v>1</v>
      </c>
      <c r="I104" s="10" t="b">
        <f>+F104=MSC!F104</f>
        <v>1</v>
      </c>
      <c r="J104" s="10" t="b">
        <f>+G104=MSC!G104</f>
        <v>1</v>
      </c>
      <c r="K104" s="33">
        <f t="shared" si="77"/>
        <v>1</v>
      </c>
      <c r="L104" s="33">
        <f t="shared" si="78"/>
        <v>1</v>
      </c>
      <c r="M104" s="33">
        <f t="shared" si="79"/>
        <v>1</v>
      </c>
      <c r="N104" s="10">
        <v>2010</v>
      </c>
      <c r="O104" s="10">
        <v>2010</v>
      </c>
      <c r="P104" s="10">
        <v>2010</v>
      </c>
      <c r="Q104" s="33">
        <f t="shared" si="62"/>
        <v>0.5</v>
      </c>
      <c r="R104" s="33">
        <f t="shared" si="62"/>
        <v>0.5</v>
      </c>
      <c r="S104" s="33">
        <f t="shared" si="62"/>
        <v>0.5</v>
      </c>
      <c r="T104" s="64">
        <v>2010</v>
      </c>
      <c r="U104" s="64">
        <v>2010</v>
      </c>
      <c r="V104" s="10">
        <v>2010</v>
      </c>
      <c r="W104" s="33">
        <f t="shared" si="63"/>
        <v>0.5</v>
      </c>
      <c r="X104" s="33">
        <f t="shared" si="59"/>
        <v>0.5</v>
      </c>
      <c r="Y104" s="33">
        <f t="shared" si="60"/>
        <v>0.5</v>
      </c>
      <c r="Z104" s="56">
        <f>+VLOOKUP($C104,'[27]MSC scores (3)'!$CE:$CH,2,)</f>
        <v>0.5</v>
      </c>
      <c r="AA104" s="56">
        <f>+VLOOKUP($C104,'[27]MSC scores (3)'!$CE:$CH,3,)</f>
        <v>0.5</v>
      </c>
      <c r="AB104" s="56">
        <f>+VLOOKUP($C104,'[27]MSC scores (3)'!$CE:$CH,4,)</f>
        <v>0.5</v>
      </c>
      <c r="AC104" s="33" t="b">
        <f t="shared" si="64"/>
        <v>1</v>
      </c>
      <c r="AD104" s="33" t="b">
        <f t="shared" si="65"/>
        <v>1</v>
      </c>
      <c r="AE104" s="33" t="b">
        <f t="shared" si="66"/>
        <v>1</v>
      </c>
      <c r="AF104" s="10" t="s">
        <v>446</v>
      </c>
      <c r="AG104" s="10" t="s">
        <v>446</v>
      </c>
      <c r="AH104" s="10" t="s">
        <v>446</v>
      </c>
      <c r="AI104" s="33">
        <f t="shared" si="67"/>
        <v>0.5</v>
      </c>
      <c r="AJ104" s="33">
        <f t="shared" si="67"/>
        <v>0.5</v>
      </c>
      <c r="AK104" s="33">
        <f t="shared" si="67"/>
        <v>0.5</v>
      </c>
      <c r="AL104" s="10">
        <v>1998</v>
      </c>
      <c r="AM104" s="10">
        <v>1998</v>
      </c>
      <c r="AN104" s="10">
        <v>1998</v>
      </c>
      <c r="AO104" s="33">
        <f t="shared" si="68"/>
        <v>0</v>
      </c>
      <c r="AP104" s="33">
        <f t="shared" si="68"/>
        <v>0</v>
      </c>
      <c r="AQ104" s="33">
        <f t="shared" si="68"/>
        <v>0</v>
      </c>
      <c r="AR104" s="10" t="s">
        <v>447</v>
      </c>
      <c r="AS104" s="10" t="s">
        <v>448</v>
      </c>
      <c r="AT104" s="10" t="s">
        <v>448</v>
      </c>
      <c r="AU104" s="33">
        <f t="shared" si="69"/>
        <v>0</v>
      </c>
      <c r="AV104" s="33">
        <f t="shared" si="69"/>
        <v>0</v>
      </c>
      <c r="AW104" s="33">
        <f t="shared" si="69"/>
        <v>0</v>
      </c>
      <c r="AX104" s="10" t="s">
        <v>447</v>
      </c>
      <c r="AY104" s="10" t="s">
        <v>448</v>
      </c>
      <c r="AZ104" s="10" t="s">
        <v>448</v>
      </c>
      <c r="BA104" s="33">
        <f t="shared" si="70"/>
        <v>0</v>
      </c>
      <c r="BB104" s="33">
        <f t="shared" si="70"/>
        <v>0</v>
      </c>
      <c r="BC104" s="33">
        <f t="shared" si="70"/>
        <v>0</v>
      </c>
      <c r="BD104" s="10" t="s">
        <v>448</v>
      </c>
      <c r="BE104" s="10" t="s">
        <v>448</v>
      </c>
      <c r="BF104" s="10" t="s">
        <v>448</v>
      </c>
      <c r="BG104" s="33">
        <f t="shared" si="71"/>
        <v>0</v>
      </c>
      <c r="BH104" s="33">
        <f t="shared" si="71"/>
        <v>0</v>
      </c>
      <c r="BI104" s="33">
        <f t="shared" si="71"/>
        <v>0</v>
      </c>
      <c r="BJ104" s="10">
        <v>1986</v>
      </c>
      <c r="BK104" s="10" t="s">
        <v>429</v>
      </c>
      <c r="BL104" s="10" t="s">
        <v>429</v>
      </c>
      <c r="BM104" s="33">
        <f t="shared" si="72"/>
        <v>0</v>
      </c>
      <c r="BN104" s="33">
        <f t="shared" si="72"/>
        <v>0</v>
      </c>
      <c r="BO104" s="33">
        <f t="shared" si="72"/>
        <v>0</v>
      </c>
      <c r="BP104" s="10">
        <v>0</v>
      </c>
      <c r="BQ104" s="10" t="s">
        <v>429</v>
      </c>
      <c r="BR104" s="10" t="s">
        <v>429</v>
      </c>
      <c r="BS104" s="33">
        <f t="shared" si="73"/>
        <v>0</v>
      </c>
      <c r="BT104" s="33">
        <f t="shared" si="73"/>
        <v>0</v>
      </c>
      <c r="BU104" s="33">
        <f t="shared" si="73"/>
        <v>0</v>
      </c>
      <c r="BV104" s="10" t="s">
        <v>500</v>
      </c>
      <c r="BW104" s="10" t="s">
        <v>500</v>
      </c>
      <c r="BX104" s="10" t="s">
        <v>500</v>
      </c>
      <c r="BY104" s="33">
        <f t="shared" si="76"/>
        <v>0.5</v>
      </c>
      <c r="BZ104" s="33">
        <f t="shared" si="76"/>
        <v>0.5</v>
      </c>
      <c r="CA104" s="33">
        <f t="shared" si="76"/>
        <v>0.5</v>
      </c>
      <c r="CB104" s="10">
        <f>+VLOOKUP(B104,'[20]2016 data'!$B:$D,3,)</f>
        <v>0</v>
      </c>
      <c r="CC104" s="10">
        <f>+VLOOKUP(B104,'[21]2017 data'!$B:$D,3,)</f>
        <v>0</v>
      </c>
      <c r="CD104" s="10">
        <f>+VLOOKUP(B104,'[22]2018 data'!$B:$D,3,)</f>
        <v>0</v>
      </c>
      <c r="CE104" s="33">
        <f t="shared" si="74"/>
        <v>0</v>
      </c>
      <c r="CF104" s="33">
        <f t="shared" si="74"/>
        <v>0</v>
      </c>
      <c r="CG104" s="33">
        <f t="shared" si="74"/>
        <v>0</v>
      </c>
      <c r="CH104" s="65">
        <f>+VLOOKUP(B104,'[34]2016 data'!$B:$D,3,)</f>
        <v>0</v>
      </c>
      <c r="CI104" s="65">
        <f>+VLOOKUP(B104,'[33]2017 data'!$B:$D,3,)</f>
        <v>0</v>
      </c>
      <c r="CJ104" s="65">
        <f>+VLOOKUP(B104,'[28]2018 data'!$B:$D,3,)</f>
        <v>0</v>
      </c>
      <c r="CK104" s="33">
        <f t="shared" si="75"/>
        <v>0</v>
      </c>
      <c r="CL104" s="33">
        <f t="shared" si="75"/>
        <v>0</v>
      </c>
      <c r="CM104" s="33">
        <f t="shared" si="75"/>
        <v>0</v>
      </c>
    </row>
    <row r="105" spans="1:91" s="32" customFormat="1" x14ac:dyDescent="0.25">
      <c r="A105" s="6">
        <f t="shared" si="61"/>
        <v>102</v>
      </c>
      <c r="B105" s="9" t="s">
        <v>178</v>
      </c>
      <c r="C105" s="4" t="s">
        <v>177</v>
      </c>
      <c r="D105" s="4" t="str">
        <f>+VLOOKUP(C105,'[1]OECD &amp; EU Countries'!$B:$F,5,)</f>
        <v>NA</v>
      </c>
      <c r="E105" s="10" t="s">
        <v>437</v>
      </c>
      <c r="F105" s="10" t="s">
        <v>437</v>
      </c>
      <c r="G105" s="10" t="s">
        <v>486</v>
      </c>
      <c r="H105" s="10" t="b">
        <f>+E105=MSC!E105</f>
        <v>0</v>
      </c>
      <c r="I105" s="10" t="b">
        <f>+F105=MSC!F105</f>
        <v>0</v>
      </c>
      <c r="J105" s="10" t="b">
        <f>+G105=MSC!G105</f>
        <v>1</v>
      </c>
      <c r="K105" s="33">
        <f t="shared" si="77"/>
        <v>0.5</v>
      </c>
      <c r="L105" s="33">
        <f t="shared" si="78"/>
        <v>0.5</v>
      </c>
      <c r="M105" s="33">
        <f t="shared" si="79"/>
        <v>1</v>
      </c>
      <c r="N105" s="51">
        <v>2010</v>
      </c>
      <c r="O105" s="51">
        <v>2010</v>
      </c>
      <c r="P105" s="10">
        <v>2010</v>
      </c>
      <c r="Q105" s="33">
        <f t="shared" si="62"/>
        <v>0.5</v>
      </c>
      <c r="R105" s="33">
        <f t="shared" si="62"/>
        <v>0.5</v>
      </c>
      <c r="S105" s="33">
        <f t="shared" si="62"/>
        <v>0.5</v>
      </c>
      <c r="T105" s="64">
        <v>2010</v>
      </c>
      <c r="U105" s="64">
        <v>2010</v>
      </c>
      <c r="V105" s="10">
        <v>2010</v>
      </c>
      <c r="W105" s="33">
        <f t="shared" si="63"/>
        <v>0.5</v>
      </c>
      <c r="X105" s="33">
        <f t="shared" si="59"/>
        <v>0.5</v>
      </c>
      <c r="Y105" s="33">
        <f t="shared" si="60"/>
        <v>0.5</v>
      </c>
      <c r="Z105" s="56">
        <f>+VLOOKUP($C105,'[27]MSC scores (3)'!$CE:$CH,2,)</f>
        <v>0.5</v>
      </c>
      <c r="AA105" s="56">
        <f>+VLOOKUP($C105,'[27]MSC scores (3)'!$CE:$CH,3,)</f>
        <v>0.5</v>
      </c>
      <c r="AB105" s="56">
        <f>+VLOOKUP($C105,'[27]MSC scores (3)'!$CE:$CH,4,)</f>
        <v>0.5</v>
      </c>
      <c r="AC105" s="33" t="b">
        <f t="shared" si="64"/>
        <v>1</v>
      </c>
      <c r="AD105" s="33" t="b">
        <f t="shared" si="65"/>
        <v>1</v>
      </c>
      <c r="AE105" s="33" t="b">
        <f t="shared" si="66"/>
        <v>1</v>
      </c>
      <c r="AF105" s="10" t="s">
        <v>444</v>
      </c>
      <c r="AG105" s="10" t="s">
        <v>442</v>
      </c>
      <c r="AH105" s="10" t="s">
        <v>442</v>
      </c>
      <c r="AI105" s="33">
        <f t="shared" si="67"/>
        <v>1</v>
      </c>
      <c r="AJ105" s="33">
        <f t="shared" si="67"/>
        <v>1</v>
      </c>
      <c r="AK105" s="33">
        <f t="shared" si="67"/>
        <v>1</v>
      </c>
      <c r="AL105" s="10">
        <v>2014</v>
      </c>
      <c r="AM105" s="10">
        <v>2014</v>
      </c>
      <c r="AN105" s="10">
        <v>2014</v>
      </c>
      <c r="AO105" s="33">
        <f t="shared" si="68"/>
        <v>0.5</v>
      </c>
      <c r="AP105" s="33">
        <f t="shared" si="68"/>
        <v>0.5</v>
      </c>
      <c r="AQ105" s="33">
        <f t="shared" si="68"/>
        <v>0.5</v>
      </c>
      <c r="AR105" s="10" t="s">
        <v>418</v>
      </c>
      <c r="AS105" s="10" t="s">
        <v>418</v>
      </c>
      <c r="AT105" s="10" t="s">
        <v>418</v>
      </c>
      <c r="AU105" s="33">
        <f t="shared" si="69"/>
        <v>1</v>
      </c>
      <c r="AV105" s="33">
        <f t="shared" si="69"/>
        <v>1</v>
      </c>
      <c r="AW105" s="33">
        <f t="shared" si="69"/>
        <v>1</v>
      </c>
      <c r="AX105" s="10" t="s">
        <v>447</v>
      </c>
      <c r="AY105" s="10" t="s">
        <v>460</v>
      </c>
      <c r="AZ105" s="10" t="s">
        <v>460</v>
      </c>
      <c r="BA105" s="33">
        <f t="shared" si="70"/>
        <v>0</v>
      </c>
      <c r="BB105" s="33">
        <f t="shared" si="70"/>
        <v>0</v>
      </c>
      <c r="BC105" s="33">
        <f t="shared" si="70"/>
        <v>0</v>
      </c>
      <c r="BD105" s="10" t="s">
        <v>448</v>
      </c>
      <c r="BE105" s="10" t="s">
        <v>448</v>
      </c>
      <c r="BF105" s="10" t="s">
        <v>448</v>
      </c>
      <c r="BG105" s="33">
        <f t="shared" si="71"/>
        <v>0</v>
      </c>
      <c r="BH105" s="33">
        <f t="shared" si="71"/>
        <v>0</v>
      </c>
      <c r="BI105" s="33">
        <f t="shared" si="71"/>
        <v>0</v>
      </c>
      <c r="BJ105" s="10">
        <v>1986</v>
      </c>
      <c r="BK105" s="10" t="s">
        <v>429</v>
      </c>
      <c r="BL105" s="10" t="s">
        <v>429</v>
      </c>
      <c r="BM105" s="33">
        <f t="shared" si="72"/>
        <v>0</v>
      </c>
      <c r="BN105" s="33">
        <f t="shared" si="72"/>
        <v>0</v>
      </c>
      <c r="BO105" s="33">
        <f t="shared" si="72"/>
        <v>0</v>
      </c>
      <c r="BP105" s="10" t="s">
        <v>431</v>
      </c>
      <c r="BQ105" s="10" t="s">
        <v>431</v>
      </c>
      <c r="BR105" s="10" t="s">
        <v>431</v>
      </c>
      <c r="BS105" s="33">
        <f t="shared" si="73"/>
        <v>1</v>
      </c>
      <c r="BT105" s="33">
        <f t="shared" si="73"/>
        <v>1</v>
      </c>
      <c r="BU105" s="33">
        <f t="shared" si="73"/>
        <v>1</v>
      </c>
      <c r="BV105" s="10" t="s">
        <v>501</v>
      </c>
      <c r="BW105" s="10" t="s">
        <v>501</v>
      </c>
      <c r="BX105" s="10" t="s">
        <v>501</v>
      </c>
      <c r="BY105" s="33">
        <f t="shared" si="76"/>
        <v>1</v>
      </c>
      <c r="BZ105" s="33">
        <f t="shared" si="76"/>
        <v>1</v>
      </c>
      <c r="CA105" s="33">
        <f t="shared" si="76"/>
        <v>1</v>
      </c>
      <c r="CB105" s="10" t="str">
        <f>+VLOOKUP(B105,'[20]2016 data'!$B:$D,3,)</f>
        <v>Yes</v>
      </c>
      <c r="CC105" s="10" t="str">
        <f>+VLOOKUP(B105,'[21]2017 data'!$B:$D,3,)</f>
        <v>Yes</v>
      </c>
      <c r="CD105" s="10" t="str">
        <f>+VLOOKUP(B105,'[22]2018 data'!$B:$D,3,)</f>
        <v>Yes</v>
      </c>
      <c r="CE105" s="33">
        <f t="shared" si="74"/>
        <v>1</v>
      </c>
      <c r="CF105" s="33">
        <f t="shared" si="74"/>
        <v>1</v>
      </c>
      <c r="CG105" s="33">
        <f t="shared" si="74"/>
        <v>1</v>
      </c>
      <c r="CH105" s="65">
        <f>+VLOOKUP(B105,'[34]2016 data'!$B:$D,3,)</f>
        <v>0</v>
      </c>
      <c r="CI105" s="65">
        <f>+VLOOKUP(B105,'[33]2017 data'!$B:$D,3,)</f>
        <v>0</v>
      </c>
      <c r="CJ105" s="65">
        <f>+VLOOKUP(B105,'[28]2018 data'!$B:$D,3,)</f>
        <v>0</v>
      </c>
      <c r="CK105" s="33">
        <f t="shared" si="75"/>
        <v>0</v>
      </c>
      <c r="CL105" s="33">
        <f t="shared" si="75"/>
        <v>0</v>
      </c>
      <c r="CM105" s="33">
        <f t="shared" si="75"/>
        <v>0</v>
      </c>
    </row>
    <row r="106" spans="1:91" s="32" customFormat="1" x14ac:dyDescent="0.25">
      <c r="A106" s="6">
        <f t="shared" si="61"/>
        <v>103</v>
      </c>
      <c r="B106" s="9" t="s">
        <v>176</v>
      </c>
      <c r="C106" s="4" t="s">
        <v>175</v>
      </c>
      <c r="D106" s="4" t="str">
        <f>+VLOOKUP(C106,'[1]OECD &amp; EU Countries'!$B:$F,5,)</f>
        <v>NA</v>
      </c>
      <c r="E106" s="10" t="s">
        <v>437</v>
      </c>
      <c r="F106" s="10" t="s">
        <v>437</v>
      </c>
      <c r="G106" s="10" t="s">
        <v>437</v>
      </c>
      <c r="H106" s="10" t="b">
        <f>+E106=MSC!E106</f>
        <v>1</v>
      </c>
      <c r="I106" s="10" t="b">
        <f>+F106=MSC!F106</f>
        <v>1</v>
      </c>
      <c r="J106" s="10" t="b">
        <f>+G106=MSC!G106</f>
        <v>1</v>
      </c>
      <c r="K106" s="33">
        <f t="shared" si="77"/>
        <v>0.5</v>
      </c>
      <c r="L106" s="33">
        <f t="shared" si="78"/>
        <v>0.5</v>
      </c>
      <c r="M106" s="33">
        <f t="shared" si="79"/>
        <v>0.5</v>
      </c>
      <c r="N106" s="51">
        <v>2003</v>
      </c>
      <c r="O106" s="51">
        <v>2003</v>
      </c>
      <c r="P106" s="10">
        <v>2014</v>
      </c>
      <c r="Q106" s="33">
        <f t="shared" si="62"/>
        <v>0</v>
      </c>
      <c r="R106" s="33">
        <f t="shared" si="62"/>
        <v>0</v>
      </c>
      <c r="S106" s="33">
        <f t="shared" si="62"/>
        <v>0.5</v>
      </c>
      <c r="T106" s="64">
        <v>2003</v>
      </c>
      <c r="U106" s="64">
        <v>2003</v>
      </c>
      <c r="V106" s="10">
        <v>2014</v>
      </c>
      <c r="W106" s="33">
        <f t="shared" si="63"/>
        <v>0</v>
      </c>
      <c r="X106" s="33">
        <f t="shared" si="59"/>
        <v>0</v>
      </c>
      <c r="Y106" s="33">
        <f t="shared" si="60"/>
        <v>0.5</v>
      </c>
      <c r="Z106" s="56">
        <f>+VLOOKUP($C106,'[27]MSC scores (3)'!$CE:$CH,2,)</f>
        <v>0.5</v>
      </c>
      <c r="AA106" s="56">
        <f>+VLOOKUP($C106,'[27]MSC scores (3)'!$CE:$CH,3,)</f>
        <v>0.5</v>
      </c>
      <c r="AB106" s="56">
        <f>+VLOOKUP($C106,'[27]MSC scores (3)'!$CE:$CH,4,)</f>
        <v>0.5</v>
      </c>
      <c r="AC106" s="33" t="b">
        <f t="shared" si="64"/>
        <v>0</v>
      </c>
      <c r="AD106" s="33" t="b">
        <f t="shared" si="65"/>
        <v>0</v>
      </c>
      <c r="AE106" s="33" t="b">
        <f t="shared" si="66"/>
        <v>1</v>
      </c>
      <c r="AF106" s="10" t="s">
        <v>448</v>
      </c>
      <c r="AG106" s="10" t="s">
        <v>448</v>
      </c>
      <c r="AH106" s="10" t="s">
        <v>448</v>
      </c>
      <c r="AI106" s="33">
        <f t="shared" si="67"/>
        <v>0</v>
      </c>
      <c r="AJ106" s="33">
        <f t="shared" si="67"/>
        <v>0</v>
      </c>
      <c r="AK106" s="33">
        <f t="shared" si="67"/>
        <v>0</v>
      </c>
      <c r="AL106" s="10">
        <v>2010</v>
      </c>
      <c r="AM106" s="10">
        <v>2016</v>
      </c>
      <c r="AN106" s="10">
        <v>2016</v>
      </c>
      <c r="AO106" s="33">
        <f t="shared" si="68"/>
        <v>0.5</v>
      </c>
      <c r="AP106" s="33">
        <f t="shared" si="68"/>
        <v>0.5</v>
      </c>
      <c r="AQ106" s="33">
        <f t="shared" si="68"/>
        <v>0.5</v>
      </c>
      <c r="AR106" s="10" t="s">
        <v>418</v>
      </c>
      <c r="AS106" s="10" t="s">
        <v>418</v>
      </c>
      <c r="AT106" s="10" t="s">
        <v>418</v>
      </c>
      <c r="AU106" s="33">
        <f t="shared" si="69"/>
        <v>1</v>
      </c>
      <c r="AV106" s="33">
        <f t="shared" si="69"/>
        <v>1</v>
      </c>
      <c r="AW106" s="33">
        <f t="shared" si="69"/>
        <v>1</v>
      </c>
      <c r="AX106" s="10" t="s">
        <v>447</v>
      </c>
      <c r="AY106" s="10" t="s">
        <v>448</v>
      </c>
      <c r="AZ106" s="10" t="s">
        <v>448</v>
      </c>
      <c r="BA106" s="33">
        <f t="shared" si="70"/>
        <v>0</v>
      </c>
      <c r="BB106" s="33">
        <f t="shared" si="70"/>
        <v>0</v>
      </c>
      <c r="BC106" s="33">
        <f t="shared" si="70"/>
        <v>0</v>
      </c>
      <c r="BD106" s="10" t="s">
        <v>478</v>
      </c>
      <c r="BE106" s="10" t="s">
        <v>478</v>
      </c>
      <c r="BF106" s="10" t="s">
        <v>478</v>
      </c>
      <c r="BG106" s="33">
        <f t="shared" si="71"/>
        <v>0.5</v>
      </c>
      <c r="BH106" s="33">
        <f t="shared" si="71"/>
        <v>0.5</v>
      </c>
      <c r="BI106" s="33">
        <f t="shared" si="71"/>
        <v>0.5</v>
      </c>
      <c r="BJ106" s="10">
        <v>1986</v>
      </c>
      <c r="BK106" s="10">
        <v>2001</v>
      </c>
      <c r="BL106" s="10">
        <v>2001</v>
      </c>
      <c r="BM106" s="33">
        <f t="shared" si="72"/>
        <v>0</v>
      </c>
      <c r="BN106" s="33">
        <f t="shared" si="72"/>
        <v>0.5</v>
      </c>
      <c r="BO106" s="33">
        <f t="shared" si="72"/>
        <v>0.5</v>
      </c>
      <c r="BP106" s="10" t="s">
        <v>431</v>
      </c>
      <c r="BQ106" s="10" t="s">
        <v>431</v>
      </c>
      <c r="BR106" s="10" t="s">
        <v>431</v>
      </c>
      <c r="BS106" s="33">
        <f t="shared" si="73"/>
        <v>1</v>
      </c>
      <c r="BT106" s="33">
        <f t="shared" si="73"/>
        <v>1</v>
      </c>
      <c r="BU106" s="33">
        <f t="shared" si="73"/>
        <v>1</v>
      </c>
      <c r="BV106" s="10" t="s">
        <v>500</v>
      </c>
      <c r="BW106" s="10" t="s">
        <v>500</v>
      </c>
      <c r="BX106" s="10" t="s">
        <v>500</v>
      </c>
      <c r="BY106" s="33">
        <f t="shared" si="76"/>
        <v>0.5</v>
      </c>
      <c r="BZ106" s="33">
        <f t="shared" si="76"/>
        <v>0.5</v>
      </c>
      <c r="CA106" s="33">
        <f t="shared" si="76"/>
        <v>0.5</v>
      </c>
      <c r="CB106" s="10" t="str">
        <f>+VLOOKUP(B106,'[20]2016 data'!$B:$D,3,)</f>
        <v>Yes</v>
      </c>
      <c r="CC106" s="10" t="str">
        <f>+VLOOKUP(B106,'[21]2017 data'!$B:$D,3,)</f>
        <v>Yes</v>
      </c>
      <c r="CD106" s="10" t="str">
        <f>+VLOOKUP(B106,'[22]2018 data'!$B:$D,3,)</f>
        <v>Yes</v>
      </c>
      <c r="CE106" s="33">
        <f t="shared" si="74"/>
        <v>1</v>
      </c>
      <c r="CF106" s="33">
        <f t="shared" si="74"/>
        <v>1</v>
      </c>
      <c r="CG106" s="33">
        <f t="shared" si="74"/>
        <v>1</v>
      </c>
      <c r="CH106" s="65">
        <f>+VLOOKUP(B106,'[34]2016 data'!$B:$D,3,)</f>
        <v>0</v>
      </c>
      <c r="CI106" s="65">
        <f>+VLOOKUP(B106,'[33]2017 data'!$B:$D,3,)</f>
        <v>0</v>
      </c>
      <c r="CJ106" s="65">
        <f>+VLOOKUP(B106,'[28]2018 data'!$B:$D,3,)</f>
        <v>0</v>
      </c>
      <c r="CK106" s="33">
        <f t="shared" si="75"/>
        <v>0</v>
      </c>
      <c r="CL106" s="33">
        <f t="shared" si="75"/>
        <v>0</v>
      </c>
      <c r="CM106" s="33">
        <f t="shared" si="75"/>
        <v>0</v>
      </c>
    </row>
    <row r="107" spans="1:91" s="32" customFormat="1" x14ac:dyDescent="0.25">
      <c r="A107" s="6">
        <f t="shared" si="61"/>
        <v>104</v>
      </c>
      <c r="B107" s="9" t="s">
        <v>174</v>
      </c>
      <c r="C107" s="4" t="s">
        <v>173</v>
      </c>
      <c r="D107" s="4" t="str">
        <f>+VLOOKUP(C107,'[1]OECD &amp; EU Countries'!$B:$F,5,)</f>
        <v>NA</v>
      </c>
      <c r="E107" s="10" t="s">
        <v>438</v>
      </c>
      <c r="F107" s="10" t="s">
        <v>438</v>
      </c>
      <c r="G107" s="10" t="s">
        <v>437</v>
      </c>
      <c r="H107" s="10" t="b">
        <f>+E107=MSC!E107</f>
        <v>0</v>
      </c>
      <c r="I107" s="10" t="b">
        <f>+F107=MSC!F107</f>
        <v>0</v>
      </c>
      <c r="J107" s="10" t="b">
        <f>+G107=MSC!G107</f>
        <v>1</v>
      </c>
      <c r="K107" s="33">
        <f t="shared" si="77"/>
        <v>0</v>
      </c>
      <c r="L107" s="33">
        <f t="shared" si="78"/>
        <v>0</v>
      </c>
      <c r="M107" s="33">
        <f t="shared" si="79"/>
        <v>0.5</v>
      </c>
      <c r="N107" s="10">
        <v>1968</v>
      </c>
      <c r="O107" s="10">
        <v>1993</v>
      </c>
      <c r="P107" s="10">
        <v>1999</v>
      </c>
      <c r="Q107" s="33">
        <f t="shared" si="62"/>
        <v>0</v>
      </c>
      <c r="R107" s="33">
        <f t="shared" si="62"/>
        <v>0</v>
      </c>
      <c r="S107" s="33">
        <f t="shared" si="62"/>
        <v>0</v>
      </c>
      <c r="T107" s="64">
        <v>1999</v>
      </c>
      <c r="U107" s="64">
        <v>1999</v>
      </c>
      <c r="V107" s="10">
        <v>1999</v>
      </c>
      <c r="W107" s="33">
        <f t="shared" si="63"/>
        <v>0</v>
      </c>
      <c r="X107" s="33">
        <f t="shared" si="59"/>
        <v>0</v>
      </c>
      <c r="Y107" s="33">
        <f t="shared" si="60"/>
        <v>0</v>
      </c>
      <c r="Z107" s="56">
        <f>+VLOOKUP($C107,'[27]MSC scores (3)'!$CE:$CH,2,)</f>
        <v>0</v>
      </c>
      <c r="AA107" s="56">
        <f>+VLOOKUP($C107,'[27]MSC scores (3)'!$CE:$CH,3,)</f>
        <v>0</v>
      </c>
      <c r="AB107" s="56">
        <f>+VLOOKUP($C107,'[27]MSC scores (3)'!$CE:$CH,4,)</f>
        <v>0</v>
      </c>
      <c r="AC107" s="33" t="b">
        <f t="shared" si="64"/>
        <v>1</v>
      </c>
      <c r="AD107" s="33" t="b">
        <f t="shared" si="65"/>
        <v>1</v>
      </c>
      <c r="AE107" s="33" t="b">
        <f t="shared" si="66"/>
        <v>1</v>
      </c>
      <c r="AF107" s="10" t="s">
        <v>446</v>
      </c>
      <c r="AG107" s="10" t="s">
        <v>443</v>
      </c>
      <c r="AH107" s="10" t="s">
        <v>443</v>
      </c>
      <c r="AI107" s="33">
        <f t="shared" si="67"/>
        <v>0.5</v>
      </c>
      <c r="AJ107" s="33">
        <f t="shared" si="67"/>
        <v>0.5</v>
      </c>
      <c r="AK107" s="33">
        <f t="shared" si="67"/>
        <v>0.5</v>
      </c>
      <c r="AL107" s="10">
        <v>1996</v>
      </c>
      <c r="AM107" s="10">
        <v>1996</v>
      </c>
      <c r="AN107" s="10">
        <v>1996</v>
      </c>
      <c r="AO107" s="33">
        <f t="shared" si="68"/>
        <v>0</v>
      </c>
      <c r="AP107" s="33">
        <f t="shared" si="68"/>
        <v>0</v>
      </c>
      <c r="AQ107" s="33">
        <f t="shared" si="68"/>
        <v>0</v>
      </c>
      <c r="AR107" s="10" t="s">
        <v>418</v>
      </c>
      <c r="AS107" s="65" t="s">
        <v>418</v>
      </c>
      <c r="AT107" s="65" t="s">
        <v>418</v>
      </c>
      <c r="AU107" s="33">
        <f t="shared" si="69"/>
        <v>1</v>
      </c>
      <c r="AV107" s="33">
        <f t="shared" si="69"/>
        <v>1</v>
      </c>
      <c r="AW107" s="33">
        <f t="shared" si="69"/>
        <v>1</v>
      </c>
      <c r="AX107" s="10" t="s">
        <v>447</v>
      </c>
      <c r="AY107" s="10" t="s">
        <v>448</v>
      </c>
      <c r="AZ107" s="10" t="s">
        <v>448</v>
      </c>
      <c r="BA107" s="33">
        <f t="shared" si="70"/>
        <v>0</v>
      </c>
      <c r="BB107" s="33">
        <f t="shared" si="70"/>
        <v>0</v>
      </c>
      <c r="BC107" s="33">
        <f t="shared" si="70"/>
        <v>0</v>
      </c>
      <c r="BD107" s="10" t="s">
        <v>448</v>
      </c>
      <c r="BE107" s="10" t="s">
        <v>448</v>
      </c>
      <c r="BF107" s="10" t="s">
        <v>448</v>
      </c>
      <c r="BG107" s="33">
        <f t="shared" si="71"/>
        <v>0</v>
      </c>
      <c r="BH107" s="33">
        <f t="shared" si="71"/>
        <v>0</v>
      </c>
      <c r="BI107" s="33">
        <f t="shared" si="71"/>
        <v>0</v>
      </c>
      <c r="BJ107" s="10">
        <v>2001</v>
      </c>
      <c r="BK107" s="10">
        <v>2001</v>
      </c>
      <c r="BL107" s="10">
        <v>2001</v>
      </c>
      <c r="BM107" s="33">
        <f t="shared" si="72"/>
        <v>0.5</v>
      </c>
      <c r="BN107" s="33">
        <f t="shared" si="72"/>
        <v>0.5</v>
      </c>
      <c r="BO107" s="33">
        <f t="shared" si="72"/>
        <v>0.5</v>
      </c>
      <c r="BP107" s="10">
        <v>0</v>
      </c>
      <c r="BQ107" s="10" t="s">
        <v>431</v>
      </c>
      <c r="BR107" s="10" t="s">
        <v>431</v>
      </c>
      <c r="BS107" s="33">
        <f t="shared" si="73"/>
        <v>0</v>
      </c>
      <c r="BT107" s="33">
        <f t="shared" si="73"/>
        <v>1</v>
      </c>
      <c r="BU107" s="33">
        <f t="shared" si="73"/>
        <v>1</v>
      </c>
      <c r="BV107" s="10" t="s">
        <v>500</v>
      </c>
      <c r="BW107" s="10" t="s">
        <v>500</v>
      </c>
      <c r="BX107" s="10" t="s">
        <v>500</v>
      </c>
      <c r="BY107" s="33">
        <f t="shared" si="76"/>
        <v>0.5</v>
      </c>
      <c r="BZ107" s="33">
        <f t="shared" si="76"/>
        <v>0.5</v>
      </c>
      <c r="CA107" s="33">
        <f t="shared" si="76"/>
        <v>0.5</v>
      </c>
      <c r="CB107" s="10">
        <f>+VLOOKUP(B107,'[20]2016 data'!$B:$D,3,)</f>
        <v>0</v>
      </c>
      <c r="CC107" s="10">
        <f>+VLOOKUP(B107,'[21]2017 data'!$B:$D,3,)</f>
        <v>0</v>
      </c>
      <c r="CD107" s="10">
        <f>+VLOOKUP(B107,'[22]2018 data'!$B:$D,3,)</f>
        <v>0</v>
      </c>
      <c r="CE107" s="33">
        <f t="shared" si="74"/>
        <v>0</v>
      </c>
      <c r="CF107" s="33">
        <f t="shared" si="74"/>
        <v>0</v>
      </c>
      <c r="CG107" s="33">
        <f t="shared" si="74"/>
        <v>0</v>
      </c>
      <c r="CH107" s="65">
        <f>+VLOOKUP(B107,'[34]2016 data'!$B:$D,3,)</f>
        <v>0</v>
      </c>
      <c r="CI107" s="65">
        <f>+VLOOKUP(B107,'[33]2017 data'!$B:$D,3,)</f>
        <v>0</v>
      </c>
      <c r="CJ107" s="65">
        <f>+VLOOKUP(B107,'[28]2018 data'!$B:$D,3,)</f>
        <v>0</v>
      </c>
      <c r="CK107" s="33">
        <f t="shared" si="75"/>
        <v>0</v>
      </c>
      <c r="CL107" s="33">
        <f t="shared" si="75"/>
        <v>0</v>
      </c>
      <c r="CM107" s="33">
        <f t="shared" si="75"/>
        <v>0</v>
      </c>
    </row>
    <row r="108" spans="1:91" s="32" customFormat="1" x14ac:dyDescent="0.25">
      <c r="A108" s="6">
        <f t="shared" si="61"/>
        <v>105</v>
      </c>
      <c r="B108" s="10" t="s">
        <v>172</v>
      </c>
      <c r="C108" s="4" t="s">
        <v>171</v>
      </c>
      <c r="D108" s="4" t="str">
        <f>+VLOOKUP(C108,'[1]OECD &amp; EU Countries'!$B:$F,5,)</f>
        <v>OECD/EU</v>
      </c>
      <c r="E108" s="10" t="s">
        <v>437</v>
      </c>
      <c r="F108" s="10" t="s">
        <v>437</v>
      </c>
      <c r="G108" s="10" t="s">
        <v>486</v>
      </c>
      <c r="H108" s="10" t="b">
        <f>+E108=MSC!E108</f>
        <v>0</v>
      </c>
      <c r="I108" s="10" t="b">
        <f>+F108=MSC!F108</f>
        <v>0</v>
      </c>
      <c r="J108" s="10" t="b">
        <f>+G108=MSC!G108</f>
        <v>1</v>
      </c>
      <c r="K108" s="33">
        <f t="shared" si="77"/>
        <v>0.5</v>
      </c>
      <c r="L108" s="33">
        <f t="shared" si="78"/>
        <v>0.5</v>
      </c>
      <c r="M108" s="33">
        <f t="shared" si="79"/>
        <v>1</v>
      </c>
      <c r="N108" s="10">
        <v>1993</v>
      </c>
      <c r="O108" s="10">
        <v>2008</v>
      </c>
      <c r="P108" s="10">
        <v>2010</v>
      </c>
      <c r="Q108" s="33">
        <f t="shared" si="62"/>
        <v>0</v>
      </c>
      <c r="R108" s="33">
        <f t="shared" si="62"/>
        <v>0.5</v>
      </c>
      <c r="S108" s="33">
        <f t="shared" si="62"/>
        <v>0.5</v>
      </c>
      <c r="T108" s="64" t="s">
        <v>491</v>
      </c>
      <c r="U108" s="64" t="s">
        <v>491</v>
      </c>
      <c r="V108" s="59" t="s">
        <v>491</v>
      </c>
      <c r="W108" s="33">
        <f t="shared" si="63"/>
        <v>1</v>
      </c>
      <c r="X108" s="33">
        <f t="shared" si="59"/>
        <v>1</v>
      </c>
      <c r="Y108" s="33">
        <f t="shared" si="60"/>
        <v>1</v>
      </c>
      <c r="Z108" s="56">
        <f>+VLOOKUP($C108,'[27]MSC scores (3)'!$CE:$CH,2,)</f>
        <v>1</v>
      </c>
      <c r="AA108" s="56">
        <f>+VLOOKUP($C108,'[27]MSC scores (3)'!$CE:$CH,3,)</f>
        <v>0.5</v>
      </c>
      <c r="AB108" s="56">
        <f>+VLOOKUP($C108,'[27]MSC scores (3)'!$CE:$CH,4,)</f>
        <v>0.5</v>
      </c>
      <c r="AC108" s="33" t="b">
        <f t="shared" si="64"/>
        <v>1</v>
      </c>
      <c r="AD108" s="33" t="b">
        <f t="shared" si="65"/>
        <v>0</v>
      </c>
      <c r="AE108" s="33" t="b">
        <f t="shared" si="66"/>
        <v>0</v>
      </c>
      <c r="AF108" s="10" t="s">
        <v>444</v>
      </c>
      <c r="AG108" s="10" t="s">
        <v>442</v>
      </c>
      <c r="AH108" s="10" t="s">
        <v>442</v>
      </c>
      <c r="AI108" s="33">
        <f t="shared" si="67"/>
        <v>1</v>
      </c>
      <c r="AJ108" s="33">
        <f t="shared" si="67"/>
        <v>1</v>
      </c>
      <c r="AK108" s="33">
        <f t="shared" si="67"/>
        <v>1</v>
      </c>
      <c r="AL108" s="10">
        <v>2009</v>
      </c>
      <c r="AM108" s="10">
        <v>2009</v>
      </c>
      <c r="AN108" s="10">
        <v>2009</v>
      </c>
      <c r="AO108" s="33">
        <f t="shared" si="68"/>
        <v>0.5</v>
      </c>
      <c r="AP108" s="33">
        <f t="shared" si="68"/>
        <v>0.5</v>
      </c>
      <c r="AQ108" s="33">
        <f t="shared" si="68"/>
        <v>0.5</v>
      </c>
      <c r="AR108" s="10" t="s">
        <v>418</v>
      </c>
      <c r="AS108" s="10" t="s">
        <v>418</v>
      </c>
      <c r="AT108" s="10" t="s">
        <v>418</v>
      </c>
      <c r="AU108" s="33">
        <f t="shared" si="69"/>
        <v>1</v>
      </c>
      <c r="AV108" s="33">
        <f t="shared" si="69"/>
        <v>1</v>
      </c>
      <c r="AW108" s="33">
        <f t="shared" si="69"/>
        <v>1</v>
      </c>
      <c r="AX108" s="10" t="s">
        <v>447</v>
      </c>
      <c r="AY108" s="10" t="s">
        <v>460</v>
      </c>
      <c r="AZ108" s="10" t="s">
        <v>460</v>
      </c>
      <c r="BA108" s="33">
        <f t="shared" si="70"/>
        <v>0</v>
      </c>
      <c r="BB108" s="33">
        <f t="shared" si="70"/>
        <v>0</v>
      </c>
      <c r="BC108" s="33">
        <f t="shared" si="70"/>
        <v>0</v>
      </c>
      <c r="BD108" s="10" t="s">
        <v>425</v>
      </c>
      <c r="BE108" s="10" t="s">
        <v>425</v>
      </c>
      <c r="BF108" s="10" t="s">
        <v>425</v>
      </c>
      <c r="BG108" s="33">
        <f t="shared" si="71"/>
        <v>1</v>
      </c>
      <c r="BH108" s="33">
        <f t="shared" si="71"/>
        <v>1</v>
      </c>
      <c r="BI108" s="33">
        <f t="shared" si="71"/>
        <v>1</v>
      </c>
      <c r="BJ108" s="10">
        <v>2001</v>
      </c>
      <c r="BK108" s="10">
        <v>1986</v>
      </c>
      <c r="BL108" s="10">
        <v>1986</v>
      </c>
      <c r="BM108" s="33">
        <f t="shared" si="72"/>
        <v>0.5</v>
      </c>
      <c r="BN108" s="33">
        <f t="shared" si="72"/>
        <v>0</v>
      </c>
      <c r="BO108" s="33">
        <f t="shared" si="72"/>
        <v>0</v>
      </c>
      <c r="BP108" s="10" t="s">
        <v>431</v>
      </c>
      <c r="BQ108" s="10" t="s">
        <v>431</v>
      </c>
      <c r="BR108" s="10" t="s">
        <v>431</v>
      </c>
      <c r="BS108" s="33">
        <f t="shared" si="73"/>
        <v>1</v>
      </c>
      <c r="BT108" s="33">
        <f t="shared" si="73"/>
        <v>1</v>
      </c>
      <c r="BU108" s="33">
        <f t="shared" si="73"/>
        <v>1</v>
      </c>
      <c r="BV108" s="10" t="s">
        <v>501</v>
      </c>
      <c r="BW108" s="10" t="s">
        <v>501</v>
      </c>
      <c r="BX108" s="10" t="s">
        <v>501</v>
      </c>
      <c r="BY108" s="33">
        <f t="shared" si="76"/>
        <v>1</v>
      </c>
      <c r="BZ108" s="33">
        <f t="shared" si="76"/>
        <v>1</v>
      </c>
      <c r="CA108" s="33">
        <f t="shared" si="76"/>
        <v>1</v>
      </c>
      <c r="CB108" s="10" t="str">
        <f>+VLOOKUP(B108,'[20]2016 data'!$B:$D,3,)</f>
        <v>Yes</v>
      </c>
      <c r="CC108" s="10" t="str">
        <f>+VLOOKUP(B108,'[21]2017 data'!$B:$D,3,)</f>
        <v>Yes</v>
      </c>
      <c r="CD108" s="10" t="str">
        <f>+VLOOKUP(B108,'[22]2018 data'!$B:$D,3,)</f>
        <v>Yes</v>
      </c>
      <c r="CE108" s="33">
        <f t="shared" si="74"/>
        <v>1</v>
      </c>
      <c r="CF108" s="33">
        <f t="shared" si="74"/>
        <v>1</v>
      </c>
      <c r="CG108" s="33">
        <f t="shared" si="74"/>
        <v>1</v>
      </c>
      <c r="CH108" s="65">
        <f>+VLOOKUP(B108,'[34]2016 data'!$B:$D,3,)</f>
        <v>0</v>
      </c>
      <c r="CI108" s="65">
        <f>+VLOOKUP(B108,'[33]2017 data'!$B:$D,3,)</f>
        <v>0</v>
      </c>
      <c r="CJ108" s="65">
        <f>+VLOOKUP(B108,'[28]2018 data'!$B:$D,3,)</f>
        <v>0</v>
      </c>
      <c r="CK108" s="33">
        <f t="shared" si="75"/>
        <v>0</v>
      </c>
      <c r="CL108" s="33">
        <f t="shared" si="75"/>
        <v>0</v>
      </c>
      <c r="CM108" s="33">
        <f t="shared" si="75"/>
        <v>0</v>
      </c>
    </row>
    <row r="109" spans="1:91" s="32" customFormat="1" x14ac:dyDescent="0.25">
      <c r="A109" s="6">
        <f t="shared" si="61"/>
        <v>106</v>
      </c>
      <c r="B109" s="11" t="s">
        <v>170</v>
      </c>
      <c r="C109" s="4" t="s">
        <v>169</v>
      </c>
      <c r="D109" s="4" t="str">
        <f>+VLOOKUP(C109,'[1]OECD &amp; EU Countries'!$B:$F,5,)</f>
        <v>NA</v>
      </c>
      <c r="E109" s="10" t="s">
        <v>438</v>
      </c>
      <c r="F109" s="10" t="s">
        <v>438</v>
      </c>
      <c r="G109" s="10" t="s">
        <v>437</v>
      </c>
      <c r="H109" s="10" t="b">
        <f>+E109=MSC!E109</f>
        <v>0</v>
      </c>
      <c r="I109" s="10" t="b">
        <f>+F109=MSC!F109</f>
        <v>0</v>
      </c>
      <c r="J109" s="10" t="b">
        <f>+G109=MSC!G109</f>
        <v>1</v>
      </c>
      <c r="K109" s="33">
        <f t="shared" si="77"/>
        <v>0</v>
      </c>
      <c r="L109" s="33">
        <f t="shared" si="78"/>
        <v>0</v>
      </c>
      <c r="M109" s="33">
        <f t="shared" si="79"/>
        <v>0.5</v>
      </c>
      <c r="N109" s="10">
        <v>1968</v>
      </c>
      <c r="O109" s="10">
        <v>1993</v>
      </c>
      <c r="P109" s="10">
        <v>2004</v>
      </c>
      <c r="Q109" s="33">
        <f t="shared" si="62"/>
        <v>0</v>
      </c>
      <c r="R109" s="33">
        <f t="shared" si="62"/>
        <v>0</v>
      </c>
      <c r="S109" s="33">
        <f t="shared" si="62"/>
        <v>0</v>
      </c>
      <c r="T109" s="64">
        <v>2004</v>
      </c>
      <c r="U109" s="64">
        <v>2004</v>
      </c>
      <c r="V109" s="10">
        <v>2004</v>
      </c>
      <c r="W109" s="33">
        <f t="shared" si="63"/>
        <v>0</v>
      </c>
      <c r="X109" s="33">
        <f t="shared" si="59"/>
        <v>0</v>
      </c>
      <c r="Y109" s="33">
        <f t="shared" si="60"/>
        <v>0</v>
      </c>
      <c r="Z109" s="56">
        <f>+VLOOKUP($C109,'[27]MSC scores (3)'!$CE:$CH,2,)</f>
        <v>0</v>
      </c>
      <c r="AA109" s="56">
        <f>+VLOOKUP($C109,'[27]MSC scores (3)'!$CE:$CH,3,)</f>
        <v>0</v>
      </c>
      <c r="AB109" s="56">
        <f>+VLOOKUP($C109,'[27]MSC scores (3)'!$CE:$CH,4,)</f>
        <v>0</v>
      </c>
      <c r="AC109" s="33" t="b">
        <f t="shared" si="64"/>
        <v>1</v>
      </c>
      <c r="AD109" s="33" t="b">
        <f t="shared" si="65"/>
        <v>1</v>
      </c>
      <c r="AE109" s="33" t="b">
        <f t="shared" si="66"/>
        <v>1</v>
      </c>
      <c r="AF109" s="10" t="s">
        <v>448</v>
      </c>
      <c r="AG109" s="10" t="s">
        <v>448</v>
      </c>
      <c r="AH109" s="10" t="s">
        <v>448</v>
      </c>
      <c r="AI109" s="33">
        <f t="shared" si="67"/>
        <v>0</v>
      </c>
      <c r="AJ109" s="33">
        <f t="shared" si="67"/>
        <v>0</v>
      </c>
      <c r="AK109" s="33">
        <f t="shared" si="67"/>
        <v>0</v>
      </c>
      <c r="AL109" s="10">
        <v>2002</v>
      </c>
      <c r="AM109" s="10">
        <v>2002</v>
      </c>
      <c r="AN109" s="10">
        <v>2002</v>
      </c>
      <c r="AO109" s="33">
        <f t="shared" si="68"/>
        <v>0</v>
      </c>
      <c r="AP109" s="33">
        <f t="shared" si="68"/>
        <v>0</v>
      </c>
      <c r="AQ109" s="33">
        <f t="shared" si="68"/>
        <v>0</v>
      </c>
      <c r="AR109" s="10">
        <v>0</v>
      </c>
      <c r="AS109" s="10">
        <v>0</v>
      </c>
      <c r="AT109" s="10">
        <v>0</v>
      </c>
      <c r="AU109" s="33">
        <f t="shared" si="69"/>
        <v>0</v>
      </c>
      <c r="AV109" s="33">
        <f t="shared" si="69"/>
        <v>0</v>
      </c>
      <c r="AW109" s="33">
        <f t="shared" si="69"/>
        <v>0</v>
      </c>
      <c r="AX109" s="10">
        <v>0</v>
      </c>
      <c r="AY109" s="10" t="s">
        <v>448</v>
      </c>
      <c r="AZ109" s="10" t="s">
        <v>448</v>
      </c>
      <c r="BA109" s="33">
        <f t="shared" si="70"/>
        <v>0</v>
      </c>
      <c r="BB109" s="33">
        <f t="shared" si="70"/>
        <v>0</v>
      </c>
      <c r="BC109" s="33">
        <f t="shared" si="70"/>
        <v>0</v>
      </c>
      <c r="BD109" s="10" t="s">
        <v>448</v>
      </c>
      <c r="BE109" s="10" t="s">
        <v>448</v>
      </c>
      <c r="BF109" s="10" t="s">
        <v>448</v>
      </c>
      <c r="BG109" s="33">
        <f t="shared" si="71"/>
        <v>0</v>
      </c>
      <c r="BH109" s="33">
        <f t="shared" si="71"/>
        <v>0</v>
      </c>
      <c r="BI109" s="33">
        <f t="shared" si="71"/>
        <v>0</v>
      </c>
      <c r="BJ109" s="10">
        <v>2001</v>
      </c>
      <c r="BK109" s="10" t="s">
        <v>429</v>
      </c>
      <c r="BL109" s="10" t="s">
        <v>429</v>
      </c>
      <c r="BM109" s="33">
        <f t="shared" si="72"/>
        <v>0.5</v>
      </c>
      <c r="BN109" s="33">
        <f t="shared" si="72"/>
        <v>0</v>
      </c>
      <c r="BO109" s="33">
        <f t="shared" si="72"/>
        <v>0</v>
      </c>
      <c r="BP109" s="10">
        <v>0</v>
      </c>
      <c r="BQ109" s="10" t="s">
        <v>429</v>
      </c>
      <c r="BR109" s="10" t="s">
        <v>429</v>
      </c>
      <c r="BS109" s="33">
        <f t="shared" si="73"/>
        <v>0</v>
      </c>
      <c r="BT109" s="33">
        <f t="shared" si="73"/>
        <v>0</v>
      </c>
      <c r="BU109" s="33">
        <f t="shared" si="73"/>
        <v>0</v>
      </c>
      <c r="BV109" s="10" t="s">
        <v>500</v>
      </c>
      <c r="BW109" s="10" t="s">
        <v>500</v>
      </c>
      <c r="BX109" s="10" t="s">
        <v>500</v>
      </c>
      <c r="BY109" s="33">
        <f t="shared" si="76"/>
        <v>0.5</v>
      </c>
      <c r="BZ109" s="33">
        <f t="shared" si="76"/>
        <v>0.5</v>
      </c>
      <c r="CA109" s="33">
        <f t="shared" si="76"/>
        <v>0.5</v>
      </c>
      <c r="CB109" s="10">
        <f>+VLOOKUP(B109,'[20]2016 data'!$B:$D,3,)</f>
        <v>0</v>
      </c>
      <c r="CC109" s="10">
        <f>+VLOOKUP(B109,'[21]2017 data'!$B:$D,3,)</f>
        <v>0</v>
      </c>
      <c r="CD109" s="10">
        <f>+VLOOKUP(B109,'[22]2018 data'!$B:$D,3,)</f>
        <v>0</v>
      </c>
      <c r="CE109" s="33">
        <f t="shared" si="74"/>
        <v>0</v>
      </c>
      <c r="CF109" s="33">
        <f t="shared" si="74"/>
        <v>0</v>
      </c>
      <c r="CG109" s="33">
        <f t="shared" si="74"/>
        <v>0</v>
      </c>
      <c r="CH109" s="65">
        <f>+VLOOKUP(B109,'[34]2016 data'!$B:$D,3,)</f>
        <v>0</v>
      </c>
      <c r="CI109" s="65">
        <f>+VLOOKUP(B109,'[33]2017 data'!$B:$D,3,)</f>
        <v>0</v>
      </c>
      <c r="CJ109" s="65">
        <f>+VLOOKUP(B109,'[28]2018 data'!$B:$D,3,)</f>
        <v>0</v>
      </c>
      <c r="CK109" s="33">
        <f t="shared" si="75"/>
        <v>0</v>
      </c>
      <c r="CL109" s="33">
        <f t="shared" si="75"/>
        <v>0</v>
      </c>
      <c r="CM109" s="33">
        <f t="shared" si="75"/>
        <v>0</v>
      </c>
    </row>
    <row r="110" spans="1:91" s="32" customFormat="1" x14ac:dyDescent="0.25">
      <c r="A110" s="6">
        <f t="shared" si="61"/>
        <v>107</v>
      </c>
      <c r="B110" s="8" t="s">
        <v>168</v>
      </c>
      <c r="C110" s="4" t="s">
        <v>167</v>
      </c>
      <c r="D110" s="4" t="str">
        <f>+VLOOKUP(C110,'[1]OECD &amp; EU Countries'!$B:$F,5,)</f>
        <v>NA</v>
      </c>
      <c r="E110" s="10" t="s">
        <v>437</v>
      </c>
      <c r="F110" s="10" t="s">
        <v>437</v>
      </c>
      <c r="G110" s="10" t="s">
        <v>437</v>
      </c>
      <c r="H110" s="10" t="b">
        <f>+E110=MSC!E110</f>
        <v>1</v>
      </c>
      <c r="I110" s="10" t="b">
        <f>+F110=MSC!F110</f>
        <v>1</v>
      </c>
      <c r="J110" s="10" t="b">
        <f>+G110=MSC!G110</f>
        <v>1</v>
      </c>
      <c r="K110" s="33">
        <f t="shared" si="77"/>
        <v>0.5</v>
      </c>
      <c r="L110" s="33">
        <f t="shared" si="78"/>
        <v>0.5</v>
      </c>
      <c r="M110" s="33">
        <f t="shared" si="79"/>
        <v>0.5</v>
      </c>
      <c r="N110" s="10">
        <v>1993</v>
      </c>
      <c r="O110" s="10">
        <v>1993</v>
      </c>
      <c r="P110" s="10">
        <v>2004</v>
      </c>
      <c r="Q110" s="33">
        <f t="shared" si="62"/>
        <v>0</v>
      </c>
      <c r="R110" s="33">
        <f t="shared" si="62"/>
        <v>0</v>
      </c>
      <c r="S110" s="33">
        <f t="shared" si="62"/>
        <v>0</v>
      </c>
      <c r="T110" s="64">
        <v>2004</v>
      </c>
      <c r="U110" s="64">
        <v>2004</v>
      </c>
      <c r="V110" s="10">
        <v>2004</v>
      </c>
      <c r="W110" s="33">
        <f t="shared" si="63"/>
        <v>0</v>
      </c>
      <c r="X110" s="33">
        <f t="shared" si="59"/>
        <v>0</v>
      </c>
      <c r="Y110" s="33">
        <f t="shared" si="60"/>
        <v>0</v>
      </c>
      <c r="Z110" s="56">
        <f>+VLOOKUP($C110,'[27]MSC scores (3)'!$CE:$CH,2,)</f>
        <v>0</v>
      </c>
      <c r="AA110" s="56">
        <f>+VLOOKUP($C110,'[27]MSC scores (3)'!$CE:$CH,3,)</f>
        <v>0</v>
      </c>
      <c r="AB110" s="56">
        <f>+VLOOKUP($C110,'[27]MSC scores (3)'!$CE:$CH,4,)</f>
        <v>0</v>
      </c>
      <c r="AC110" s="33" t="b">
        <f t="shared" si="64"/>
        <v>1</v>
      </c>
      <c r="AD110" s="33" t="b">
        <f t="shared" si="65"/>
        <v>1</v>
      </c>
      <c r="AE110" s="33" t="b">
        <f t="shared" si="66"/>
        <v>1</v>
      </c>
      <c r="AF110" s="10" t="s">
        <v>444</v>
      </c>
      <c r="AG110" s="10" t="s">
        <v>442</v>
      </c>
      <c r="AH110" s="10" t="s">
        <v>442</v>
      </c>
      <c r="AI110" s="33">
        <f t="shared" si="67"/>
        <v>1</v>
      </c>
      <c r="AJ110" s="33">
        <f t="shared" si="67"/>
        <v>1</v>
      </c>
      <c r="AK110" s="33">
        <f t="shared" si="67"/>
        <v>1</v>
      </c>
      <c r="AL110" s="10">
        <v>2007</v>
      </c>
      <c r="AM110" s="10">
        <v>2007</v>
      </c>
      <c r="AN110" s="10">
        <v>2007</v>
      </c>
      <c r="AO110" s="33">
        <f t="shared" si="68"/>
        <v>0.5</v>
      </c>
      <c r="AP110" s="33">
        <f t="shared" si="68"/>
        <v>0.5</v>
      </c>
      <c r="AQ110" s="33">
        <f t="shared" si="68"/>
        <v>0</v>
      </c>
      <c r="AR110" s="10" t="s">
        <v>418</v>
      </c>
      <c r="AS110" s="10" t="s">
        <v>418</v>
      </c>
      <c r="AT110" s="10" t="s">
        <v>418</v>
      </c>
      <c r="AU110" s="33">
        <f t="shared" si="69"/>
        <v>1</v>
      </c>
      <c r="AV110" s="33">
        <f t="shared" si="69"/>
        <v>1</v>
      </c>
      <c r="AW110" s="33">
        <f t="shared" si="69"/>
        <v>1</v>
      </c>
      <c r="AX110" s="10" t="s">
        <v>447</v>
      </c>
      <c r="AY110" s="10" t="s">
        <v>448</v>
      </c>
      <c r="AZ110" s="10" t="s">
        <v>448</v>
      </c>
      <c r="BA110" s="33">
        <f t="shared" si="70"/>
        <v>0</v>
      </c>
      <c r="BB110" s="33">
        <f t="shared" si="70"/>
        <v>0</v>
      </c>
      <c r="BC110" s="33">
        <f t="shared" si="70"/>
        <v>0</v>
      </c>
      <c r="BD110" s="10">
        <v>0</v>
      </c>
      <c r="BE110" s="10">
        <v>0</v>
      </c>
      <c r="BF110" s="10">
        <v>0</v>
      </c>
      <c r="BG110" s="33">
        <f t="shared" si="71"/>
        <v>0</v>
      </c>
      <c r="BH110" s="33">
        <f t="shared" si="71"/>
        <v>0</v>
      </c>
      <c r="BI110" s="33">
        <f t="shared" si="71"/>
        <v>0</v>
      </c>
      <c r="BJ110" s="10">
        <v>1986</v>
      </c>
      <c r="BK110" s="10" t="s">
        <v>448</v>
      </c>
      <c r="BL110" s="10" t="s">
        <v>448</v>
      </c>
      <c r="BM110" s="33">
        <f t="shared" si="72"/>
        <v>0</v>
      </c>
      <c r="BN110" s="33">
        <f t="shared" si="72"/>
        <v>0</v>
      </c>
      <c r="BO110" s="33">
        <f t="shared" si="72"/>
        <v>0</v>
      </c>
      <c r="BP110" s="10">
        <v>0</v>
      </c>
      <c r="BQ110" s="10" t="s">
        <v>429</v>
      </c>
      <c r="BR110" s="65" t="s">
        <v>429</v>
      </c>
      <c r="BS110" s="33">
        <f t="shared" si="73"/>
        <v>0</v>
      </c>
      <c r="BT110" s="33">
        <f t="shared" si="73"/>
        <v>0</v>
      </c>
      <c r="BU110" s="33">
        <f t="shared" si="73"/>
        <v>0</v>
      </c>
      <c r="BV110" s="10" t="s">
        <v>500</v>
      </c>
      <c r="BW110" s="10" t="s">
        <v>500</v>
      </c>
      <c r="BX110" s="10" t="s">
        <v>500</v>
      </c>
      <c r="BY110" s="33">
        <f t="shared" si="76"/>
        <v>0.5</v>
      </c>
      <c r="BZ110" s="33">
        <f t="shared" si="76"/>
        <v>0.5</v>
      </c>
      <c r="CA110" s="33">
        <f t="shared" si="76"/>
        <v>0.5</v>
      </c>
      <c r="CB110" s="10">
        <f>+VLOOKUP(B110,'[20]2016 data'!$B:$D,3,)</f>
        <v>0</v>
      </c>
      <c r="CC110" s="10">
        <f>+VLOOKUP(B110,'[21]2017 data'!$B:$D,3,)</f>
        <v>0</v>
      </c>
      <c r="CD110" s="10">
        <f>+VLOOKUP(B110,'[22]2018 data'!$B:$D,3,)</f>
        <v>0</v>
      </c>
      <c r="CE110" s="33">
        <f t="shared" si="74"/>
        <v>0</v>
      </c>
      <c r="CF110" s="33">
        <f t="shared" si="74"/>
        <v>0</v>
      </c>
      <c r="CG110" s="33">
        <f t="shared" si="74"/>
        <v>0</v>
      </c>
      <c r="CH110" s="65">
        <f>+VLOOKUP(B110,'[34]2016 data'!$B:$D,3,)</f>
        <v>0</v>
      </c>
      <c r="CI110" s="65">
        <f>+VLOOKUP(B110,'[33]2017 data'!$B:$D,3,)</f>
        <v>0</v>
      </c>
      <c r="CJ110" s="65">
        <f>+VLOOKUP(B110,'[28]2018 data'!$B:$D,3,)</f>
        <v>0</v>
      </c>
      <c r="CK110" s="33">
        <f t="shared" si="75"/>
        <v>0</v>
      </c>
      <c r="CL110" s="33">
        <f t="shared" si="75"/>
        <v>0</v>
      </c>
      <c r="CM110" s="33">
        <f t="shared" si="75"/>
        <v>0</v>
      </c>
    </row>
    <row r="111" spans="1:91" s="32" customFormat="1" x14ac:dyDescent="0.25">
      <c r="A111" s="6">
        <f t="shared" si="61"/>
        <v>108</v>
      </c>
      <c r="B111" s="9" t="s">
        <v>166</v>
      </c>
      <c r="C111" s="4" t="s">
        <v>165</v>
      </c>
      <c r="D111" s="4" t="str">
        <f>+VLOOKUP(C111,'[1]OECD &amp; EU Countries'!$B:$F,5,)</f>
        <v>NA</v>
      </c>
      <c r="E111" s="10" t="s">
        <v>437</v>
      </c>
      <c r="F111" s="10" t="s">
        <v>437</v>
      </c>
      <c r="G111" s="10" t="s">
        <v>486</v>
      </c>
      <c r="H111" s="10" t="b">
        <f>+E111=MSC!E111</f>
        <v>1</v>
      </c>
      <c r="I111" s="10" t="b">
        <f>+F111=MSC!F111</f>
        <v>0</v>
      </c>
      <c r="J111" s="10" t="b">
        <f>+G111=MSC!G111</f>
        <v>1</v>
      </c>
      <c r="K111" s="33">
        <f t="shared" si="77"/>
        <v>0.5</v>
      </c>
      <c r="L111" s="33">
        <f t="shared" si="78"/>
        <v>0.5</v>
      </c>
      <c r="M111" s="33">
        <f t="shared" si="79"/>
        <v>1</v>
      </c>
      <c r="N111" s="10">
        <v>2006</v>
      </c>
      <c r="O111" s="10">
        <v>2006</v>
      </c>
      <c r="P111" s="10">
        <v>2006</v>
      </c>
      <c r="Q111" s="33">
        <f t="shared" si="62"/>
        <v>0.5</v>
      </c>
      <c r="R111" s="33">
        <f t="shared" si="62"/>
        <v>0</v>
      </c>
      <c r="S111" s="33">
        <f t="shared" si="62"/>
        <v>0</v>
      </c>
      <c r="T111" s="64">
        <v>2006</v>
      </c>
      <c r="U111" s="64">
        <v>2006</v>
      </c>
      <c r="V111" s="10">
        <v>2006</v>
      </c>
      <c r="W111" s="33">
        <f t="shared" si="63"/>
        <v>0.5</v>
      </c>
      <c r="X111" s="33">
        <f t="shared" si="59"/>
        <v>0</v>
      </c>
      <c r="Y111" s="33">
        <f t="shared" si="60"/>
        <v>0</v>
      </c>
      <c r="Z111" s="56">
        <f>+VLOOKUP($C111,'[27]MSC scores (3)'!$CE:$CH,2,)</f>
        <v>0.5</v>
      </c>
      <c r="AA111" s="56">
        <f>+VLOOKUP($C111,'[27]MSC scores (3)'!$CE:$CH,3,)</f>
        <v>0</v>
      </c>
      <c r="AB111" s="56">
        <f>+VLOOKUP($C111,'[27]MSC scores (3)'!$CE:$CH,4,)</f>
        <v>0</v>
      </c>
      <c r="AC111" s="33" t="b">
        <f t="shared" si="64"/>
        <v>1</v>
      </c>
      <c r="AD111" s="33" t="b">
        <f t="shared" si="65"/>
        <v>1</v>
      </c>
      <c r="AE111" s="33" t="b">
        <f t="shared" si="66"/>
        <v>1</v>
      </c>
      <c r="AF111" s="10" t="s">
        <v>444</v>
      </c>
      <c r="AG111" s="10" t="s">
        <v>442</v>
      </c>
      <c r="AH111" s="10" t="s">
        <v>442</v>
      </c>
      <c r="AI111" s="33">
        <f t="shared" si="67"/>
        <v>1</v>
      </c>
      <c r="AJ111" s="33">
        <f t="shared" si="67"/>
        <v>1</v>
      </c>
      <c r="AK111" s="33">
        <f t="shared" si="67"/>
        <v>1</v>
      </c>
      <c r="AL111" s="10">
        <v>2012</v>
      </c>
      <c r="AM111" s="10">
        <v>2012</v>
      </c>
      <c r="AN111" s="10">
        <v>2012</v>
      </c>
      <c r="AO111" s="33">
        <f t="shared" si="68"/>
        <v>0.5</v>
      </c>
      <c r="AP111" s="33">
        <f t="shared" si="68"/>
        <v>0.5</v>
      </c>
      <c r="AQ111" s="33">
        <f t="shared" si="68"/>
        <v>0.5</v>
      </c>
      <c r="AR111" s="10" t="s">
        <v>418</v>
      </c>
      <c r="AS111" s="10" t="s">
        <v>418</v>
      </c>
      <c r="AT111" s="10" t="s">
        <v>418</v>
      </c>
      <c r="AU111" s="33">
        <f t="shared" si="69"/>
        <v>1</v>
      </c>
      <c r="AV111" s="33">
        <f t="shared" si="69"/>
        <v>1</v>
      </c>
      <c r="AW111" s="33">
        <f t="shared" si="69"/>
        <v>1</v>
      </c>
      <c r="AX111" s="10" t="s">
        <v>436</v>
      </c>
      <c r="AY111" s="10" t="s">
        <v>436</v>
      </c>
      <c r="AZ111" s="10" t="s">
        <v>436</v>
      </c>
      <c r="BA111" s="33">
        <f t="shared" si="70"/>
        <v>1</v>
      </c>
      <c r="BB111" s="33">
        <f t="shared" si="70"/>
        <v>1</v>
      </c>
      <c r="BC111" s="33">
        <f t="shared" si="70"/>
        <v>1</v>
      </c>
      <c r="BD111" s="10" t="s">
        <v>425</v>
      </c>
      <c r="BE111" s="10" t="s">
        <v>425</v>
      </c>
      <c r="BF111" s="10" t="s">
        <v>425</v>
      </c>
      <c r="BG111" s="33">
        <f t="shared" si="71"/>
        <v>1</v>
      </c>
      <c r="BH111" s="33">
        <f t="shared" si="71"/>
        <v>1</v>
      </c>
      <c r="BI111" s="33">
        <f t="shared" si="71"/>
        <v>1</v>
      </c>
      <c r="BJ111" s="10">
        <v>2001</v>
      </c>
      <c r="BK111" s="10" t="s">
        <v>481</v>
      </c>
      <c r="BL111" s="10" t="s">
        <v>481</v>
      </c>
      <c r="BM111" s="33">
        <f t="shared" si="72"/>
        <v>0.5</v>
      </c>
      <c r="BN111" s="33">
        <f t="shared" si="72"/>
        <v>0</v>
      </c>
      <c r="BO111" s="33">
        <f t="shared" si="72"/>
        <v>0</v>
      </c>
      <c r="BP111" s="10" t="s">
        <v>431</v>
      </c>
      <c r="BQ111" s="10" t="s">
        <v>431</v>
      </c>
      <c r="BR111" s="10" t="s">
        <v>431</v>
      </c>
      <c r="BS111" s="33">
        <f t="shared" si="73"/>
        <v>1</v>
      </c>
      <c r="BT111" s="33">
        <f t="shared" si="73"/>
        <v>1</v>
      </c>
      <c r="BU111" s="33">
        <f t="shared" si="73"/>
        <v>1</v>
      </c>
      <c r="BV111" s="10" t="s">
        <v>501</v>
      </c>
      <c r="BW111" s="10" t="s">
        <v>501</v>
      </c>
      <c r="BX111" s="10" t="s">
        <v>501</v>
      </c>
      <c r="BY111" s="33">
        <f t="shared" si="76"/>
        <v>1</v>
      </c>
      <c r="BZ111" s="33">
        <f t="shared" si="76"/>
        <v>1</v>
      </c>
      <c r="CA111" s="33">
        <f t="shared" si="76"/>
        <v>1</v>
      </c>
      <c r="CB111" s="10" t="str">
        <f>+VLOOKUP(B111,'[20]2016 data'!$B:$D,3,)</f>
        <v>Yes</v>
      </c>
      <c r="CC111" s="10" t="str">
        <f>+VLOOKUP(B111,'[21]2017 data'!$B:$D,3,)</f>
        <v>Yes</v>
      </c>
      <c r="CD111" s="10" t="str">
        <f>+VLOOKUP(B111,'[22]2018 data'!$B:$D,3,)</f>
        <v>Yes</v>
      </c>
      <c r="CE111" s="33">
        <f t="shared" si="74"/>
        <v>1</v>
      </c>
      <c r="CF111" s="33">
        <f t="shared" si="74"/>
        <v>1</v>
      </c>
      <c r="CG111" s="33">
        <f t="shared" si="74"/>
        <v>1</v>
      </c>
      <c r="CH111" s="65">
        <f>+VLOOKUP(B111,'[34]2016 data'!$B:$D,3,)</f>
        <v>0</v>
      </c>
      <c r="CI111" s="65">
        <f>+VLOOKUP(B111,'[33]2017 data'!$B:$D,3,)</f>
        <v>0</v>
      </c>
      <c r="CJ111" s="65">
        <f>+VLOOKUP(B111,'[28]2018 data'!$B:$D,3,)</f>
        <v>0</v>
      </c>
      <c r="CK111" s="33">
        <f t="shared" si="75"/>
        <v>0</v>
      </c>
      <c r="CL111" s="33">
        <f t="shared" si="75"/>
        <v>0</v>
      </c>
      <c r="CM111" s="33">
        <f t="shared" si="75"/>
        <v>0</v>
      </c>
    </row>
    <row r="112" spans="1:91" s="32" customFormat="1" x14ac:dyDescent="0.25">
      <c r="A112" s="6">
        <f t="shared" si="61"/>
        <v>109</v>
      </c>
      <c r="B112" s="9" t="s">
        <v>164</v>
      </c>
      <c r="C112" s="4" t="s">
        <v>163</v>
      </c>
      <c r="D112" s="4" t="str">
        <f>+VLOOKUP(C112,'[1]OECD &amp; EU Countries'!$B:$F,5,)</f>
        <v>OECD/EU</v>
      </c>
      <c r="E112" s="10" t="s">
        <v>486</v>
      </c>
      <c r="F112" s="10" t="s">
        <v>486</v>
      </c>
      <c r="G112" s="10" t="s">
        <v>486</v>
      </c>
      <c r="H112" s="10" t="b">
        <f>+E112=MSC!E112</f>
        <v>1</v>
      </c>
      <c r="I112" s="10" t="b">
        <f>+F112=MSC!F112</f>
        <v>1</v>
      </c>
      <c r="J112" s="10" t="b">
        <f>+G112=MSC!G112</f>
        <v>1</v>
      </c>
      <c r="K112" s="33">
        <f t="shared" si="77"/>
        <v>1</v>
      </c>
      <c r="L112" s="33">
        <f t="shared" si="78"/>
        <v>1</v>
      </c>
      <c r="M112" s="33">
        <f t="shared" si="79"/>
        <v>1</v>
      </c>
      <c r="N112" s="10">
        <v>2008</v>
      </c>
      <c r="O112" s="10">
        <v>2008</v>
      </c>
      <c r="P112" s="10">
        <v>2013</v>
      </c>
      <c r="Q112" s="33">
        <f t="shared" si="62"/>
        <v>0.5</v>
      </c>
      <c r="R112" s="33">
        <f t="shared" si="62"/>
        <v>0.5</v>
      </c>
      <c r="S112" s="33">
        <f t="shared" si="62"/>
        <v>0.5</v>
      </c>
      <c r="T112" s="64">
        <v>2008</v>
      </c>
      <c r="U112" s="64">
        <v>2008</v>
      </c>
      <c r="V112" s="10">
        <v>2013</v>
      </c>
      <c r="W112" s="33">
        <f t="shared" si="63"/>
        <v>0.5</v>
      </c>
      <c r="X112" s="33">
        <f t="shared" si="59"/>
        <v>0.5</v>
      </c>
      <c r="Y112" s="33">
        <f t="shared" si="60"/>
        <v>0.5</v>
      </c>
      <c r="Z112" s="56">
        <f>+VLOOKUP($C112,'[27]MSC scores (3)'!$CE:$CH,2,)</f>
        <v>0.5</v>
      </c>
      <c r="AA112" s="56">
        <f>+VLOOKUP($C112,'[27]MSC scores (3)'!$CE:$CH,3,)</f>
        <v>0.5</v>
      </c>
      <c r="AB112" s="56">
        <f>+VLOOKUP($C112,'[27]MSC scores (3)'!$CE:$CH,4,)</f>
        <v>0.5</v>
      </c>
      <c r="AC112" s="33" t="b">
        <f t="shared" si="64"/>
        <v>1</v>
      </c>
      <c r="AD112" s="33" t="b">
        <f t="shared" si="65"/>
        <v>1</v>
      </c>
      <c r="AE112" s="33" t="b">
        <f t="shared" si="66"/>
        <v>1</v>
      </c>
      <c r="AF112" s="10" t="s">
        <v>444</v>
      </c>
      <c r="AG112" s="10" t="s">
        <v>442</v>
      </c>
      <c r="AH112" s="10" t="s">
        <v>442</v>
      </c>
      <c r="AI112" s="33">
        <f t="shared" si="67"/>
        <v>1</v>
      </c>
      <c r="AJ112" s="33">
        <f t="shared" si="67"/>
        <v>1</v>
      </c>
      <c r="AK112" s="33">
        <f t="shared" si="67"/>
        <v>1</v>
      </c>
      <c r="AL112" s="10">
        <v>2008</v>
      </c>
      <c r="AM112" s="10">
        <v>2008</v>
      </c>
      <c r="AN112" s="10">
        <v>2008</v>
      </c>
      <c r="AO112" s="33">
        <f t="shared" si="68"/>
        <v>0.5</v>
      </c>
      <c r="AP112" s="33">
        <f t="shared" si="68"/>
        <v>0.5</v>
      </c>
      <c r="AQ112" s="33">
        <f t="shared" si="68"/>
        <v>0.5</v>
      </c>
      <c r="AR112" s="10" t="s">
        <v>447</v>
      </c>
      <c r="AS112" s="10" t="s">
        <v>418</v>
      </c>
      <c r="AT112" s="10" t="s">
        <v>418</v>
      </c>
      <c r="AU112" s="33">
        <f t="shared" si="69"/>
        <v>0</v>
      </c>
      <c r="AV112" s="33">
        <f t="shared" si="69"/>
        <v>1</v>
      </c>
      <c r="AW112" s="33">
        <f t="shared" si="69"/>
        <v>1</v>
      </c>
      <c r="AX112" s="10" t="s">
        <v>447</v>
      </c>
      <c r="AY112" s="10" t="s">
        <v>458</v>
      </c>
      <c r="AZ112" s="10" t="s">
        <v>458</v>
      </c>
      <c r="BA112" s="33">
        <f t="shared" si="70"/>
        <v>0</v>
      </c>
      <c r="BB112" s="33">
        <f t="shared" si="70"/>
        <v>1</v>
      </c>
      <c r="BC112" s="33">
        <f t="shared" si="70"/>
        <v>1</v>
      </c>
      <c r="BD112" s="10">
        <v>0</v>
      </c>
      <c r="BE112" s="10" t="s">
        <v>478</v>
      </c>
      <c r="BF112" s="10" t="s">
        <v>478</v>
      </c>
      <c r="BG112" s="33">
        <f t="shared" si="71"/>
        <v>0</v>
      </c>
      <c r="BH112" s="33">
        <f t="shared" si="71"/>
        <v>0.5</v>
      </c>
      <c r="BI112" s="33">
        <f t="shared" si="71"/>
        <v>0.5</v>
      </c>
      <c r="BJ112" s="10">
        <v>2001</v>
      </c>
      <c r="BK112" s="10" t="s">
        <v>429</v>
      </c>
      <c r="BL112" s="10" t="s">
        <v>429</v>
      </c>
      <c r="BM112" s="33">
        <f t="shared" si="72"/>
        <v>0.5</v>
      </c>
      <c r="BN112" s="33">
        <f t="shared" si="72"/>
        <v>0</v>
      </c>
      <c r="BO112" s="33">
        <f t="shared" si="72"/>
        <v>0</v>
      </c>
      <c r="BP112" s="10" t="s">
        <v>431</v>
      </c>
      <c r="BQ112" s="65" t="s">
        <v>431</v>
      </c>
      <c r="BR112" s="65" t="s">
        <v>483</v>
      </c>
      <c r="BS112" s="33">
        <f t="shared" si="73"/>
        <v>1</v>
      </c>
      <c r="BT112" s="33">
        <f t="shared" si="73"/>
        <v>1</v>
      </c>
      <c r="BU112" s="33">
        <f t="shared" si="73"/>
        <v>1</v>
      </c>
      <c r="BV112" s="10" t="s">
        <v>501</v>
      </c>
      <c r="BW112" s="10" t="s">
        <v>501</v>
      </c>
      <c r="BX112" s="10" t="s">
        <v>501</v>
      </c>
      <c r="BY112" s="33">
        <f t="shared" si="76"/>
        <v>1</v>
      </c>
      <c r="BZ112" s="33">
        <f t="shared" si="76"/>
        <v>1</v>
      </c>
      <c r="CA112" s="33">
        <f t="shared" si="76"/>
        <v>1</v>
      </c>
      <c r="CB112" s="10" t="str">
        <f>+VLOOKUP(B112,'[20]2016 data'!$B:$D,3,)</f>
        <v>Yes</v>
      </c>
      <c r="CC112" s="10" t="str">
        <f>+VLOOKUP(B112,'[21]2017 data'!$B:$D,3,)</f>
        <v>Yes</v>
      </c>
      <c r="CD112" s="10" t="str">
        <f>+VLOOKUP(B112,'[22]2018 data'!$B:$D,3,)</f>
        <v>Yes</v>
      </c>
      <c r="CE112" s="33">
        <f t="shared" si="74"/>
        <v>1</v>
      </c>
      <c r="CF112" s="33">
        <f t="shared" si="74"/>
        <v>1</v>
      </c>
      <c r="CG112" s="33">
        <f t="shared" si="74"/>
        <v>1</v>
      </c>
      <c r="CH112" s="65" t="str">
        <f>+VLOOKUP(B112,'[34]2016 data'!$B:$D,3,)</f>
        <v>yes</v>
      </c>
      <c r="CI112" s="65" t="str">
        <f>+VLOOKUP(B112,'[33]2017 data'!$B:$D,3,)</f>
        <v>yes</v>
      </c>
      <c r="CJ112" s="65" t="str">
        <f>+VLOOKUP(B112,'[28]2018 data'!$B:$D,3,)</f>
        <v>yes</v>
      </c>
      <c r="CK112" s="33">
        <f t="shared" si="75"/>
        <v>1</v>
      </c>
      <c r="CL112" s="33">
        <f t="shared" si="75"/>
        <v>1</v>
      </c>
      <c r="CM112" s="33">
        <f t="shared" si="75"/>
        <v>1</v>
      </c>
    </row>
    <row r="113" spans="1:91" s="32" customFormat="1" x14ac:dyDescent="0.25">
      <c r="A113" s="6">
        <f t="shared" si="61"/>
        <v>110</v>
      </c>
      <c r="B113" s="9" t="s">
        <v>162</v>
      </c>
      <c r="C113" s="4" t="s">
        <v>161</v>
      </c>
      <c r="D113" s="4" t="str">
        <f>+VLOOKUP(C113,'[1]OECD &amp; EU Countries'!$B:$F,5,)</f>
        <v>NA</v>
      </c>
      <c r="E113" s="10" t="s">
        <v>437</v>
      </c>
      <c r="F113" s="10" t="s">
        <v>437</v>
      </c>
      <c r="G113" s="10" t="s">
        <v>437</v>
      </c>
      <c r="H113" s="10" t="b">
        <f>+E113=MSC!E113</f>
        <v>0</v>
      </c>
      <c r="I113" s="10" t="b">
        <f>+F113=MSC!F113</f>
        <v>1</v>
      </c>
      <c r="J113" s="10" t="b">
        <f>+G113=MSC!G113</f>
        <v>1</v>
      </c>
      <c r="K113" s="33">
        <f t="shared" si="77"/>
        <v>0.5</v>
      </c>
      <c r="L113" s="33">
        <f t="shared" si="78"/>
        <v>0.5</v>
      </c>
      <c r="M113" s="33">
        <f t="shared" si="79"/>
        <v>0.5</v>
      </c>
      <c r="N113" s="10">
        <v>1993</v>
      </c>
      <c r="O113" s="10">
        <v>1993</v>
      </c>
      <c r="P113" s="10">
        <v>2004</v>
      </c>
      <c r="Q113" s="33">
        <f t="shared" si="62"/>
        <v>0</v>
      </c>
      <c r="R113" s="33">
        <f t="shared" si="62"/>
        <v>0</v>
      </c>
      <c r="S113" s="33">
        <f t="shared" si="62"/>
        <v>0</v>
      </c>
      <c r="T113" s="64">
        <v>2004</v>
      </c>
      <c r="U113" s="64">
        <v>2004</v>
      </c>
      <c r="V113" s="10">
        <v>2004</v>
      </c>
      <c r="W113" s="33">
        <f t="shared" si="63"/>
        <v>0</v>
      </c>
      <c r="X113" s="33">
        <f t="shared" si="59"/>
        <v>0</v>
      </c>
      <c r="Y113" s="33">
        <f t="shared" si="60"/>
        <v>0</v>
      </c>
      <c r="Z113" s="56">
        <f>+VLOOKUP($C113,'[27]MSC scores (3)'!$CE:$CH,2,)</f>
        <v>0</v>
      </c>
      <c r="AA113" s="56">
        <f>+VLOOKUP($C113,'[27]MSC scores (3)'!$CE:$CH,3,)</f>
        <v>0</v>
      </c>
      <c r="AB113" s="56">
        <f>+VLOOKUP($C113,'[27]MSC scores (3)'!$CE:$CH,4,)</f>
        <v>0</v>
      </c>
      <c r="AC113" s="33" t="b">
        <f t="shared" si="64"/>
        <v>1</v>
      </c>
      <c r="AD113" s="33" t="b">
        <f t="shared" si="65"/>
        <v>1</v>
      </c>
      <c r="AE113" s="33" t="b">
        <f t="shared" si="66"/>
        <v>1</v>
      </c>
      <c r="AF113" s="10" t="s">
        <v>448</v>
      </c>
      <c r="AG113" s="10" t="s">
        <v>448</v>
      </c>
      <c r="AH113" s="10" t="s">
        <v>448</v>
      </c>
      <c r="AI113" s="33">
        <f t="shared" si="67"/>
        <v>0</v>
      </c>
      <c r="AJ113" s="33">
        <f t="shared" si="67"/>
        <v>0</v>
      </c>
      <c r="AK113" s="33">
        <f t="shared" si="67"/>
        <v>0</v>
      </c>
      <c r="AL113" s="10">
        <v>2005</v>
      </c>
      <c r="AM113" s="10">
        <v>2005</v>
      </c>
      <c r="AN113" s="10">
        <v>2005</v>
      </c>
      <c r="AO113" s="33">
        <f t="shared" si="68"/>
        <v>0</v>
      </c>
      <c r="AP113" s="33">
        <f t="shared" si="68"/>
        <v>0</v>
      </c>
      <c r="AQ113" s="33">
        <f t="shared" si="68"/>
        <v>0</v>
      </c>
      <c r="AR113" s="10" t="s">
        <v>418</v>
      </c>
      <c r="AS113" s="10" t="s">
        <v>418</v>
      </c>
      <c r="AT113" s="10" t="s">
        <v>418</v>
      </c>
      <c r="AU113" s="33">
        <f t="shared" si="69"/>
        <v>1</v>
      </c>
      <c r="AV113" s="33">
        <f t="shared" si="69"/>
        <v>1</v>
      </c>
      <c r="AW113" s="33">
        <f t="shared" si="69"/>
        <v>1</v>
      </c>
      <c r="AX113" s="10" t="s">
        <v>447</v>
      </c>
      <c r="AY113" s="10" t="s">
        <v>448</v>
      </c>
      <c r="AZ113" s="10" t="s">
        <v>448</v>
      </c>
      <c r="BA113" s="33">
        <f t="shared" si="70"/>
        <v>0</v>
      </c>
      <c r="BB113" s="33">
        <f t="shared" si="70"/>
        <v>0</v>
      </c>
      <c r="BC113" s="33">
        <f t="shared" si="70"/>
        <v>0</v>
      </c>
      <c r="BD113" s="10">
        <v>0</v>
      </c>
      <c r="BE113" s="10">
        <v>0</v>
      </c>
      <c r="BF113" s="10">
        <v>0</v>
      </c>
      <c r="BG113" s="33">
        <f t="shared" si="71"/>
        <v>0</v>
      </c>
      <c r="BH113" s="33">
        <f t="shared" si="71"/>
        <v>0</v>
      </c>
      <c r="BI113" s="33">
        <f t="shared" si="71"/>
        <v>0</v>
      </c>
      <c r="BJ113" s="10">
        <v>2001</v>
      </c>
      <c r="BK113" s="10">
        <v>2001</v>
      </c>
      <c r="BL113" s="10">
        <v>2001</v>
      </c>
      <c r="BM113" s="33">
        <f t="shared" si="72"/>
        <v>0.5</v>
      </c>
      <c r="BN113" s="33">
        <f t="shared" si="72"/>
        <v>0.5</v>
      </c>
      <c r="BO113" s="33">
        <f t="shared" si="72"/>
        <v>0.5</v>
      </c>
      <c r="BP113" s="10">
        <v>0</v>
      </c>
      <c r="BQ113" s="10" t="s">
        <v>429</v>
      </c>
      <c r="BR113" s="10" t="s">
        <v>429</v>
      </c>
      <c r="BS113" s="33">
        <f t="shared" si="73"/>
        <v>0</v>
      </c>
      <c r="BT113" s="33">
        <f t="shared" si="73"/>
        <v>0</v>
      </c>
      <c r="BU113" s="33">
        <f t="shared" si="73"/>
        <v>0</v>
      </c>
      <c r="BV113" s="10" t="s">
        <v>500</v>
      </c>
      <c r="BW113" s="10" t="s">
        <v>500</v>
      </c>
      <c r="BX113" s="10" t="s">
        <v>500</v>
      </c>
      <c r="BY113" s="33">
        <f t="shared" si="76"/>
        <v>0.5</v>
      </c>
      <c r="BZ113" s="33">
        <f t="shared" si="76"/>
        <v>0.5</v>
      </c>
      <c r="CA113" s="33">
        <f t="shared" si="76"/>
        <v>0.5</v>
      </c>
      <c r="CB113" s="10">
        <f>+VLOOKUP(B113,'[20]2016 data'!$B:$D,3,)</f>
        <v>0</v>
      </c>
      <c r="CC113" s="10">
        <f>+VLOOKUP(B113,'[21]2017 data'!$B:$D,3,)</f>
        <v>0</v>
      </c>
      <c r="CD113" s="10">
        <f>+VLOOKUP(B113,'[22]2018 data'!$B:$D,3,)</f>
        <v>0</v>
      </c>
      <c r="CE113" s="33">
        <f t="shared" si="74"/>
        <v>0</v>
      </c>
      <c r="CF113" s="33">
        <f t="shared" si="74"/>
        <v>0</v>
      </c>
      <c r="CG113" s="33">
        <f t="shared" si="74"/>
        <v>0</v>
      </c>
      <c r="CH113" s="65">
        <f>+VLOOKUP(B113,'[34]2016 data'!$B:$D,3,)</f>
        <v>0</v>
      </c>
      <c r="CI113" s="65">
        <f>+VLOOKUP(B113,'[33]2017 data'!$B:$D,3,)</f>
        <v>0</v>
      </c>
      <c r="CJ113" s="65">
        <f>+VLOOKUP(B113,'[28]2018 data'!$B:$D,3,)</f>
        <v>0</v>
      </c>
      <c r="CK113" s="33">
        <f t="shared" si="75"/>
        <v>0</v>
      </c>
      <c r="CL113" s="33">
        <f t="shared" si="75"/>
        <v>0</v>
      </c>
      <c r="CM113" s="33">
        <f t="shared" si="75"/>
        <v>0</v>
      </c>
    </row>
    <row r="114" spans="1:91" s="32" customFormat="1" x14ac:dyDescent="0.25">
      <c r="A114" s="6">
        <f t="shared" si="61"/>
        <v>111</v>
      </c>
      <c r="B114" s="9" t="s">
        <v>160</v>
      </c>
      <c r="C114" s="4" t="s">
        <v>159</v>
      </c>
      <c r="D114" s="4" t="str">
        <f>+VLOOKUP(C114,'[1]OECD &amp; EU Countries'!$B:$F,5,)</f>
        <v>NA</v>
      </c>
      <c r="E114" s="10" t="s">
        <v>437</v>
      </c>
      <c r="F114" s="59" t="s">
        <v>437</v>
      </c>
      <c r="G114" s="59" t="s">
        <v>437</v>
      </c>
      <c r="H114" s="10" t="b">
        <f>+E114=MSC!E114</f>
        <v>1</v>
      </c>
      <c r="I114" s="10" t="b">
        <f>+F114=MSC!F114</f>
        <v>0</v>
      </c>
      <c r="J114" s="10" t="b">
        <f>+G114=MSC!G114</f>
        <v>0</v>
      </c>
      <c r="K114" s="33">
        <f t="shared" si="77"/>
        <v>0.5</v>
      </c>
      <c r="L114" s="33">
        <f t="shared" si="78"/>
        <v>0.5</v>
      </c>
      <c r="M114" s="33">
        <f t="shared" si="79"/>
        <v>0.5</v>
      </c>
      <c r="N114" s="10">
        <v>1993</v>
      </c>
      <c r="O114" s="10">
        <v>0</v>
      </c>
      <c r="P114" s="10" t="s">
        <v>491</v>
      </c>
      <c r="Q114" s="33">
        <f t="shared" si="62"/>
        <v>0</v>
      </c>
      <c r="R114" s="33">
        <f t="shared" si="62"/>
        <v>0</v>
      </c>
      <c r="S114" s="33">
        <f t="shared" si="62"/>
        <v>1</v>
      </c>
      <c r="T114" s="64" t="s">
        <v>491</v>
      </c>
      <c r="U114" s="59" t="s">
        <v>491</v>
      </c>
      <c r="V114" s="59" t="s">
        <v>491</v>
      </c>
      <c r="W114" s="33">
        <f t="shared" si="63"/>
        <v>1</v>
      </c>
      <c r="X114" s="33">
        <f t="shared" si="59"/>
        <v>1</v>
      </c>
      <c r="Y114" s="33">
        <f t="shared" si="60"/>
        <v>1</v>
      </c>
      <c r="Z114" s="56">
        <f>+VLOOKUP($C114,'[27]MSC scores (3)'!$CE:$CH,2,)</f>
        <v>0.5</v>
      </c>
      <c r="AA114" s="56">
        <f>+VLOOKUP($C114,'[27]MSC scores (3)'!$CE:$CH,3,)</f>
        <v>0.5</v>
      </c>
      <c r="AB114" s="56">
        <f>+VLOOKUP($C114,'[27]MSC scores (3)'!$CE:$CH,4,)</f>
        <v>0.5</v>
      </c>
      <c r="AC114" s="33" t="b">
        <f t="shared" si="64"/>
        <v>0</v>
      </c>
      <c r="AD114" s="33" t="b">
        <f t="shared" si="65"/>
        <v>0</v>
      </c>
      <c r="AE114" s="33" t="b">
        <f t="shared" si="66"/>
        <v>0</v>
      </c>
      <c r="AF114" s="10" t="s">
        <v>444</v>
      </c>
      <c r="AG114" s="10" t="s">
        <v>494</v>
      </c>
      <c r="AH114" s="10" t="s">
        <v>494</v>
      </c>
      <c r="AI114" s="33">
        <f t="shared" si="67"/>
        <v>1</v>
      </c>
      <c r="AJ114" s="33">
        <f t="shared" si="67"/>
        <v>1</v>
      </c>
      <c r="AK114" s="33">
        <f t="shared" si="67"/>
        <v>1</v>
      </c>
      <c r="AL114" s="10" t="s">
        <v>499</v>
      </c>
      <c r="AM114" s="10" t="s">
        <v>499</v>
      </c>
      <c r="AN114" s="10" t="s">
        <v>499</v>
      </c>
      <c r="AO114" s="33">
        <f t="shared" si="68"/>
        <v>1</v>
      </c>
      <c r="AP114" s="33">
        <f t="shared" si="68"/>
        <v>1</v>
      </c>
      <c r="AQ114" s="33">
        <f t="shared" si="68"/>
        <v>1</v>
      </c>
      <c r="AR114" s="10" t="s">
        <v>418</v>
      </c>
      <c r="AS114" s="10" t="s">
        <v>418</v>
      </c>
      <c r="AT114" s="10" t="s">
        <v>418</v>
      </c>
      <c r="AU114" s="33">
        <f t="shared" si="69"/>
        <v>1</v>
      </c>
      <c r="AV114" s="33">
        <f t="shared" si="69"/>
        <v>1</v>
      </c>
      <c r="AW114" s="33">
        <f t="shared" si="69"/>
        <v>1</v>
      </c>
      <c r="AX114" s="10" t="s">
        <v>436</v>
      </c>
      <c r="AY114" s="10" t="s">
        <v>436</v>
      </c>
      <c r="AZ114" s="10" t="s">
        <v>436</v>
      </c>
      <c r="BA114" s="33">
        <f t="shared" si="70"/>
        <v>1</v>
      </c>
      <c r="BB114" s="33">
        <f t="shared" si="70"/>
        <v>1</v>
      </c>
      <c r="BC114" s="33">
        <f t="shared" si="70"/>
        <v>1</v>
      </c>
      <c r="BD114" s="10" t="s">
        <v>478</v>
      </c>
      <c r="BE114" s="10" t="s">
        <v>478</v>
      </c>
      <c r="BF114" s="10" t="s">
        <v>478</v>
      </c>
      <c r="BG114" s="33">
        <f t="shared" si="71"/>
        <v>0.5</v>
      </c>
      <c r="BH114" s="33">
        <f t="shared" si="71"/>
        <v>0.5</v>
      </c>
      <c r="BI114" s="33">
        <f t="shared" si="71"/>
        <v>0.5</v>
      </c>
      <c r="BJ114" s="10">
        <v>1986</v>
      </c>
      <c r="BK114" s="10">
        <v>2001</v>
      </c>
      <c r="BL114" s="10">
        <v>2001</v>
      </c>
      <c r="BM114" s="33">
        <f t="shared" si="72"/>
        <v>0</v>
      </c>
      <c r="BN114" s="33">
        <f t="shared" si="72"/>
        <v>0.5</v>
      </c>
      <c r="BO114" s="33">
        <f t="shared" si="72"/>
        <v>0.5</v>
      </c>
      <c r="BP114" s="10" t="s">
        <v>431</v>
      </c>
      <c r="BQ114" s="10" t="s">
        <v>431</v>
      </c>
      <c r="BR114" s="10" t="s">
        <v>431</v>
      </c>
      <c r="BS114" s="33">
        <f t="shared" si="73"/>
        <v>1</v>
      </c>
      <c r="BT114" s="33">
        <f t="shared" si="73"/>
        <v>1</v>
      </c>
      <c r="BU114" s="33">
        <f t="shared" si="73"/>
        <v>1</v>
      </c>
      <c r="BV114" s="10" t="s">
        <v>501</v>
      </c>
      <c r="BW114" s="10" t="s">
        <v>501</v>
      </c>
      <c r="BX114" s="10" t="s">
        <v>501</v>
      </c>
      <c r="BY114" s="33">
        <f t="shared" si="76"/>
        <v>1</v>
      </c>
      <c r="BZ114" s="33">
        <f t="shared" si="76"/>
        <v>1</v>
      </c>
      <c r="CA114" s="33">
        <f t="shared" si="76"/>
        <v>1</v>
      </c>
      <c r="CB114" s="10" t="str">
        <f>+VLOOKUP(B114,'[20]2016 data'!$B:$D,3,)</f>
        <v>Yes</v>
      </c>
      <c r="CC114" s="10" t="str">
        <f>+VLOOKUP(B114,'[21]2017 data'!$B:$D,3,)</f>
        <v>Yes</v>
      </c>
      <c r="CD114" s="10" t="str">
        <f>+VLOOKUP(B114,'[22]2018 data'!$B:$D,3,)</f>
        <v>Yes</v>
      </c>
      <c r="CE114" s="33">
        <f t="shared" si="74"/>
        <v>1</v>
      </c>
      <c r="CF114" s="33">
        <f t="shared" si="74"/>
        <v>1</v>
      </c>
      <c r="CG114" s="33">
        <f t="shared" si="74"/>
        <v>1</v>
      </c>
      <c r="CH114" s="65" t="str">
        <f>+VLOOKUP(B114,'[34]2016 data'!$B:$D,3,)</f>
        <v>yes</v>
      </c>
      <c r="CI114" s="65" t="str">
        <f>+VLOOKUP(B114,'[33]2017 data'!$B:$D,3,)</f>
        <v>yes</v>
      </c>
      <c r="CJ114" s="65" t="str">
        <f>+VLOOKUP(B114,'[28]2018 data'!$B:$D,3,)</f>
        <v>yes</v>
      </c>
      <c r="CK114" s="33">
        <f t="shared" si="75"/>
        <v>1</v>
      </c>
      <c r="CL114" s="33">
        <f t="shared" si="75"/>
        <v>1</v>
      </c>
      <c r="CM114" s="33">
        <f t="shared" si="75"/>
        <v>1</v>
      </c>
    </row>
    <row r="115" spans="1:91" s="32" customFormat="1" x14ac:dyDescent="0.25">
      <c r="A115" s="6">
        <f t="shared" si="61"/>
        <v>112</v>
      </c>
      <c r="B115" s="9" t="s">
        <v>158</v>
      </c>
      <c r="C115" s="4" t="s">
        <v>157</v>
      </c>
      <c r="D115" s="4" t="str">
        <f>+VLOOKUP(C115,'[1]OECD &amp; EU Countries'!$B:$F,5,)</f>
        <v>NA</v>
      </c>
      <c r="E115" s="10" t="s">
        <v>437</v>
      </c>
      <c r="F115" s="10" t="s">
        <v>437</v>
      </c>
      <c r="G115" s="10" t="s">
        <v>486</v>
      </c>
      <c r="H115" s="10" t="b">
        <f>+E115=MSC!E115</f>
        <v>1</v>
      </c>
      <c r="I115" s="10" t="b">
        <f>+F115=MSC!F115</f>
        <v>0</v>
      </c>
      <c r="J115" s="10" t="b">
        <f>+G115=MSC!G115</f>
        <v>1</v>
      </c>
      <c r="K115" s="33">
        <f t="shared" si="77"/>
        <v>0.5</v>
      </c>
      <c r="L115" s="33">
        <f t="shared" si="78"/>
        <v>0.5</v>
      </c>
      <c r="M115" s="33">
        <f t="shared" si="79"/>
        <v>1</v>
      </c>
      <c r="N115" s="51">
        <v>2010</v>
      </c>
      <c r="O115" s="51">
        <v>2010</v>
      </c>
      <c r="P115" s="10">
        <v>2010</v>
      </c>
      <c r="Q115" s="33">
        <f t="shared" si="62"/>
        <v>0.5</v>
      </c>
      <c r="R115" s="33">
        <f t="shared" si="62"/>
        <v>0.5</v>
      </c>
      <c r="S115" s="33">
        <f t="shared" si="62"/>
        <v>0.5</v>
      </c>
      <c r="T115" s="64">
        <v>2010</v>
      </c>
      <c r="U115" s="64">
        <v>2010</v>
      </c>
      <c r="V115" s="10">
        <v>2010</v>
      </c>
      <c r="W115" s="33">
        <f t="shared" si="63"/>
        <v>0.5</v>
      </c>
      <c r="X115" s="33">
        <f t="shared" si="59"/>
        <v>0.5</v>
      </c>
      <c r="Y115" s="33">
        <f t="shared" si="60"/>
        <v>0.5</v>
      </c>
      <c r="Z115" s="56">
        <f>+VLOOKUP($C115,'[27]MSC scores (3)'!$CE:$CH,2,)</f>
        <v>0.5</v>
      </c>
      <c r="AA115" s="56">
        <f>+VLOOKUP($C115,'[27]MSC scores (3)'!$CE:$CH,3,)</f>
        <v>0.5</v>
      </c>
      <c r="AB115" s="56">
        <f>+VLOOKUP($C115,'[27]MSC scores (3)'!$CE:$CH,4,)</f>
        <v>0.5</v>
      </c>
      <c r="AC115" s="33" t="b">
        <f t="shared" si="64"/>
        <v>1</v>
      </c>
      <c r="AD115" s="33" t="b">
        <f t="shared" si="65"/>
        <v>1</v>
      </c>
      <c r="AE115" s="33" t="b">
        <f t="shared" si="66"/>
        <v>1</v>
      </c>
      <c r="AF115" s="10" t="s">
        <v>446</v>
      </c>
      <c r="AG115" s="10" t="s">
        <v>443</v>
      </c>
      <c r="AH115" s="10" t="s">
        <v>443</v>
      </c>
      <c r="AI115" s="33">
        <f t="shared" si="67"/>
        <v>0.5</v>
      </c>
      <c r="AJ115" s="33">
        <f t="shared" si="67"/>
        <v>0.5</v>
      </c>
      <c r="AK115" s="33">
        <f t="shared" si="67"/>
        <v>0.5</v>
      </c>
      <c r="AL115" s="10">
        <v>2015</v>
      </c>
      <c r="AM115" s="10">
        <v>2015</v>
      </c>
      <c r="AN115" s="10">
        <v>2015</v>
      </c>
      <c r="AO115" s="33">
        <f t="shared" si="68"/>
        <v>0.5</v>
      </c>
      <c r="AP115" s="33">
        <f t="shared" si="68"/>
        <v>0.5</v>
      </c>
      <c r="AQ115" s="33">
        <f t="shared" si="68"/>
        <v>0.5</v>
      </c>
      <c r="AR115" s="10" t="s">
        <v>418</v>
      </c>
      <c r="AS115" s="10" t="s">
        <v>418</v>
      </c>
      <c r="AT115" s="10" t="s">
        <v>418</v>
      </c>
      <c r="AU115" s="33">
        <f t="shared" si="69"/>
        <v>1</v>
      </c>
      <c r="AV115" s="33">
        <f t="shared" si="69"/>
        <v>1</v>
      </c>
      <c r="AW115" s="33">
        <f t="shared" si="69"/>
        <v>1</v>
      </c>
      <c r="AX115" s="10" t="s">
        <v>447</v>
      </c>
      <c r="AY115" s="10" t="s">
        <v>436</v>
      </c>
      <c r="AZ115" s="10" t="s">
        <v>436</v>
      </c>
      <c r="BA115" s="33">
        <f t="shared" si="70"/>
        <v>0</v>
      </c>
      <c r="BB115" s="33">
        <f t="shared" si="70"/>
        <v>1</v>
      </c>
      <c r="BC115" s="33">
        <f t="shared" si="70"/>
        <v>1</v>
      </c>
      <c r="BD115" s="10" t="s">
        <v>478</v>
      </c>
      <c r="BE115" s="10" t="s">
        <v>478</v>
      </c>
      <c r="BF115" s="10" t="s">
        <v>478</v>
      </c>
      <c r="BG115" s="33">
        <f t="shared" si="71"/>
        <v>0.5</v>
      </c>
      <c r="BH115" s="33">
        <f t="shared" si="71"/>
        <v>0.5</v>
      </c>
      <c r="BI115" s="33">
        <f t="shared" si="71"/>
        <v>0.5</v>
      </c>
      <c r="BJ115" s="10">
        <v>2001</v>
      </c>
      <c r="BK115" s="10" t="s">
        <v>429</v>
      </c>
      <c r="BL115" s="10" t="s">
        <v>429</v>
      </c>
      <c r="BM115" s="33">
        <f t="shared" si="72"/>
        <v>0.5</v>
      </c>
      <c r="BN115" s="33">
        <f t="shared" si="72"/>
        <v>0</v>
      </c>
      <c r="BO115" s="33">
        <f t="shared" si="72"/>
        <v>0</v>
      </c>
      <c r="BP115" s="10" t="s">
        <v>431</v>
      </c>
      <c r="BQ115" s="10" t="s">
        <v>431</v>
      </c>
      <c r="BR115" s="10" t="s">
        <v>431</v>
      </c>
      <c r="BS115" s="33">
        <f t="shared" si="73"/>
        <v>1</v>
      </c>
      <c r="BT115" s="33">
        <f t="shared" si="73"/>
        <v>1</v>
      </c>
      <c r="BU115" s="33">
        <f t="shared" si="73"/>
        <v>1</v>
      </c>
      <c r="BV115" s="10" t="s">
        <v>500</v>
      </c>
      <c r="BW115" s="10" t="s">
        <v>501</v>
      </c>
      <c r="BX115" s="10" t="s">
        <v>501</v>
      </c>
      <c r="BY115" s="33">
        <f t="shared" si="76"/>
        <v>0.5</v>
      </c>
      <c r="BZ115" s="33">
        <f t="shared" si="76"/>
        <v>1</v>
      </c>
      <c r="CA115" s="33">
        <f t="shared" si="76"/>
        <v>1</v>
      </c>
      <c r="CB115" s="10" t="str">
        <f>+VLOOKUP(B115,'[20]2016 data'!$B:$D,3,)</f>
        <v>Yes</v>
      </c>
      <c r="CC115" s="10" t="str">
        <f>+VLOOKUP(B115,'[21]2017 data'!$B:$D,3,)</f>
        <v>Yes</v>
      </c>
      <c r="CD115" s="10" t="str">
        <f>+VLOOKUP(B115,'[22]2018 data'!$B:$D,3,)</f>
        <v>Yes</v>
      </c>
      <c r="CE115" s="33">
        <f t="shared" si="74"/>
        <v>1</v>
      </c>
      <c r="CF115" s="33">
        <f t="shared" si="74"/>
        <v>1</v>
      </c>
      <c r="CG115" s="33">
        <f t="shared" si="74"/>
        <v>1</v>
      </c>
      <c r="CH115" s="65">
        <f>+VLOOKUP(B115,'[34]2016 data'!$B:$D,3,)</f>
        <v>0</v>
      </c>
      <c r="CI115" s="65">
        <f>+VLOOKUP(B115,'[33]2017 data'!$B:$D,3,)</f>
        <v>0</v>
      </c>
      <c r="CJ115" s="65">
        <f>+VLOOKUP(B115,'[28]2018 data'!$B:$D,3,)</f>
        <v>0</v>
      </c>
      <c r="CK115" s="33">
        <f t="shared" si="75"/>
        <v>0</v>
      </c>
      <c r="CL115" s="33">
        <f t="shared" si="75"/>
        <v>0</v>
      </c>
      <c r="CM115" s="33">
        <f t="shared" si="75"/>
        <v>0</v>
      </c>
    </row>
    <row r="116" spans="1:91" s="32" customFormat="1" x14ac:dyDescent="0.25">
      <c r="A116" s="6">
        <f t="shared" si="61"/>
        <v>113</v>
      </c>
      <c r="B116" s="9" t="s">
        <v>156</v>
      </c>
      <c r="C116" s="4" t="s">
        <v>155</v>
      </c>
      <c r="D116" s="4" t="str">
        <f>+VLOOKUP(C116,'[1]OECD &amp; EU Countries'!$B:$F,5,)</f>
        <v>NA</v>
      </c>
      <c r="E116" s="10" t="s">
        <v>437</v>
      </c>
      <c r="F116" s="10" t="s">
        <v>437</v>
      </c>
      <c r="G116" s="10" t="s">
        <v>486</v>
      </c>
      <c r="H116" s="10" t="b">
        <f>+E116=MSC!E116</f>
        <v>0</v>
      </c>
      <c r="I116" s="10" t="b">
        <f>+F116=MSC!F116</f>
        <v>0</v>
      </c>
      <c r="J116" s="10" t="b">
        <f>+G116=MSC!G116</f>
        <v>1</v>
      </c>
      <c r="K116" s="33">
        <f t="shared" si="77"/>
        <v>0.5</v>
      </c>
      <c r="L116" s="33">
        <f t="shared" si="78"/>
        <v>0.5</v>
      </c>
      <c r="M116" s="33">
        <f t="shared" si="79"/>
        <v>1</v>
      </c>
      <c r="N116" s="10">
        <v>1993</v>
      </c>
      <c r="O116" s="10">
        <v>2008</v>
      </c>
      <c r="P116" s="10" t="s">
        <v>491</v>
      </c>
      <c r="Q116" s="33">
        <f t="shared" si="62"/>
        <v>0</v>
      </c>
      <c r="R116" s="33">
        <f t="shared" si="62"/>
        <v>0.5</v>
      </c>
      <c r="S116" s="33">
        <f t="shared" si="62"/>
        <v>1</v>
      </c>
      <c r="T116" s="64">
        <v>2000</v>
      </c>
      <c r="U116" s="64">
        <v>2000</v>
      </c>
      <c r="V116" s="10" t="s">
        <v>491</v>
      </c>
      <c r="W116" s="33">
        <f t="shared" si="63"/>
        <v>0</v>
      </c>
      <c r="X116" s="33">
        <f t="shared" si="59"/>
        <v>0</v>
      </c>
      <c r="Y116" s="33">
        <f t="shared" si="60"/>
        <v>1</v>
      </c>
      <c r="Z116" s="56">
        <f>+VLOOKUP($C116,'[27]MSC scores (3)'!$CE:$CH,2,)</f>
        <v>0</v>
      </c>
      <c r="AA116" s="56">
        <f>+VLOOKUP($C116,'[27]MSC scores (3)'!$CE:$CH,3,)</f>
        <v>1</v>
      </c>
      <c r="AB116" s="56">
        <f>+VLOOKUP($C116,'[27]MSC scores (3)'!$CE:$CH,4,)</f>
        <v>0.5</v>
      </c>
      <c r="AC116" s="33" t="b">
        <f t="shared" si="64"/>
        <v>1</v>
      </c>
      <c r="AD116" s="33" t="b">
        <f t="shared" si="65"/>
        <v>0</v>
      </c>
      <c r="AE116" s="33" t="b">
        <f t="shared" si="66"/>
        <v>0</v>
      </c>
      <c r="AF116" s="10" t="s">
        <v>444</v>
      </c>
      <c r="AG116" s="10" t="s">
        <v>442</v>
      </c>
      <c r="AH116" s="10" t="s">
        <v>442</v>
      </c>
      <c r="AI116" s="33">
        <f t="shared" si="67"/>
        <v>1</v>
      </c>
      <c r="AJ116" s="33">
        <f t="shared" si="67"/>
        <v>1</v>
      </c>
      <c r="AK116" s="33">
        <f t="shared" si="67"/>
        <v>1</v>
      </c>
      <c r="AL116" s="10">
        <v>2008</v>
      </c>
      <c r="AM116" s="10">
        <v>2015</v>
      </c>
      <c r="AN116" s="10">
        <v>2015</v>
      </c>
      <c r="AO116" s="33">
        <f t="shared" si="68"/>
        <v>0.5</v>
      </c>
      <c r="AP116" s="33">
        <f t="shared" si="68"/>
        <v>0.5</v>
      </c>
      <c r="AQ116" s="33">
        <f t="shared" si="68"/>
        <v>0.5</v>
      </c>
      <c r="AR116" s="10" t="s">
        <v>418</v>
      </c>
      <c r="AS116" s="10" t="s">
        <v>418</v>
      </c>
      <c r="AT116" s="10" t="s">
        <v>418</v>
      </c>
      <c r="AU116" s="33">
        <f t="shared" si="69"/>
        <v>1</v>
      </c>
      <c r="AV116" s="33">
        <f t="shared" si="69"/>
        <v>1</v>
      </c>
      <c r="AW116" s="33">
        <f t="shared" si="69"/>
        <v>1</v>
      </c>
      <c r="AX116" s="10" t="s">
        <v>447</v>
      </c>
      <c r="AY116" s="10" t="s">
        <v>460</v>
      </c>
      <c r="AZ116" s="10" t="s">
        <v>460</v>
      </c>
      <c r="BA116" s="33">
        <f t="shared" si="70"/>
        <v>0</v>
      </c>
      <c r="BB116" s="33">
        <f t="shared" si="70"/>
        <v>0</v>
      </c>
      <c r="BC116" s="33">
        <f t="shared" si="70"/>
        <v>0</v>
      </c>
      <c r="BD116" s="10">
        <v>0</v>
      </c>
      <c r="BE116" s="10">
        <v>0</v>
      </c>
      <c r="BF116" s="10">
        <v>0</v>
      </c>
      <c r="BG116" s="33">
        <f t="shared" si="71"/>
        <v>0</v>
      </c>
      <c r="BH116" s="33">
        <f t="shared" si="71"/>
        <v>0</v>
      </c>
      <c r="BI116" s="33">
        <f t="shared" si="71"/>
        <v>0</v>
      </c>
      <c r="BJ116" s="10" t="s">
        <v>427</v>
      </c>
      <c r="BK116" s="10" t="s">
        <v>448</v>
      </c>
      <c r="BL116" s="10" t="s">
        <v>448</v>
      </c>
      <c r="BM116" s="33">
        <f t="shared" si="72"/>
        <v>1</v>
      </c>
      <c r="BN116" s="33">
        <f t="shared" si="72"/>
        <v>0</v>
      </c>
      <c r="BO116" s="33">
        <f t="shared" si="72"/>
        <v>0</v>
      </c>
      <c r="BP116" s="10">
        <v>0</v>
      </c>
      <c r="BQ116" s="10" t="s">
        <v>429</v>
      </c>
      <c r="BR116" s="10" t="s">
        <v>429</v>
      </c>
      <c r="BS116" s="33">
        <f t="shared" si="73"/>
        <v>0</v>
      </c>
      <c r="BT116" s="33">
        <f t="shared" si="73"/>
        <v>0</v>
      </c>
      <c r="BU116" s="33">
        <f t="shared" si="73"/>
        <v>0</v>
      </c>
      <c r="BV116" s="10" t="s">
        <v>500</v>
      </c>
      <c r="BW116" s="10" t="s">
        <v>500</v>
      </c>
      <c r="BX116" s="10" t="s">
        <v>500</v>
      </c>
      <c r="BY116" s="33">
        <f t="shared" si="76"/>
        <v>0.5</v>
      </c>
      <c r="BZ116" s="33">
        <f t="shared" si="76"/>
        <v>0.5</v>
      </c>
      <c r="CA116" s="33">
        <f t="shared" si="76"/>
        <v>0.5</v>
      </c>
      <c r="CB116" s="10" t="str">
        <f>+VLOOKUP(B116,'[20]2016 data'!$B:$D,3,)</f>
        <v>Yes</v>
      </c>
      <c r="CC116" s="10" t="str">
        <f>+VLOOKUP(B116,'[21]2017 data'!$B:$D,3,)</f>
        <v>Yes</v>
      </c>
      <c r="CD116" s="10" t="str">
        <f>+VLOOKUP(B116,'[22]2018 data'!$B:$D,3,)</f>
        <v>Yes</v>
      </c>
      <c r="CE116" s="33">
        <f t="shared" si="74"/>
        <v>1</v>
      </c>
      <c r="CF116" s="33">
        <f t="shared" si="74"/>
        <v>1</v>
      </c>
      <c r="CG116" s="33">
        <f t="shared" si="74"/>
        <v>1</v>
      </c>
      <c r="CH116" s="65">
        <f>+VLOOKUP(B116,'[34]2016 data'!$B:$D,3,)</f>
        <v>0</v>
      </c>
      <c r="CI116" s="65">
        <f>+VLOOKUP(B116,'[33]2017 data'!$B:$D,3,)</f>
        <v>0</v>
      </c>
      <c r="CJ116" s="65">
        <f>+VLOOKUP(B116,'[28]2018 data'!$B:$D,3,)</f>
        <v>0</v>
      </c>
      <c r="CK116" s="33">
        <f t="shared" si="75"/>
        <v>0</v>
      </c>
      <c r="CL116" s="33">
        <f t="shared" si="75"/>
        <v>0</v>
      </c>
      <c r="CM116" s="33">
        <f t="shared" si="75"/>
        <v>0</v>
      </c>
    </row>
    <row r="117" spans="1:91" s="32" customFormat="1" x14ac:dyDescent="0.25">
      <c r="A117" s="6">
        <f t="shared" si="61"/>
        <v>114</v>
      </c>
      <c r="B117" s="7" t="s">
        <v>154</v>
      </c>
      <c r="C117" s="4" t="s">
        <v>153</v>
      </c>
      <c r="D117" s="4" t="str">
        <f>+VLOOKUP(C117,'[1]OECD &amp; EU Countries'!$B:$F,5,)</f>
        <v>NA</v>
      </c>
      <c r="E117" s="10" t="s">
        <v>437</v>
      </c>
      <c r="F117" s="10" t="s">
        <v>437</v>
      </c>
      <c r="G117" s="10" t="s">
        <v>486</v>
      </c>
      <c r="H117" s="10" t="b">
        <f>+E117=MSC!E117</f>
        <v>1</v>
      </c>
      <c r="I117" s="10" t="b">
        <f>+F117=MSC!F117</f>
        <v>0</v>
      </c>
      <c r="J117" s="10" t="b">
        <f>+G117=MSC!G117</f>
        <v>1</v>
      </c>
      <c r="K117" s="33">
        <f t="shared" si="77"/>
        <v>0.5</v>
      </c>
      <c r="L117" s="33">
        <f t="shared" si="78"/>
        <v>0.5</v>
      </c>
      <c r="M117" s="33">
        <f t="shared" si="79"/>
        <v>1</v>
      </c>
      <c r="N117" s="10">
        <v>2007</v>
      </c>
      <c r="O117" s="10">
        <v>2007</v>
      </c>
      <c r="P117" s="10">
        <v>2007</v>
      </c>
      <c r="Q117" s="33">
        <f t="shared" si="62"/>
        <v>0.5</v>
      </c>
      <c r="R117" s="33">
        <f t="shared" si="62"/>
        <v>0.5</v>
      </c>
      <c r="S117" s="33">
        <f t="shared" si="62"/>
        <v>0</v>
      </c>
      <c r="T117" s="64">
        <v>2007</v>
      </c>
      <c r="U117" s="64">
        <v>2007</v>
      </c>
      <c r="V117" s="10">
        <v>2007</v>
      </c>
      <c r="W117" s="33">
        <f t="shared" si="63"/>
        <v>0.5</v>
      </c>
      <c r="X117" s="33">
        <f t="shared" si="59"/>
        <v>0.5</v>
      </c>
      <c r="Y117" s="33">
        <f t="shared" si="60"/>
        <v>0</v>
      </c>
      <c r="Z117" s="56">
        <f>+VLOOKUP($C117,'[27]MSC scores (3)'!$CE:$CH,2,)</f>
        <v>0.5</v>
      </c>
      <c r="AA117" s="56">
        <f>+VLOOKUP($C117,'[27]MSC scores (3)'!$CE:$CH,3,)</f>
        <v>0.5</v>
      </c>
      <c r="AB117" s="56">
        <f>+VLOOKUP($C117,'[27]MSC scores (3)'!$CE:$CH,4,)</f>
        <v>0</v>
      </c>
      <c r="AC117" s="33" t="b">
        <f t="shared" si="64"/>
        <v>1</v>
      </c>
      <c r="AD117" s="33" t="b">
        <f t="shared" si="65"/>
        <v>1</v>
      </c>
      <c r="AE117" s="33" t="b">
        <f t="shared" si="66"/>
        <v>1</v>
      </c>
      <c r="AF117" s="10" t="s">
        <v>446</v>
      </c>
      <c r="AG117" s="10" t="s">
        <v>446</v>
      </c>
      <c r="AH117" s="10" t="s">
        <v>446</v>
      </c>
      <c r="AI117" s="33">
        <f t="shared" si="67"/>
        <v>0.5</v>
      </c>
      <c r="AJ117" s="33">
        <f t="shared" si="67"/>
        <v>0.5</v>
      </c>
      <c r="AK117" s="33">
        <f t="shared" si="67"/>
        <v>0.5</v>
      </c>
      <c r="AL117" s="10">
        <v>2007</v>
      </c>
      <c r="AM117" s="10">
        <v>2007</v>
      </c>
      <c r="AN117" s="10">
        <v>2007</v>
      </c>
      <c r="AO117" s="33">
        <f t="shared" si="68"/>
        <v>0.5</v>
      </c>
      <c r="AP117" s="33">
        <f t="shared" si="68"/>
        <v>0.5</v>
      </c>
      <c r="AQ117" s="33">
        <f t="shared" si="68"/>
        <v>0</v>
      </c>
      <c r="AR117" s="10">
        <v>0</v>
      </c>
      <c r="AS117" s="10" t="s">
        <v>418</v>
      </c>
      <c r="AT117" s="10" t="s">
        <v>418</v>
      </c>
      <c r="AU117" s="33">
        <f t="shared" si="69"/>
        <v>0</v>
      </c>
      <c r="AV117" s="33">
        <f t="shared" si="69"/>
        <v>1</v>
      </c>
      <c r="AW117" s="33">
        <f t="shared" si="69"/>
        <v>1</v>
      </c>
      <c r="AX117" s="10">
        <v>0</v>
      </c>
      <c r="AY117" s="10" t="s">
        <v>436</v>
      </c>
      <c r="AZ117" s="10" t="s">
        <v>436</v>
      </c>
      <c r="BA117" s="33">
        <f t="shared" si="70"/>
        <v>0</v>
      </c>
      <c r="BB117" s="33">
        <f t="shared" si="70"/>
        <v>1</v>
      </c>
      <c r="BC117" s="33">
        <f t="shared" si="70"/>
        <v>1</v>
      </c>
      <c r="BD117" s="10" t="s">
        <v>448</v>
      </c>
      <c r="BE117" s="10" t="s">
        <v>448</v>
      </c>
      <c r="BF117" s="10" t="s">
        <v>448</v>
      </c>
      <c r="BG117" s="33">
        <f t="shared" si="71"/>
        <v>0</v>
      </c>
      <c r="BH117" s="33">
        <f t="shared" si="71"/>
        <v>0</v>
      </c>
      <c r="BI117" s="33">
        <f t="shared" si="71"/>
        <v>0</v>
      </c>
      <c r="BJ117" s="10">
        <v>2001</v>
      </c>
      <c r="BK117" s="10" t="s">
        <v>429</v>
      </c>
      <c r="BL117" s="10" t="s">
        <v>429</v>
      </c>
      <c r="BM117" s="33">
        <f t="shared" si="72"/>
        <v>0.5</v>
      </c>
      <c r="BN117" s="33">
        <f t="shared" si="72"/>
        <v>0</v>
      </c>
      <c r="BO117" s="33">
        <f t="shared" si="72"/>
        <v>0</v>
      </c>
      <c r="BP117" s="10" t="s">
        <v>431</v>
      </c>
      <c r="BQ117" s="10" t="s">
        <v>431</v>
      </c>
      <c r="BR117" s="10" t="s">
        <v>431</v>
      </c>
      <c r="BS117" s="33">
        <f t="shared" si="73"/>
        <v>1</v>
      </c>
      <c r="BT117" s="33">
        <f t="shared" si="73"/>
        <v>1</v>
      </c>
      <c r="BU117" s="33">
        <f t="shared" si="73"/>
        <v>1</v>
      </c>
      <c r="BV117" s="10" t="s">
        <v>501</v>
      </c>
      <c r="BW117" s="10" t="s">
        <v>501</v>
      </c>
      <c r="BX117" s="10" t="s">
        <v>501</v>
      </c>
      <c r="BY117" s="33">
        <f t="shared" si="76"/>
        <v>1</v>
      </c>
      <c r="BZ117" s="33">
        <f t="shared" si="76"/>
        <v>1</v>
      </c>
      <c r="CA117" s="33">
        <f t="shared" si="76"/>
        <v>1</v>
      </c>
      <c r="CB117" s="10">
        <f>+VLOOKUP(B117,'[20]2016 data'!$B:$D,3,)</f>
        <v>0</v>
      </c>
      <c r="CC117" s="10">
        <f>+VLOOKUP(B117,'[21]2017 data'!$B:$D,3,)</f>
        <v>0</v>
      </c>
      <c r="CD117" s="10">
        <f>+VLOOKUP(B117,'[22]2018 data'!$B:$D,3,)</f>
        <v>0</v>
      </c>
      <c r="CE117" s="33">
        <f t="shared" si="74"/>
        <v>0</v>
      </c>
      <c r="CF117" s="33">
        <f t="shared" si="74"/>
        <v>0</v>
      </c>
      <c r="CG117" s="33">
        <f t="shared" si="74"/>
        <v>0</v>
      </c>
      <c r="CH117" s="65">
        <f>+VLOOKUP(B117,'[34]2016 data'!$B:$D,3,)</f>
        <v>0</v>
      </c>
      <c r="CI117" s="65">
        <f>+VLOOKUP(B117,'[33]2017 data'!$B:$D,3,)</f>
        <v>0</v>
      </c>
      <c r="CJ117" s="65">
        <f>+VLOOKUP(B117,'[28]2018 data'!$B:$D,3,)</f>
        <v>0</v>
      </c>
      <c r="CK117" s="33">
        <f t="shared" si="75"/>
        <v>0</v>
      </c>
      <c r="CL117" s="33">
        <f t="shared" si="75"/>
        <v>0</v>
      </c>
      <c r="CM117" s="33">
        <f t="shared" si="75"/>
        <v>0</v>
      </c>
    </row>
    <row r="118" spans="1:91" s="32" customFormat="1" x14ac:dyDescent="0.25">
      <c r="A118" s="6">
        <f t="shared" si="61"/>
        <v>115</v>
      </c>
      <c r="B118" s="9" t="s">
        <v>152</v>
      </c>
      <c r="C118" s="4" t="s">
        <v>151</v>
      </c>
      <c r="D118" s="4" t="str">
        <f>+VLOOKUP(C118,'[1]OECD &amp; EU Countries'!$B:$F,5,)</f>
        <v>NA</v>
      </c>
      <c r="E118" s="10" t="s">
        <v>437</v>
      </c>
      <c r="F118" s="10" t="s">
        <v>437</v>
      </c>
      <c r="G118" s="10" t="s">
        <v>437</v>
      </c>
      <c r="H118" s="10" t="b">
        <f>+E118=MSC!E118</f>
        <v>1</v>
      </c>
      <c r="I118" s="10" t="b">
        <f>+F118=MSC!F118</f>
        <v>1</v>
      </c>
      <c r="J118" s="10" t="b">
        <f>+G118=MSC!G118</f>
        <v>1</v>
      </c>
      <c r="K118" s="33">
        <f t="shared" si="77"/>
        <v>0.5</v>
      </c>
      <c r="L118" s="33">
        <f t="shared" si="78"/>
        <v>0.5</v>
      </c>
      <c r="M118" s="33">
        <f t="shared" si="79"/>
        <v>0.5</v>
      </c>
      <c r="N118" s="51">
        <v>2009</v>
      </c>
      <c r="O118" s="51">
        <v>2009</v>
      </c>
      <c r="P118" s="10">
        <v>2009</v>
      </c>
      <c r="Q118" s="33">
        <f t="shared" si="62"/>
        <v>0.5</v>
      </c>
      <c r="R118" s="33">
        <f t="shared" si="62"/>
        <v>0.5</v>
      </c>
      <c r="S118" s="33">
        <f t="shared" si="62"/>
        <v>0.5</v>
      </c>
      <c r="T118" s="64">
        <v>2009</v>
      </c>
      <c r="U118" s="64">
        <v>2009</v>
      </c>
      <c r="V118" s="10">
        <v>2009</v>
      </c>
      <c r="W118" s="33">
        <f t="shared" si="63"/>
        <v>0.5</v>
      </c>
      <c r="X118" s="33">
        <f t="shared" si="59"/>
        <v>0.5</v>
      </c>
      <c r="Y118" s="33">
        <f t="shared" si="60"/>
        <v>0.5</v>
      </c>
      <c r="Z118" s="56">
        <f>+VLOOKUP($C118,'[27]MSC scores (3)'!$CE:$CH,2,)</f>
        <v>0.5</v>
      </c>
      <c r="AA118" s="56">
        <f>+VLOOKUP($C118,'[27]MSC scores (3)'!$CE:$CH,3,)</f>
        <v>0.5</v>
      </c>
      <c r="AB118" s="56">
        <f>+VLOOKUP($C118,'[27]MSC scores (3)'!$CE:$CH,4,)</f>
        <v>0.5</v>
      </c>
      <c r="AC118" s="33" t="b">
        <f t="shared" si="64"/>
        <v>1</v>
      </c>
      <c r="AD118" s="33" t="b">
        <f t="shared" si="65"/>
        <v>1</v>
      </c>
      <c r="AE118" s="33" t="b">
        <f t="shared" si="66"/>
        <v>1</v>
      </c>
      <c r="AF118" s="10" t="s">
        <v>446</v>
      </c>
      <c r="AG118" s="10" t="s">
        <v>446</v>
      </c>
      <c r="AH118" s="10" t="s">
        <v>446</v>
      </c>
      <c r="AI118" s="33">
        <f t="shared" si="67"/>
        <v>0.5</v>
      </c>
      <c r="AJ118" s="33">
        <f t="shared" si="67"/>
        <v>0.5</v>
      </c>
      <c r="AK118" s="33">
        <f t="shared" si="67"/>
        <v>0.5</v>
      </c>
      <c r="AL118" s="10">
        <v>2003</v>
      </c>
      <c r="AM118" s="10">
        <v>2003</v>
      </c>
      <c r="AN118" s="10">
        <v>2003</v>
      </c>
      <c r="AO118" s="33">
        <f t="shared" si="68"/>
        <v>0</v>
      </c>
      <c r="AP118" s="33">
        <f t="shared" si="68"/>
        <v>0</v>
      </c>
      <c r="AQ118" s="33">
        <f t="shared" si="68"/>
        <v>0</v>
      </c>
      <c r="AR118" s="10" t="s">
        <v>418</v>
      </c>
      <c r="AS118" s="10" t="s">
        <v>418</v>
      </c>
      <c r="AT118" s="10" t="s">
        <v>418</v>
      </c>
      <c r="AU118" s="33">
        <f t="shared" si="69"/>
        <v>1</v>
      </c>
      <c r="AV118" s="33">
        <f t="shared" si="69"/>
        <v>1</v>
      </c>
      <c r="AW118" s="33">
        <f t="shared" si="69"/>
        <v>1</v>
      </c>
      <c r="AX118" s="10" t="s">
        <v>447</v>
      </c>
      <c r="AY118" s="10" t="s">
        <v>448</v>
      </c>
      <c r="AZ118" s="10" t="s">
        <v>448</v>
      </c>
      <c r="BA118" s="33">
        <f t="shared" si="70"/>
        <v>0</v>
      </c>
      <c r="BB118" s="33">
        <f t="shared" si="70"/>
        <v>0</v>
      </c>
      <c r="BC118" s="33">
        <f t="shared" si="70"/>
        <v>0</v>
      </c>
      <c r="BD118" s="10" t="s">
        <v>448</v>
      </c>
      <c r="BE118" s="10" t="s">
        <v>448</v>
      </c>
      <c r="BF118" s="10" t="s">
        <v>448</v>
      </c>
      <c r="BG118" s="33">
        <f t="shared" si="71"/>
        <v>0</v>
      </c>
      <c r="BH118" s="33">
        <f t="shared" si="71"/>
        <v>0</v>
      </c>
      <c r="BI118" s="33">
        <f t="shared" si="71"/>
        <v>0</v>
      </c>
      <c r="BJ118" s="10">
        <v>2001</v>
      </c>
      <c r="BK118" s="10" t="s">
        <v>429</v>
      </c>
      <c r="BL118" s="10" t="s">
        <v>429</v>
      </c>
      <c r="BM118" s="33">
        <f t="shared" si="72"/>
        <v>0.5</v>
      </c>
      <c r="BN118" s="33">
        <f t="shared" si="72"/>
        <v>0</v>
      </c>
      <c r="BO118" s="33">
        <f t="shared" si="72"/>
        <v>0</v>
      </c>
      <c r="BP118" s="10" t="s">
        <v>431</v>
      </c>
      <c r="BQ118" s="10" t="s">
        <v>431</v>
      </c>
      <c r="BR118" s="10" t="s">
        <v>431</v>
      </c>
      <c r="BS118" s="33">
        <f t="shared" si="73"/>
        <v>1</v>
      </c>
      <c r="BT118" s="33">
        <f t="shared" si="73"/>
        <v>1</v>
      </c>
      <c r="BU118" s="33">
        <f t="shared" si="73"/>
        <v>1</v>
      </c>
      <c r="BV118" s="10" t="s">
        <v>500</v>
      </c>
      <c r="BW118" s="10" t="s">
        <v>500</v>
      </c>
      <c r="BX118" s="10" t="s">
        <v>500</v>
      </c>
      <c r="BY118" s="33">
        <f t="shared" si="76"/>
        <v>0.5</v>
      </c>
      <c r="BZ118" s="33">
        <f t="shared" si="76"/>
        <v>0.5</v>
      </c>
      <c r="CA118" s="33">
        <f t="shared" si="76"/>
        <v>0.5</v>
      </c>
      <c r="CB118" s="10">
        <f>+VLOOKUP(B118,'[20]2016 data'!$B:$D,3,)</f>
        <v>0</v>
      </c>
      <c r="CC118" s="10">
        <f>+VLOOKUP(B118,'[21]2017 data'!$B:$D,3,)</f>
        <v>0</v>
      </c>
      <c r="CD118" s="10">
        <f>+VLOOKUP(B118,'[22]2018 data'!$B:$D,3,)</f>
        <v>0</v>
      </c>
      <c r="CE118" s="33">
        <f t="shared" si="74"/>
        <v>0</v>
      </c>
      <c r="CF118" s="33">
        <f t="shared" si="74"/>
        <v>0</v>
      </c>
      <c r="CG118" s="33">
        <f t="shared" si="74"/>
        <v>0</v>
      </c>
      <c r="CH118" s="65">
        <f>+VLOOKUP(B118,'[34]2016 data'!$B:$D,3,)</f>
        <v>0</v>
      </c>
      <c r="CI118" s="65">
        <f>+VLOOKUP(B118,'[33]2017 data'!$B:$D,3,)</f>
        <v>0</v>
      </c>
      <c r="CJ118" s="65">
        <f>+VLOOKUP(B118,'[28]2018 data'!$B:$D,3,)</f>
        <v>0</v>
      </c>
      <c r="CK118" s="33">
        <f t="shared" si="75"/>
        <v>0</v>
      </c>
      <c r="CL118" s="33">
        <f t="shared" si="75"/>
        <v>0</v>
      </c>
      <c r="CM118" s="33">
        <f t="shared" si="75"/>
        <v>0</v>
      </c>
    </row>
    <row r="119" spans="1:91" s="32" customFormat="1" x14ac:dyDescent="0.25">
      <c r="A119" s="6">
        <f t="shared" si="61"/>
        <v>116</v>
      </c>
      <c r="B119" s="9" t="s">
        <v>150</v>
      </c>
      <c r="C119" s="4" t="s">
        <v>149</v>
      </c>
      <c r="D119" s="4" t="str">
        <f>+VLOOKUP(C119,'[1]OECD &amp; EU Countries'!$B:$F,5,)</f>
        <v>NA</v>
      </c>
      <c r="E119" s="10" t="s">
        <v>438</v>
      </c>
      <c r="F119" s="10" t="s">
        <v>438</v>
      </c>
      <c r="G119" s="10" t="s">
        <v>438</v>
      </c>
      <c r="H119" s="10" t="b">
        <f>+E119=MSC!E119</f>
        <v>0</v>
      </c>
      <c r="I119" s="10" t="b">
        <f>+F119=MSC!F119</f>
        <v>1</v>
      </c>
      <c r="J119" s="10" t="b">
        <f>+G119=MSC!G119</f>
        <v>1</v>
      </c>
      <c r="K119" s="33">
        <f t="shared" si="77"/>
        <v>0</v>
      </c>
      <c r="L119" s="33">
        <f t="shared" si="78"/>
        <v>0</v>
      </c>
      <c r="M119" s="33">
        <f t="shared" si="79"/>
        <v>0</v>
      </c>
      <c r="N119" s="10">
        <v>2006</v>
      </c>
      <c r="O119" s="10">
        <v>2011</v>
      </c>
      <c r="P119" s="10">
        <v>2010</v>
      </c>
      <c r="Q119" s="33">
        <f t="shared" si="62"/>
        <v>0.5</v>
      </c>
      <c r="R119" s="33">
        <f t="shared" si="62"/>
        <v>0.5</v>
      </c>
      <c r="S119" s="33">
        <f t="shared" si="62"/>
        <v>0.5</v>
      </c>
      <c r="T119" s="64">
        <v>2006</v>
      </c>
      <c r="U119" s="59">
        <v>2010</v>
      </c>
      <c r="V119" s="10">
        <v>2010</v>
      </c>
      <c r="W119" s="33">
        <f t="shared" si="63"/>
        <v>0.5</v>
      </c>
      <c r="X119" s="33">
        <f t="shared" si="59"/>
        <v>0.5</v>
      </c>
      <c r="Y119" s="33">
        <f t="shared" si="60"/>
        <v>0.5</v>
      </c>
      <c r="Z119" s="56">
        <f>+VLOOKUP($C119,'[27]MSC scores (3)'!$CE:$CH,2,)</f>
        <v>0.5</v>
      </c>
      <c r="AA119" s="56">
        <f>+VLOOKUP($C119,'[27]MSC scores (3)'!$CE:$CH,3,)</f>
        <v>0.5</v>
      </c>
      <c r="AB119" s="56">
        <f>+VLOOKUP($C119,'[27]MSC scores (3)'!$CE:$CH,4,)</f>
        <v>0.5</v>
      </c>
      <c r="AC119" s="33" t="b">
        <f t="shared" si="64"/>
        <v>1</v>
      </c>
      <c r="AD119" s="33" t="b">
        <f t="shared" si="65"/>
        <v>1</v>
      </c>
      <c r="AE119" s="33" t="b">
        <f t="shared" si="66"/>
        <v>1</v>
      </c>
      <c r="AF119" s="10" t="s">
        <v>447</v>
      </c>
      <c r="AG119" s="10" t="s">
        <v>448</v>
      </c>
      <c r="AH119" s="10" t="s">
        <v>448</v>
      </c>
      <c r="AI119" s="33">
        <f t="shared" si="67"/>
        <v>0</v>
      </c>
      <c r="AJ119" s="33">
        <f t="shared" si="67"/>
        <v>0</v>
      </c>
      <c r="AK119" s="33">
        <f t="shared" si="67"/>
        <v>0</v>
      </c>
      <c r="AL119" s="10">
        <v>2012</v>
      </c>
      <c r="AM119" s="10">
        <v>2012</v>
      </c>
      <c r="AN119" s="10">
        <v>2012</v>
      </c>
      <c r="AO119" s="33">
        <f t="shared" si="68"/>
        <v>0.5</v>
      </c>
      <c r="AP119" s="33">
        <f t="shared" si="68"/>
        <v>0.5</v>
      </c>
      <c r="AQ119" s="33">
        <f t="shared" si="68"/>
        <v>0.5</v>
      </c>
      <c r="AR119" s="10" t="s">
        <v>447</v>
      </c>
      <c r="AS119" s="10" t="s">
        <v>448</v>
      </c>
      <c r="AT119" s="10" t="s">
        <v>448</v>
      </c>
      <c r="AU119" s="33">
        <f t="shared" si="69"/>
        <v>0</v>
      </c>
      <c r="AV119" s="33">
        <f t="shared" si="69"/>
        <v>0</v>
      </c>
      <c r="AW119" s="33">
        <f t="shared" si="69"/>
        <v>0</v>
      </c>
      <c r="AX119" s="10" t="s">
        <v>447</v>
      </c>
      <c r="AY119" s="10" t="s">
        <v>448</v>
      </c>
      <c r="AZ119" s="10" t="s">
        <v>448</v>
      </c>
      <c r="BA119" s="33">
        <f t="shared" si="70"/>
        <v>0</v>
      </c>
      <c r="BB119" s="33">
        <f t="shared" si="70"/>
        <v>0</v>
      </c>
      <c r="BC119" s="33">
        <f t="shared" si="70"/>
        <v>0</v>
      </c>
      <c r="BD119" s="10">
        <v>0</v>
      </c>
      <c r="BE119" s="10" t="s">
        <v>478</v>
      </c>
      <c r="BF119" s="10" t="s">
        <v>478</v>
      </c>
      <c r="BG119" s="33">
        <f t="shared" si="71"/>
        <v>0</v>
      </c>
      <c r="BH119" s="33">
        <f t="shared" si="71"/>
        <v>0.5</v>
      </c>
      <c r="BI119" s="33">
        <f t="shared" si="71"/>
        <v>0.5</v>
      </c>
      <c r="BJ119" s="10">
        <v>2001</v>
      </c>
      <c r="BK119" s="10" t="s">
        <v>429</v>
      </c>
      <c r="BL119" s="10" t="s">
        <v>429</v>
      </c>
      <c r="BM119" s="33">
        <f t="shared" si="72"/>
        <v>0.5</v>
      </c>
      <c r="BN119" s="33">
        <f t="shared" si="72"/>
        <v>0</v>
      </c>
      <c r="BO119" s="33">
        <f t="shared" si="72"/>
        <v>0</v>
      </c>
      <c r="BP119" s="10" t="s">
        <v>431</v>
      </c>
      <c r="BQ119" s="10" t="s">
        <v>431</v>
      </c>
      <c r="BR119" s="10" t="s">
        <v>431</v>
      </c>
      <c r="BS119" s="33">
        <f t="shared" si="73"/>
        <v>1</v>
      </c>
      <c r="BT119" s="33">
        <f t="shared" si="73"/>
        <v>1</v>
      </c>
      <c r="BU119" s="33">
        <f t="shared" si="73"/>
        <v>1</v>
      </c>
      <c r="BV119" s="10" t="s">
        <v>500</v>
      </c>
      <c r="BW119" s="10" t="s">
        <v>500</v>
      </c>
      <c r="BX119" s="10" t="s">
        <v>500</v>
      </c>
      <c r="BY119" s="33">
        <f t="shared" si="76"/>
        <v>0.5</v>
      </c>
      <c r="BZ119" s="33">
        <f t="shared" si="76"/>
        <v>0.5</v>
      </c>
      <c r="CA119" s="33">
        <f t="shared" si="76"/>
        <v>0.5</v>
      </c>
      <c r="CB119" s="10">
        <f>+VLOOKUP(B119,'[20]2016 data'!$B:$D,3,)</f>
        <v>0</v>
      </c>
      <c r="CC119" s="10">
        <f>+VLOOKUP(B119,'[21]2017 data'!$B:$D,3,)</f>
        <v>0</v>
      </c>
      <c r="CD119" s="10">
        <f>+VLOOKUP(B119,'[22]2018 data'!$B:$D,3,)</f>
        <v>0</v>
      </c>
      <c r="CE119" s="33">
        <f t="shared" si="74"/>
        <v>0</v>
      </c>
      <c r="CF119" s="33">
        <f t="shared" si="74"/>
        <v>0</v>
      </c>
      <c r="CG119" s="33">
        <f t="shared" si="74"/>
        <v>0</v>
      </c>
      <c r="CH119" s="65">
        <f>+VLOOKUP(B119,'[34]2016 data'!$B:$D,3,)</f>
        <v>0</v>
      </c>
      <c r="CI119" s="65">
        <f>+VLOOKUP(B119,'[33]2017 data'!$B:$D,3,)</f>
        <v>0</v>
      </c>
      <c r="CJ119" s="65">
        <f>+VLOOKUP(B119,'[28]2018 data'!$B:$D,3,)</f>
        <v>0</v>
      </c>
      <c r="CK119" s="33">
        <f t="shared" si="75"/>
        <v>0</v>
      </c>
      <c r="CL119" s="33">
        <f t="shared" si="75"/>
        <v>0</v>
      </c>
      <c r="CM119" s="33">
        <f t="shared" si="75"/>
        <v>0</v>
      </c>
    </row>
    <row r="120" spans="1:91" s="32" customFormat="1" x14ac:dyDescent="0.25">
      <c r="A120" s="6">
        <f t="shared" si="61"/>
        <v>117</v>
      </c>
      <c r="B120" s="9" t="s">
        <v>148</v>
      </c>
      <c r="C120" s="4" t="s">
        <v>147</v>
      </c>
      <c r="D120" s="4" t="str">
        <f>+VLOOKUP(C120,'[1]OECD &amp; EU Countries'!$B:$F,5,)</f>
        <v>NA</v>
      </c>
      <c r="E120" s="10" t="s">
        <v>437</v>
      </c>
      <c r="F120" s="10" t="s">
        <v>437</v>
      </c>
      <c r="G120" s="10" t="s">
        <v>437</v>
      </c>
      <c r="H120" s="10" t="b">
        <f>+E120=MSC!E120</f>
        <v>1</v>
      </c>
      <c r="I120" s="10" t="b">
        <f>+F120=MSC!F120</f>
        <v>1</v>
      </c>
      <c r="J120" s="10" t="b">
        <f>+G120=MSC!G120</f>
        <v>1</v>
      </c>
      <c r="K120" s="33">
        <f t="shared" si="77"/>
        <v>0.5</v>
      </c>
      <c r="L120" s="33">
        <f t="shared" si="78"/>
        <v>0.5</v>
      </c>
      <c r="M120" s="33">
        <f t="shared" si="79"/>
        <v>0.5</v>
      </c>
      <c r="N120" s="51">
        <v>2010</v>
      </c>
      <c r="O120" s="51">
        <v>2010</v>
      </c>
      <c r="P120" s="10">
        <v>2010</v>
      </c>
      <c r="Q120" s="33">
        <f t="shared" si="62"/>
        <v>0.5</v>
      </c>
      <c r="R120" s="33">
        <f t="shared" si="62"/>
        <v>0.5</v>
      </c>
      <c r="S120" s="33">
        <f t="shared" si="62"/>
        <v>0.5</v>
      </c>
      <c r="T120" s="64">
        <v>2010</v>
      </c>
      <c r="U120" s="64">
        <v>2010</v>
      </c>
      <c r="V120" s="10">
        <v>2010</v>
      </c>
      <c r="W120" s="33">
        <f t="shared" si="63"/>
        <v>0.5</v>
      </c>
      <c r="X120" s="33">
        <f t="shared" si="59"/>
        <v>0.5</v>
      </c>
      <c r="Y120" s="33">
        <f t="shared" si="60"/>
        <v>0.5</v>
      </c>
      <c r="Z120" s="56">
        <f>+VLOOKUP($C120,'[27]MSC scores (3)'!$CE:$CH,2,)</f>
        <v>0.5</v>
      </c>
      <c r="AA120" s="56">
        <f>+VLOOKUP($C120,'[27]MSC scores (3)'!$CE:$CH,3,)</f>
        <v>0.5</v>
      </c>
      <c r="AB120" s="56">
        <f>+VLOOKUP($C120,'[27]MSC scores (3)'!$CE:$CH,4,)</f>
        <v>0.5</v>
      </c>
      <c r="AC120" s="33" t="b">
        <f t="shared" si="64"/>
        <v>1</v>
      </c>
      <c r="AD120" s="33" t="b">
        <f t="shared" si="65"/>
        <v>1</v>
      </c>
      <c r="AE120" s="33" t="b">
        <f t="shared" si="66"/>
        <v>1</v>
      </c>
      <c r="AF120" s="10" t="s">
        <v>446</v>
      </c>
      <c r="AG120" s="10" t="s">
        <v>446</v>
      </c>
      <c r="AH120" s="10" t="s">
        <v>446</v>
      </c>
      <c r="AI120" s="33">
        <f t="shared" si="67"/>
        <v>0.5</v>
      </c>
      <c r="AJ120" s="33">
        <f t="shared" si="67"/>
        <v>0.5</v>
      </c>
      <c r="AK120" s="33">
        <f t="shared" si="67"/>
        <v>0.5</v>
      </c>
      <c r="AL120" s="10">
        <v>2010</v>
      </c>
      <c r="AM120" s="10">
        <v>2010</v>
      </c>
      <c r="AN120" s="10">
        <v>2010</v>
      </c>
      <c r="AO120" s="33">
        <f t="shared" si="68"/>
        <v>0.5</v>
      </c>
      <c r="AP120" s="33">
        <f t="shared" si="68"/>
        <v>0.5</v>
      </c>
      <c r="AQ120" s="33">
        <f t="shared" si="68"/>
        <v>0.5</v>
      </c>
      <c r="AR120" s="10" t="s">
        <v>447</v>
      </c>
      <c r="AS120" s="10" t="s">
        <v>448</v>
      </c>
      <c r="AT120" s="10" t="s">
        <v>448</v>
      </c>
      <c r="AU120" s="33">
        <f t="shared" si="69"/>
        <v>0</v>
      </c>
      <c r="AV120" s="33">
        <f t="shared" si="69"/>
        <v>0</v>
      </c>
      <c r="AW120" s="33">
        <f t="shared" si="69"/>
        <v>0</v>
      </c>
      <c r="AX120" s="10" t="s">
        <v>447</v>
      </c>
      <c r="AY120" s="10" t="s">
        <v>448</v>
      </c>
      <c r="AZ120" s="10" t="s">
        <v>448</v>
      </c>
      <c r="BA120" s="33">
        <f t="shared" si="70"/>
        <v>0</v>
      </c>
      <c r="BB120" s="33">
        <f t="shared" si="70"/>
        <v>0</v>
      </c>
      <c r="BC120" s="33">
        <f t="shared" si="70"/>
        <v>0</v>
      </c>
      <c r="BD120" s="10" t="s">
        <v>448</v>
      </c>
      <c r="BE120" s="10" t="s">
        <v>448</v>
      </c>
      <c r="BF120" s="10" t="s">
        <v>448</v>
      </c>
      <c r="BG120" s="33">
        <f t="shared" si="71"/>
        <v>0</v>
      </c>
      <c r="BH120" s="33">
        <f t="shared" si="71"/>
        <v>0</v>
      </c>
      <c r="BI120" s="33">
        <f t="shared" si="71"/>
        <v>0</v>
      </c>
      <c r="BJ120" s="10">
        <v>2001</v>
      </c>
      <c r="BK120" s="10" t="s">
        <v>429</v>
      </c>
      <c r="BL120" s="10" t="s">
        <v>429</v>
      </c>
      <c r="BM120" s="33">
        <f t="shared" si="72"/>
        <v>0.5</v>
      </c>
      <c r="BN120" s="33">
        <f t="shared" si="72"/>
        <v>0</v>
      </c>
      <c r="BO120" s="33">
        <f t="shared" si="72"/>
        <v>0</v>
      </c>
      <c r="BP120" s="10" t="s">
        <v>431</v>
      </c>
      <c r="BQ120" s="10" t="s">
        <v>431</v>
      </c>
      <c r="BR120" s="10" t="s">
        <v>431</v>
      </c>
      <c r="BS120" s="33">
        <f t="shared" si="73"/>
        <v>1</v>
      </c>
      <c r="BT120" s="33">
        <f t="shared" si="73"/>
        <v>1</v>
      </c>
      <c r="BU120" s="33">
        <f t="shared" si="73"/>
        <v>1</v>
      </c>
      <c r="BV120" s="10" t="s">
        <v>500</v>
      </c>
      <c r="BW120" s="10" t="s">
        <v>500</v>
      </c>
      <c r="BX120" s="10" t="s">
        <v>500</v>
      </c>
      <c r="BY120" s="33">
        <f t="shared" si="76"/>
        <v>0.5</v>
      </c>
      <c r="BZ120" s="33">
        <f t="shared" si="76"/>
        <v>0.5</v>
      </c>
      <c r="CA120" s="33">
        <f t="shared" si="76"/>
        <v>0.5</v>
      </c>
      <c r="CB120" s="10">
        <f>+VLOOKUP(B120,'[20]2016 data'!$B:$D,3,)</f>
        <v>0</v>
      </c>
      <c r="CC120" s="10">
        <f>+VLOOKUP(B120,'[21]2017 data'!$B:$D,3,)</f>
        <v>0</v>
      </c>
      <c r="CD120" s="10">
        <f>+VLOOKUP(B120,'[22]2018 data'!$B:$D,3,)</f>
        <v>0</v>
      </c>
      <c r="CE120" s="33">
        <f t="shared" si="74"/>
        <v>0</v>
      </c>
      <c r="CF120" s="33">
        <f t="shared" si="74"/>
        <v>0</v>
      </c>
      <c r="CG120" s="33">
        <f t="shared" si="74"/>
        <v>0</v>
      </c>
      <c r="CH120" s="65">
        <f>+VLOOKUP(B120,'[34]2016 data'!$B:$D,3,)</f>
        <v>0</v>
      </c>
      <c r="CI120" s="65">
        <f>+VLOOKUP(B120,'[33]2017 data'!$B:$D,3,)</f>
        <v>0</v>
      </c>
      <c r="CJ120" s="65">
        <f>+VLOOKUP(B120,'[28]2018 data'!$B:$D,3,)</f>
        <v>0</v>
      </c>
      <c r="CK120" s="33">
        <f t="shared" si="75"/>
        <v>0</v>
      </c>
      <c r="CL120" s="33">
        <f t="shared" si="75"/>
        <v>0</v>
      </c>
      <c r="CM120" s="33">
        <f t="shared" si="75"/>
        <v>0</v>
      </c>
    </row>
    <row r="121" spans="1:91" s="32" customFormat="1" x14ac:dyDescent="0.25">
      <c r="A121" s="6">
        <f t="shared" si="61"/>
        <v>118</v>
      </c>
      <c r="B121" s="9" t="s">
        <v>146</v>
      </c>
      <c r="C121" s="4" t="s">
        <v>145</v>
      </c>
      <c r="D121" s="4" t="str">
        <f>+VLOOKUP(C121,'[1]OECD &amp; EU Countries'!$B:$F,5,)</f>
        <v>NA</v>
      </c>
      <c r="E121" s="10" t="s">
        <v>508</v>
      </c>
      <c r="F121" s="10" t="s">
        <v>437</v>
      </c>
      <c r="G121" s="10" t="s">
        <v>437</v>
      </c>
      <c r="H121" s="10" t="b">
        <f>+E121=MSC!E121</f>
        <v>0</v>
      </c>
      <c r="I121" s="10" t="b">
        <f>+F121=MSC!F121</f>
        <v>1</v>
      </c>
      <c r="J121" s="10" t="b">
        <f>+G121=MSC!G121</f>
        <v>1</v>
      </c>
      <c r="K121" s="33">
        <f t="shared" si="77"/>
        <v>0</v>
      </c>
      <c r="L121" s="33">
        <f t="shared" si="78"/>
        <v>0.5</v>
      </c>
      <c r="M121" s="33">
        <f t="shared" si="79"/>
        <v>0.5</v>
      </c>
      <c r="N121" s="51">
        <v>0</v>
      </c>
      <c r="O121" s="51">
        <v>2007</v>
      </c>
      <c r="P121" s="10">
        <v>2007</v>
      </c>
      <c r="Q121" s="33">
        <f>IF(N121="Original chained constant price data are rescaled.",1,IF(AND(N121&gt;=(N$3-10),N121&lt;N$3),0.5,0))*0+0.5</f>
        <v>0.5</v>
      </c>
      <c r="R121" s="33">
        <f t="shared" si="62"/>
        <v>0.5</v>
      </c>
      <c r="S121" s="33">
        <f t="shared" si="62"/>
        <v>0</v>
      </c>
      <c r="T121" s="64">
        <v>0</v>
      </c>
      <c r="U121" s="64">
        <v>2007</v>
      </c>
      <c r="V121" s="10">
        <v>2007</v>
      </c>
      <c r="W121" s="33">
        <f t="shared" si="63"/>
        <v>0</v>
      </c>
      <c r="X121" s="33">
        <f t="shared" si="59"/>
        <v>0.5</v>
      </c>
      <c r="Y121" s="33">
        <f t="shared" si="60"/>
        <v>0</v>
      </c>
      <c r="Z121" s="56">
        <f>+VLOOKUP($C121,'[27]MSC scores (3)'!$CE:$CH,2,)</f>
        <v>0.5</v>
      </c>
      <c r="AA121" s="56">
        <f>+VLOOKUP($C121,'[27]MSC scores (3)'!$CE:$CH,3,)</f>
        <v>0.5</v>
      </c>
      <c r="AB121" s="56">
        <f>+VLOOKUP($C121,'[27]MSC scores (3)'!$CE:$CH,4,)</f>
        <v>0</v>
      </c>
      <c r="AC121" s="33" t="b">
        <f t="shared" si="64"/>
        <v>0</v>
      </c>
      <c r="AD121" s="33" t="b">
        <f t="shared" si="65"/>
        <v>1</v>
      </c>
      <c r="AE121" s="33" t="b">
        <f t="shared" si="66"/>
        <v>1</v>
      </c>
      <c r="AF121" s="10" t="s">
        <v>448</v>
      </c>
      <c r="AG121" s="10" t="s">
        <v>448</v>
      </c>
      <c r="AH121" s="10" t="s">
        <v>448</v>
      </c>
      <c r="AI121" s="33">
        <f t="shared" si="67"/>
        <v>0</v>
      </c>
      <c r="AJ121" s="33">
        <f t="shared" si="67"/>
        <v>0</v>
      </c>
      <c r="AK121" s="33">
        <f t="shared" si="67"/>
        <v>0</v>
      </c>
      <c r="AL121" s="10">
        <v>0</v>
      </c>
      <c r="AM121" s="10">
        <v>0</v>
      </c>
      <c r="AN121" s="10">
        <v>0</v>
      </c>
      <c r="AO121" s="33">
        <f t="shared" si="68"/>
        <v>0</v>
      </c>
      <c r="AP121" s="33">
        <f t="shared" si="68"/>
        <v>0</v>
      </c>
      <c r="AQ121" s="33">
        <f t="shared" si="68"/>
        <v>0</v>
      </c>
      <c r="AR121" s="10">
        <v>0</v>
      </c>
      <c r="AS121" s="10">
        <v>0</v>
      </c>
      <c r="AT121" s="10">
        <v>0</v>
      </c>
      <c r="AU121" s="33">
        <f t="shared" si="69"/>
        <v>0</v>
      </c>
      <c r="AV121" s="33">
        <f t="shared" si="69"/>
        <v>0</v>
      </c>
      <c r="AW121" s="33">
        <f t="shared" si="69"/>
        <v>0</v>
      </c>
      <c r="AX121" s="10">
        <v>0</v>
      </c>
      <c r="AY121" s="10">
        <v>0</v>
      </c>
      <c r="AZ121" s="10">
        <v>0</v>
      </c>
      <c r="BA121" s="33">
        <f t="shared" si="70"/>
        <v>0</v>
      </c>
      <c r="BB121" s="33">
        <f t="shared" si="70"/>
        <v>0</v>
      </c>
      <c r="BC121" s="33">
        <f t="shared" si="70"/>
        <v>0</v>
      </c>
      <c r="BD121" s="10">
        <v>0</v>
      </c>
      <c r="BE121" s="10">
        <v>0</v>
      </c>
      <c r="BF121" s="10">
        <v>0</v>
      </c>
      <c r="BG121" s="33">
        <f t="shared" si="71"/>
        <v>0</v>
      </c>
      <c r="BH121" s="33">
        <f t="shared" si="71"/>
        <v>0</v>
      </c>
      <c r="BI121" s="33">
        <f t="shared" si="71"/>
        <v>0</v>
      </c>
      <c r="BJ121" s="10">
        <v>0</v>
      </c>
      <c r="BK121" s="10" t="s">
        <v>448</v>
      </c>
      <c r="BL121" s="10" t="s">
        <v>448</v>
      </c>
      <c r="BM121" s="33">
        <f t="shared" si="72"/>
        <v>0</v>
      </c>
      <c r="BN121" s="33">
        <f t="shared" si="72"/>
        <v>0</v>
      </c>
      <c r="BO121" s="33">
        <f t="shared" si="72"/>
        <v>0</v>
      </c>
      <c r="BP121" s="10">
        <v>0</v>
      </c>
      <c r="BQ121" s="10" t="s">
        <v>448</v>
      </c>
      <c r="BR121" s="10" t="s">
        <v>448</v>
      </c>
      <c r="BS121" s="33">
        <f t="shared" si="73"/>
        <v>0</v>
      </c>
      <c r="BT121" s="33">
        <f t="shared" si="73"/>
        <v>0</v>
      </c>
      <c r="BU121" s="33">
        <f t="shared" si="73"/>
        <v>0</v>
      </c>
      <c r="BV121" s="10">
        <v>0</v>
      </c>
      <c r="BW121" s="10">
        <v>0</v>
      </c>
      <c r="BX121" s="10">
        <v>0</v>
      </c>
      <c r="BY121" s="33">
        <f t="shared" si="76"/>
        <v>0</v>
      </c>
      <c r="BZ121" s="33">
        <f t="shared" si="76"/>
        <v>0</v>
      </c>
      <c r="CA121" s="33">
        <f t="shared" si="76"/>
        <v>0</v>
      </c>
      <c r="CB121" s="10" t="str">
        <f>+VLOOKUP(B121,'[20]2016 data'!$B:$D,3,)</f>
        <v>Yes</v>
      </c>
      <c r="CC121" s="10" t="str">
        <f>+VLOOKUP(B121,'[21]2017 data'!$B:$D,3,)</f>
        <v>Yes</v>
      </c>
      <c r="CD121" s="10" t="str">
        <f>+VLOOKUP(B121,'[22]2018 data'!$B:$D,3,)</f>
        <v>Yes</v>
      </c>
      <c r="CE121" s="33">
        <f t="shared" si="74"/>
        <v>1</v>
      </c>
      <c r="CF121" s="33">
        <f t="shared" si="74"/>
        <v>1</v>
      </c>
      <c r="CG121" s="33">
        <f t="shared" si="74"/>
        <v>1</v>
      </c>
      <c r="CH121" s="65">
        <f>+VLOOKUP(B121,'[34]2016 data'!$B:$D,3,)</f>
        <v>0</v>
      </c>
      <c r="CI121" s="65">
        <f>+VLOOKUP(B121,'[33]2017 data'!$B:$D,3,)</f>
        <v>0</v>
      </c>
      <c r="CJ121" s="65">
        <f>+VLOOKUP(B121,'[28]2018 data'!$B:$D,3,)</f>
        <v>0</v>
      </c>
      <c r="CK121" s="33">
        <f t="shared" si="75"/>
        <v>0</v>
      </c>
      <c r="CL121" s="33">
        <f t="shared" si="75"/>
        <v>0</v>
      </c>
      <c r="CM121" s="33">
        <f t="shared" si="75"/>
        <v>0</v>
      </c>
    </row>
    <row r="122" spans="1:91" s="32" customFormat="1" x14ac:dyDescent="0.25">
      <c r="A122" s="6">
        <f t="shared" si="61"/>
        <v>119</v>
      </c>
      <c r="B122" s="9" t="s">
        <v>144</v>
      </c>
      <c r="C122" s="4" t="s">
        <v>143</v>
      </c>
      <c r="D122" s="4" t="str">
        <f>+VLOOKUP(C122,'[1]OECD &amp; EU Countries'!$B:$F,5,)</f>
        <v>NA</v>
      </c>
      <c r="E122" s="10" t="s">
        <v>437</v>
      </c>
      <c r="F122" s="10" t="s">
        <v>437</v>
      </c>
      <c r="G122" s="10" t="s">
        <v>437</v>
      </c>
      <c r="H122" s="10" t="b">
        <f>+E122=MSC!E122</f>
        <v>1</v>
      </c>
      <c r="I122" s="10" t="b">
        <f>+F122=MSC!F122</f>
        <v>1</v>
      </c>
      <c r="J122" s="10" t="b">
        <f>+G122=MSC!G122</f>
        <v>1</v>
      </c>
      <c r="K122" s="33">
        <f t="shared" si="77"/>
        <v>0.5</v>
      </c>
      <c r="L122" s="33">
        <f t="shared" si="78"/>
        <v>0.5</v>
      </c>
      <c r="M122" s="33">
        <f t="shared" si="79"/>
        <v>0.5</v>
      </c>
      <c r="N122" s="10">
        <v>1993</v>
      </c>
      <c r="O122" s="10">
        <v>1993</v>
      </c>
      <c r="P122" s="10">
        <v>2001</v>
      </c>
      <c r="Q122" s="33">
        <f t="shared" si="62"/>
        <v>0</v>
      </c>
      <c r="R122" s="33">
        <f t="shared" si="62"/>
        <v>0</v>
      </c>
      <c r="S122" s="33">
        <f t="shared" si="62"/>
        <v>0</v>
      </c>
      <c r="T122" s="64">
        <v>2001</v>
      </c>
      <c r="U122" s="64">
        <v>2001</v>
      </c>
      <c r="V122" s="10">
        <v>2001</v>
      </c>
      <c r="W122" s="33">
        <f t="shared" si="63"/>
        <v>0</v>
      </c>
      <c r="X122" s="33">
        <f t="shared" si="59"/>
        <v>0</v>
      </c>
      <c r="Y122" s="33">
        <f t="shared" si="60"/>
        <v>0</v>
      </c>
      <c r="Z122" s="56">
        <f>+VLOOKUP($C122,'[27]MSC scores (3)'!$CE:$CH,2,)</f>
        <v>0</v>
      </c>
      <c r="AA122" s="56">
        <f>+VLOOKUP($C122,'[27]MSC scores (3)'!$CE:$CH,3,)</f>
        <v>0</v>
      </c>
      <c r="AB122" s="56">
        <f>+VLOOKUP($C122,'[27]MSC scores (3)'!$CE:$CH,4,)</f>
        <v>0</v>
      </c>
      <c r="AC122" s="33" t="b">
        <f t="shared" si="64"/>
        <v>1</v>
      </c>
      <c r="AD122" s="33" t="b">
        <f t="shared" si="65"/>
        <v>1</v>
      </c>
      <c r="AE122" s="33" t="b">
        <f t="shared" si="66"/>
        <v>1</v>
      </c>
      <c r="AF122" s="10" t="s">
        <v>446</v>
      </c>
      <c r="AG122" s="10" t="s">
        <v>446</v>
      </c>
      <c r="AH122" s="10" t="s">
        <v>446</v>
      </c>
      <c r="AI122" s="33">
        <f t="shared" si="67"/>
        <v>0.5</v>
      </c>
      <c r="AJ122" s="33">
        <f t="shared" si="67"/>
        <v>0.5</v>
      </c>
      <c r="AK122" s="33">
        <f t="shared" si="67"/>
        <v>0.5</v>
      </c>
      <c r="AL122" s="10">
        <v>2006</v>
      </c>
      <c r="AM122" s="10">
        <v>2006</v>
      </c>
      <c r="AN122" s="10">
        <v>2006</v>
      </c>
      <c r="AO122" s="33">
        <f t="shared" si="68"/>
        <v>0.5</v>
      </c>
      <c r="AP122" s="33">
        <f t="shared" si="68"/>
        <v>0</v>
      </c>
      <c r="AQ122" s="33">
        <f t="shared" si="68"/>
        <v>0</v>
      </c>
      <c r="AR122" s="10" t="s">
        <v>447</v>
      </c>
      <c r="AS122" s="10" t="s">
        <v>448</v>
      </c>
      <c r="AT122" s="10" t="s">
        <v>448</v>
      </c>
      <c r="AU122" s="33">
        <f t="shared" si="69"/>
        <v>0</v>
      </c>
      <c r="AV122" s="33">
        <f t="shared" si="69"/>
        <v>0</v>
      </c>
      <c r="AW122" s="33">
        <f t="shared" si="69"/>
        <v>0</v>
      </c>
      <c r="AX122" s="10" t="s">
        <v>447</v>
      </c>
      <c r="AY122" s="10" t="s">
        <v>448</v>
      </c>
      <c r="AZ122" s="10" t="s">
        <v>448</v>
      </c>
      <c r="BA122" s="33">
        <f t="shared" si="70"/>
        <v>0</v>
      </c>
      <c r="BB122" s="33">
        <f t="shared" si="70"/>
        <v>0</v>
      </c>
      <c r="BC122" s="33">
        <f t="shared" si="70"/>
        <v>0</v>
      </c>
      <c r="BD122" s="10" t="s">
        <v>448</v>
      </c>
      <c r="BE122" s="10" t="s">
        <v>448</v>
      </c>
      <c r="BF122" s="10" t="s">
        <v>448</v>
      </c>
      <c r="BG122" s="33">
        <f t="shared" si="71"/>
        <v>0</v>
      </c>
      <c r="BH122" s="33">
        <f t="shared" si="71"/>
        <v>0</v>
      </c>
      <c r="BI122" s="33">
        <f t="shared" si="71"/>
        <v>0</v>
      </c>
      <c r="BJ122" s="10">
        <v>2001</v>
      </c>
      <c r="BK122" s="10" t="s">
        <v>429</v>
      </c>
      <c r="BL122" s="10" t="s">
        <v>429</v>
      </c>
      <c r="BM122" s="33">
        <f t="shared" si="72"/>
        <v>0.5</v>
      </c>
      <c r="BN122" s="33">
        <f t="shared" si="72"/>
        <v>0</v>
      </c>
      <c r="BO122" s="33">
        <f t="shared" si="72"/>
        <v>0</v>
      </c>
      <c r="BP122" s="10" t="s">
        <v>431</v>
      </c>
      <c r="BQ122" s="10" t="s">
        <v>431</v>
      </c>
      <c r="BR122" s="10" t="s">
        <v>431</v>
      </c>
      <c r="BS122" s="33">
        <f t="shared" si="73"/>
        <v>1</v>
      </c>
      <c r="BT122" s="33">
        <f t="shared" si="73"/>
        <v>1</v>
      </c>
      <c r="BU122" s="33">
        <f t="shared" si="73"/>
        <v>1</v>
      </c>
      <c r="BV122" s="10" t="s">
        <v>500</v>
      </c>
      <c r="BW122" s="10" t="s">
        <v>500</v>
      </c>
      <c r="BX122" s="10" t="s">
        <v>500</v>
      </c>
      <c r="BY122" s="33">
        <f t="shared" si="76"/>
        <v>0.5</v>
      </c>
      <c r="BZ122" s="33">
        <f t="shared" si="76"/>
        <v>0.5</v>
      </c>
      <c r="CA122" s="33">
        <f t="shared" si="76"/>
        <v>0.5</v>
      </c>
      <c r="CB122" s="10">
        <f>+VLOOKUP(B122,'[20]2016 data'!$B:$D,3,)</f>
        <v>0</v>
      </c>
      <c r="CC122" s="10">
        <f>+VLOOKUP(B122,'[21]2017 data'!$B:$D,3,)</f>
        <v>0</v>
      </c>
      <c r="CD122" s="10">
        <f>+VLOOKUP(B122,'[22]2018 data'!$B:$D,3,)</f>
        <v>0</v>
      </c>
      <c r="CE122" s="33">
        <f t="shared" si="74"/>
        <v>0</v>
      </c>
      <c r="CF122" s="33">
        <f t="shared" si="74"/>
        <v>0</v>
      </c>
      <c r="CG122" s="33">
        <f t="shared" si="74"/>
        <v>0</v>
      </c>
      <c r="CH122" s="65">
        <f>+VLOOKUP(B122,'[34]2016 data'!$B:$D,3,)</f>
        <v>0</v>
      </c>
      <c r="CI122" s="65">
        <f>+VLOOKUP(B122,'[33]2017 data'!$B:$D,3,)</f>
        <v>0</v>
      </c>
      <c r="CJ122" s="65">
        <f>+VLOOKUP(B122,'[28]2018 data'!$B:$D,3,)</f>
        <v>0</v>
      </c>
      <c r="CK122" s="33">
        <f t="shared" si="75"/>
        <v>0</v>
      </c>
      <c r="CL122" s="33">
        <f t="shared" si="75"/>
        <v>0</v>
      </c>
      <c r="CM122" s="33">
        <f t="shared" si="75"/>
        <v>0</v>
      </c>
    </row>
    <row r="123" spans="1:91" s="32" customFormat="1" x14ac:dyDescent="0.25">
      <c r="A123" s="6">
        <f t="shared" si="61"/>
        <v>120</v>
      </c>
      <c r="B123" s="9" t="s">
        <v>142</v>
      </c>
      <c r="C123" s="4" t="s">
        <v>141</v>
      </c>
      <c r="D123" s="4" t="str">
        <f>+VLOOKUP(C123,'[1]OECD &amp; EU Countries'!$B:$F,5,)</f>
        <v>OECD/EU</v>
      </c>
      <c r="E123" s="10" t="s">
        <v>486</v>
      </c>
      <c r="F123" s="10" t="s">
        <v>486</v>
      </c>
      <c r="G123" s="10" t="s">
        <v>486</v>
      </c>
      <c r="H123" s="10" t="b">
        <f>+E123=MSC!E123</f>
        <v>0</v>
      </c>
      <c r="I123" s="10" t="b">
        <f>+F123=MSC!F123</f>
        <v>1</v>
      </c>
      <c r="J123" s="10" t="b">
        <f>+G123=MSC!G123</f>
        <v>1</v>
      </c>
      <c r="K123" s="33">
        <f t="shared" si="77"/>
        <v>1</v>
      </c>
      <c r="L123" s="33">
        <f t="shared" si="78"/>
        <v>1</v>
      </c>
      <c r="M123" s="33">
        <f t="shared" si="79"/>
        <v>1</v>
      </c>
      <c r="N123" s="10">
        <v>2008</v>
      </c>
      <c r="O123" s="10">
        <v>2008</v>
      </c>
      <c r="P123" s="10" t="s">
        <v>491</v>
      </c>
      <c r="Q123" s="33">
        <f t="shared" si="62"/>
        <v>0.5</v>
      </c>
      <c r="R123" s="33">
        <f t="shared" si="62"/>
        <v>0.5</v>
      </c>
      <c r="S123" s="33">
        <f t="shared" si="62"/>
        <v>1</v>
      </c>
      <c r="T123" s="64" t="s">
        <v>491</v>
      </c>
      <c r="U123" s="64" t="s">
        <v>491</v>
      </c>
      <c r="V123" s="10" t="s">
        <v>491</v>
      </c>
      <c r="W123" s="33">
        <f t="shared" si="63"/>
        <v>1</v>
      </c>
      <c r="X123" s="33">
        <f t="shared" si="59"/>
        <v>1</v>
      </c>
      <c r="Y123" s="33">
        <f t="shared" si="60"/>
        <v>1</v>
      </c>
      <c r="Z123" s="56">
        <f>+VLOOKUP($C123,'[27]MSC scores (3)'!$CE:$CH,2,)</f>
        <v>1</v>
      </c>
      <c r="AA123" s="56">
        <f>+VLOOKUP($C123,'[27]MSC scores (3)'!$CE:$CH,3,)</f>
        <v>1</v>
      </c>
      <c r="AB123" s="56">
        <f>+VLOOKUP($C123,'[27]MSC scores (3)'!$CE:$CH,4,)</f>
        <v>0.5</v>
      </c>
      <c r="AC123" s="33" t="b">
        <f t="shared" si="64"/>
        <v>1</v>
      </c>
      <c r="AD123" s="33" t="b">
        <f t="shared" si="65"/>
        <v>1</v>
      </c>
      <c r="AE123" s="33" t="b">
        <f t="shared" si="66"/>
        <v>0</v>
      </c>
      <c r="AF123" s="10" t="s">
        <v>444</v>
      </c>
      <c r="AG123" s="10" t="s">
        <v>442</v>
      </c>
      <c r="AH123" s="10" t="s">
        <v>442</v>
      </c>
      <c r="AI123" s="33">
        <f t="shared" si="67"/>
        <v>1</v>
      </c>
      <c r="AJ123" s="33">
        <f t="shared" si="67"/>
        <v>1</v>
      </c>
      <c r="AK123" s="33">
        <f t="shared" si="67"/>
        <v>1</v>
      </c>
      <c r="AL123" s="10" t="s">
        <v>499</v>
      </c>
      <c r="AM123" s="10" t="s">
        <v>499</v>
      </c>
      <c r="AN123" s="10" t="s">
        <v>499</v>
      </c>
      <c r="AO123" s="33">
        <f t="shared" si="68"/>
        <v>1</v>
      </c>
      <c r="AP123" s="33">
        <f t="shared" si="68"/>
        <v>1</v>
      </c>
      <c r="AQ123" s="33">
        <f t="shared" si="68"/>
        <v>1</v>
      </c>
      <c r="AR123" s="10" t="s">
        <v>418</v>
      </c>
      <c r="AS123" s="10" t="s">
        <v>418</v>
      </c>
      <c r="AT123" s="10" t="s">
        <v>418</v>
      </c>
      <c r="AU123" s="33">
        <f t="shared" si="69"/>
        <v>1</v>
      </c>
      <c r="AV123" s="33">
        <f t="shared" si="69"/>
        <v>1</v>
      </c>
      <c r="AW123" s="33">
        <f t="shared" si="69"/>
        <v>1</v>
      </c>
      <c r="AX123" s="10" t="s">
        <v>445</v>
      </c>
      <c r="AY123" s="10" t="s">
        <v>448</v>
      </c>
      <c r="AZ123" s="10" t="s">
        <v>448</v>
      </c>
      <c r="BA123" s="33">
        <f t="shared" si="70"/>
        <v>0</v>
      </c>
      <c r="BB123" s="33">
        <f t="shared" si="70"/>
        <v>0</v>
      </c>
      <c r="BC123" s="33">
        <f t="shared" si="70"/>
        <v>0</v>
      </c>
      <c r="BD123" s="10" t="s">
        <v>425</v>
      </c>
      <c r="BE123" s="10" t="s">
        <v>425</v>
      </c>
      <c r="BF123" s="10" t="s">
        <v>425</v>
      </c>
      <c r="BG123" s="33">
        <f t="shared" si="71"/>
        <v>1</v>
      </c>
      <c r="BH123" s="33">
        <f t="shared" si="71"/>
        <v>1</v>
      </c>
      <c r="BI123" s="33">
        <f t="shared" si="71"/>
        <v>1</v>
      </c>
      <c r="BJ123" s="10">
        <v>2001</v>
      </c>
      <c r="BK123" s="10" t="s">
        <v>427</v>
      </c>
      <c r="BL123" s="10" t="s">
        <v>427</v>
      </c>
      <c r="BM123" s="33">
        <f t="shared" si="72"/>
        <v>0.5</v>
      </c>
      <c r="BN123" s="33">
        <f t="shared" si="72"/>
        <v>1</v>
      </c>
      <c r="BO123" s="33">
        <f t="shared" si="72"/>
        <v>1</v>
      </c>
      <c r="BP123" s="10" t="s">
        <v>431</v>
      </c>
      <c r="BQ123" s="10" t="s">
        <v>431</v>
      </c>
      <c r="BR123" s="10" t="s">
        <v>431</v>
      </c>
      <c r="BS123" s="33">
        <f t="shared" si="73"/>
        <v>1</v>
      </c>
      <c r="BT123" s="33">
        <f t="shared" si="73"/>
        <v>1</v>
      </c>
      <c r="BU123" s="33">
        <f t="shared" si="73"/>
        <v>1</v>
      </c>
      <c r="BV123" s="65" t="s">
        <v>511</v>
      </c>
      <c r="BW123" s="65" t="s">
        <v>511</v>
      </c>
      <c r="BX123" s="65" t="s">
        <v>511</v>
      </c>
      <c r="BY123" s="33">
        <f t="shared" si="76"/>
        <v>1</v>
      </c>
      <c r="BZ123" s="33">
        <f t="shared" si="76"/>
        <v>1</v>
      </c>
      <c r="CA123" s="33">
        <f t="shared" si="76"/>
        <v>1</v>
      </c>
      <c r="CB123" s="10" t="str">
        <f>+VLOOKUP(B123,'[20]2016 data'!$B:$D,3,)</f>
        <v>Yes</v>
      </c>
      <c r="CC123" s="10" t="str">
        <f>+VLOOKUP(B123,'[21]2017 data'!$B:$D,3,)</f>
        <v>Yes</v>
      </c>
      <c r="CD123" s="10" t="str">
        <f>+VLOOKUP(B123,'[22]2018 data'!$B:$D,3,)</f>
        <v>Yes</v>
      </c>
      <c r="CE123" s="33">
        <f t="shared" si="74"/>
        <v>1</v>
      </c>
      <c r="CF123" s="33">
        <f t="shared" si="74"/>
        <v>1</v>
      </c>
      <c r="CG123" s="33">
        <f t="shared" si="74"/>
        <v>1</v>
      </c>
      <c r="CH123" s="65" t="str">
        <f>+VLOOKUP(B123,'[34]2016 data'!$B:$D,3,)</f>
        <v>yes</v>
      </c>
      <c r="CI123" s="65" t="str">
        <f>+VLOOKUP(B123,'[33]2017 data'!$B:$D,3,)</f>
        <v>yes</v>
      </c>
      <c r="CJ123" s="65" t="str">
        <f>+VLOOKUP(B123,'[28]2018 data'!$B:$D,3,)</f>
        <v>yes</v>
      </c>
      <c r="CK123" s="33">
        <f t="shared" si="75"/>
        <v>1</v>
      </c>
      <c r="CL123" s="33">
        <f t="shared" si="75"/>
        <v>1</v>
      </c>
      <c r="CM123" s="33">
        <f t="shared" si="75"/>
        <v>1</v>
      </c>
    </row>
    <row r="124" spans="1:91" s="32" customFormat="1" x14ac:dyDescent="0.25">
      <c r="A124" s="6">
        <f t="shared" si="61"/>
        <v>121</v>
      </c>
      <c r="B124" s="8" t="s">
        <v>140</v>
      </c>
      <c r="C124" s="4" t="s">
        <v>1</v>
      </c>
      <c r="D124" s="4" t="str">
        <f>+VLOOKUP(C124,'[1]OECD &amp; EU Countries'!$B:$F,5,)</f>
        <v>OECD/EU</v>
      </c>
      <c r="E124" s="10" t="s">
        <v>486</v>
      </c>
      <c r="F124" s="10" t="s">
        <v>486</v>
      </c>
      <c r="G124" s="10" t="s">
        <v>486</v>
      </c>
      <c r="H124" s="10" t="b">
        <f>+E124=MSC!E124</f>
        <v>0</v>
      </c>
      <c r="I124" s="10" t="b">
        <f>+F124=MSC!F124</f>
        <v>1</v>
      </c>
      <c r="J124" s="10" t="b">
        <f>+G124=MSC!G124</f>
        <v>1</v>
      </c>
      <c r="K124" s="33">
        <f t="shared" si="77"/>
        <v>1</v>
      </c>
      <c r="L124" s="33">
        <f t="shared" si="78"/>
        <v>1</v>
      </c>
      <c r="M124" s="33">
        <f t="shared" si="79"/>
        <v>1</v>
      </c>
      <c r="N124" s="10">
        <v>2008</v>
      </c>
      <c r="O124" s="10">
        <v>2008</v>
      </c>
      <c r="P124" s="10" t="s">
        <v>491</v>
      </c>
      <c r="Q124" s="33">
        <f t="shared" si="62"/>
        <v>0.5</v>
      </c>
      <c r="R124" s="33">
        <f t="shared" si="62"/>
        <v>0.5</v>
      </c>
      <c r="S124" s="33">
        <f t="shared" si="62"/>
        <v>1</v>
      </c>
      <c r="T124" s="64" t="s">
        <v>491</v>
      </c>
      <c r="U124" s="64" t="s">
        <v>491</v>
      </c>
      <c r="V124" s="10" t="s">
        <v>491</v>
      </c>
      <c r="W124" s="33">
        <f t="shared" si="63"/>
        <v>1</v>
      </c>
      <c r="X124" s="33">
        <f t="shared" si="59"/>
        <v>1</v>
      </c>
      <c r="Y124" s="33">
        <f t="shared" si="60"/>
        <v>1</v>
      </c>
      <c r="Z124" s="56">
        <f>+VLOOKUP($C124,'[27]MSC scores (3)'!$CE:$CH,2,)</f>
        <v>1</v>
      </c>
      <c r="AA124" s="56">
        <f>+VLOOKUP($C124,'[27]MSC scores (3)'!$CE:$CH,3,)</f>
        <v>1</v>
      </c>
      <c r="AB124" s="56">
        <f>+VLOOKUP($C124,'[27]MSC scores (3)'!$CE:$CH,4,)</f>
        <v>0.5</v>
      </c>
      <c r="AC124" s="33" t="b">
        <f t="shared" si="64"/>
        <v>1</v>
      </c>
      <c r="AD124" s="33" t="b">
        <f t="shared" si="65"/>
        <v>1</v>
      </c>
      <c r="AE124" s="33" t="b">
        <f t="shared" si="66"/>
        <v>0</v>
      </c>
      <c r="AF124" s="10" t="s">
        <v>444</v>
      </c>
      <c r="AG124" s="10" t="s">
        <v>442</v>
      </c>
      <c r="AH124" s="10" t="s">
        <v>442</v>
      </c>
      <c r="AI124" s="33">
        <f t="shared" si="67"/>
        <v>1</v>
      </c>
      <c r="AJ124" s="33">
        <f t="shared" si="67"/>
        <v>1</v>
      </c>
      <c r="AK124" s="33">
        <f t="shared" si="67"/>
        <v>1</v>
      </c>
      <c r="AL124" s="51">
        <v>2006</v>
      </c>
      <c r="AM124" s="10" t="s">
        <v>499</v>
      </c>
      <c r="AN124" s="10" t="s">
        <v>499</v>
      </c>
      <c r="AO124" s="33">
        <f t="shared" si="68"/>
        <v>0.5</v>
      </c>
      <c r="AP124" s="33">
        <f t="shared" si="68"/>
        <v>1</v>
      </c>
      <c r="AQ124" s="33">
        <f t="shared" si="68"/>
        <v>1</v>
      </c>
      <c r="AR124" s="10" t="s">
        <v>418</v>
      </c>
      <c r="AS124" s="10" t="s">
        <v>418</v>
      </c>
      <c r="AT124" s="10" t="s">
        <v>418</v>
      </c>
      <c r="AU124" s="33">
        <f t="shared" si="69"/>
        <v>1</v>
      </c>
      <c r="AV124" s="33">
        <f t="shared" si="69"/>
        <v>1</v>
      </c>
      <c r="AW124" s="33">
        <f t="shared" si="69"/>
        <v>1</v>
      </c>
      <c r="AX124" s="65" t="s">
        <v>448</v>
      </c>
      <c r="AY124" s="10" t="s">
        <v>448</v>
      </c>
      <c r="AZ124" s="10" t="s">
        <v>448</v>
      </c>
      <c r="BA124" s="33">
        <f t="shared" si="70"/>
        <v>0</v>
      </c>
      <c r="BB124" s="33">
        <f t="shared" si="70"/>
        <v>0</v>
      </c>
      <c r="BC124" s="33">
        <f t="shared" si="70"/>
        <v>0</v>
      </c>
      <c r="BD124" s="10" t="s">
        <v>448</v>
      </c>
      <c r="BE124" s="10" t="s">
        <v>448</v>
      </c>
      <c r="BF124" s="10" t="s">
        <v>448</v>
      </c>
      <c r="BG124" s="33">
        <f t="shared" si="71"/>
        <v>0</v>
      </c>
      <c r="BH124" s="33">
        <f t="shared" si="71"/>
        <v>0</v>
      </c>
      <c r="BI124" s="33">
        <f t="shared" si="71"/>
        <v>0</v>
      </c>
      <c r="BJ124" s="10">
        <v>2001</v>
      </c>
      <c r="BK124" s="10">
        <v>2001</v>
      </c>
      <c r="BL124" s="10">
        <v>2001</v>
      </c>
      <c r="BM124" s="33">
        <f t="shared" si="72"/>
        <v>0.5</v>
      </c>
      <c r="BN124" s="33">
        <f t="shared" si="72"/>
        <v>0.5</v>
      </c>
      <c r="BO124" s="33">
        <f t="shared" si="72"/>
        <v>0.5</v>
      </c>
      <c r="BP124" s="10">
        <v>0</v>
      </c>
      <c r="BQ124" s="10" t="s">
        <v>431</v>
      </c>
      <c r="BR124" s="10" t="s">
        <v>431</v>
      </c>
      <c r="BS124" s="33">
        <f t="shared" si="73"/>
        <v>0</v>
      </c>
      <c r="BT124" s="33">
        <f t="shared" si="73"/>
        <v>1</v>
      </c>
      <c r="BU124" s="33">
        <f t="shared" si="73"/>
        <v>1</v>
      </c>
      <c r="BV124" s="10">
        <v>0</v>
      </c>
      <c r="BW124" s="10">
        <v>0</v>
      </c>
      <c r="BX124" s="10">
        <v>0</v>
      </c>
      <c r="BY124" s="33">
        <f t="shared" si="76"/>
        <v>0</v>
      </c>
      <c r="BZ124" s="33">
        <f t="shared" si="76"/>
        <v>0</v>
      </c>
      <c r="CA124" s="33">
        <f t="shared" si="76"/>
        <v>0</v>
      </c>
      <c r="CB124" s="10" t="str">
        <f>+VLOOKUP(B124,'[20]2016 data'!$B:$D,3,)</f>
        <v>Yes</v>
      </c>
      <c r="CC124" s="10" t="str">
        <f>+VLOOKUP(B124,'[21]2017 data'!$B:$D,3,)</f>
        <v>Yes</v>
      </c>
      <c r="CD124" s="10" t="str">
        <f>+VLOOKUP(B124,'[22]2018 data'!$B:$D,3,)</f>
        <v>Yes</v>
      </c>
      <c r="CE124" s="33">
        <f t="shared" si="74"/>
        <v>1</v>
      </c>
      <c r="CF124" s="33">
        <f t="shared" si="74"/>
        <v>1</v>
      </c>
      <c r="CG124" s="33">
        <f t="shared" si="74"/>
        <v>1</v>
      </c>
      <c r="CH124" s="65" t="str">
        <f>+VLOOKUP(B124,'[34]2016 data'!$B:$D,3,)</f>
        <v>yes</v>
      </c>
      <c r="CI124" s="65" t="str">
        <f>+VLOOKUP(B124,'[33]2017 data'!$B:$D,3,)</f>
        <v>yes</v>
      </c>
      <c r="CJ124" s="65" t="str">
        <f>+VLOOKUP(B124,'[28]2018 data'!$B:$D,3,)</f>
        <v>yes</v>
      </c>
      <c r="CK124" s="33">
        <f t="shared" si="75"/>
        <v>1</v>
      </c>
      <c r="CL124" s="33">
        <f t="shared" si="75"/>
        <v>1</v>
      </c>
      <c r="CM124" s="33">
        <f t="shared" si="75"/>
        <v>1</v>
      </c>
    </row>
    <row r="125" spans="1:91" s="32" customFormat="1" x14ac:dyDescent="0.25">
      <c r="A125" s="6">
        <f t="shared" si="61"/>
        <v>122</v>
      </c>
      <c r="B125" s="9" t="s">
        <v>139</v>
      </c>
      <c r="C125" s="4" t="s">
        <v>138</v>
      </c>
      <c r="D125" s="4" t="str">
        <f>+VLOOKUP(C125,'[1]OECD &amp; EU Countries'!$B:$F,5,)</f>
        <v>NA</v>
      </c>
      <c r="E125" s="10" t="s">
        <v>437</v>
      </c>
      <c r="F125" s="10" t="s">
        <v>437</v>
      </c>
      <c r="G125" s="10" t="s">
        <v>437</v>
      </c>
      <c r="H125" s="10" t="b">
        <f>+E125=MSC!E125</f>
        <v>1</v>
      </c>
      <c r="I125" s="10" t="b">
        <f>+F125=MSC!F125</f>
        <v>0</v>
      </c>
      <c r="J125" s="10" t="b">
        <f>+G125=MSC!G125</f>
        <v>0</v>
      </c>
      <c r="K125" s="33">
        <f t="shared" si="77"/>
        <v>0.5</v>
      </c>
      <c r="L125" s="33">
        <f t="shared" si="78"/>
        <v>0.5</v>
      </c>
      <c r="M125" s="33">
        <f t="shared" si="79"/>
        <v>0.5</v>
      </c>
      <c r="N125" s="10">
        <v>1993</v>
      </c>
      <c r="O125" s="10">
        <v>1993</v>
      </c>
      <c r="P125" s="10" t="s">
        <v>491</v>
      </c>
      <c r="Q125" s="33">
        <f t="shared" si="62"/>
        <v>0</v>
      </c>
      <c r="R125" s="33">
        <f t="shared" si="62"/>
        <v>0</v>
      </c>
      <c r="S125" s="33">
        <f t="shared" si="62"/>
        <v>1</v>
      </c>
      <c r="T125" s="64">
        <v>2006</v>
      </c>
      <c r="U125" s="59" t="s">
        <v>491</v>
      </c>
      <c r="V125" s="59" t="s">
        <v>491</v>
      </c>
      <c r="W125" s="33">
        <f t="shared" si="63"/>
        <v>0.5</v>
      </c>
      <c r="X125" s="33">
        <f t="shared" si="59"/>
        <v>1</v>
      </c>
      <c r="Y125" s="33">
        <f t="shared" si="60"/>
        <v>1</v>
      </c>
      <c r="Z125" s="56">
        <f>+VLOOKUP($C125,'[27]MSC scores (3)'!$CE:$CH,2,)</f>
        <v>0.5</v>
      </c>
      <c r="AA125" s="56">
        <f>+VLOOKUP($C125,'[27]MSC scores (3)'!$CE:$CH,3,)</f>
        <v>0</v>
      </c>
      <c r="AB125" s="56">
        <f>+VLOOKUP($C125,'[27]MSC scores (3)'!$CE:$CH,4,)</f>
        <v>0</v>
      </c>
      <c r="AC125" s="33" t="b">
        <f t="shared" si="64"/>
        <v>1</v>
      </c>
      <c r="AD125" s="33" t="b">
        <f t="shared" si="65"/>
        <v>0</v>
      </c>
      <c r="AE125" s="33" t="b">
        <f t="shared" si="66"/>
        <v>0</v>
      </c>
      <c r="AF125" s="10" t="s">
        <v>446</v>
      </c>
      <c r="AG125" s="10" t="s">
        <v>446</v>
      </c>
      <c r="AH125" s="10" t="s">
        <v>446</v>
      </c>
      <c r="AI125" s="33">
        <f t="shared" si="67"/>
        <v>0.5</v>
      </c>
      <c r="AJ125" s="33">
        <f t="shared" si="67"/>
        <v>0.5</v>
      </c>
      <c r="AK125" s="33">
        <f t="shared" si="67"/>
        <v>0.5</v>
      </c>
      <c r="AL125" s="10">
        <v>2007</v>
      </c>
      <c r="AM125" s="10">
        <v>2007</v>
      </c>
      <c r="AN125" s="10">
        <v>2007</v>
      </c>
      <c r="AO125" s="33">
        <f t="shared" si="68"/>
        <v>0.5</v>
      </c>
      <c r="AP125" s="33">
        <f t="shared" si="68"/>
        <v>0.5</v>
      </c>
      <c r="AQ125" s="33">
        <f t="shared" si="68"/>
        <v>0</v>
      </c>
      <c r="AR125" s="10">
        <v>0</v>
      </c>
      <c r="AS125" s="10">
        <v>0</v>
      </c>
      <c r="AT125" s="10">
        <v>0</v>
      </c>
      <c r="AU125" s="33">
        <f t="shared" si="69"/>
        <v>0</v>
      </c>
      <c r="AV125" s="33">
        <f t="shared" si="69"/>
        <v>0</v>
      </c>
      <c r="AW125" s="33">
        <f t="shared" si="69"/>
        <v>0</v>
      </c>
      <c r="AX125" s="10">
        <v>0</v>
      </c>
      <c r="AY125" s="10" t="s">
        <v>448</v>
      </c>
      <c r="AZ125" s="10" t="s">
        <v>448</v>
      </c>
      <c r="BA125" s="33">
        <f t="shared" si="70"/>
        <v>0</v>
      </c>
      <c r="BB125" s="33">
        <f t="shared" si="70"/>
        <v>0</v>
      </c>
      <c r="BC125" s="33">
        <f t="shared" si="70"/>
        <v>0</v>
      </c>
      <c r="BD125" s="10" t="s">
        <v>448</v>
      </c>
      <c r="BE125" s="10" t="s">
        <v>448</v>
      </c>
      <c r="BF125" s="10" t="s">
        <v>448</v>
      </c>
      <c r="BG125" s="33">
        <f t="shared" si="71"/>
        <v>0</v>
      </c>
      <c r="BH125" s="33">
        <f t="shared" si="71"/>
        <v>0</v>
      </c>
      <c r="BI125" s="33">
        <f t="shared" si="71"/>
        <v>0</v>
      </c>
      <c r="BJ125" s="10">
        <v>1986</v>
      </c>
      <c r="BK125" s="10" t="s">
        <v>429</v>
      </c>
      <c r="BL125" s="10" t="s">
        <v>429</v>
      </c>
      <c r="BM125" s="33">
        <f t="shared" si="72"/>
        <v>0</v>
      </c>
      <c r="BN125" s="33">
        <f t="shared" si="72"/>
        <v>0</v>
      </c>
      <c r="BO125" s="33">
        <f t="shared" si="72"/>
        <v>0</v>
      </c>
      <c r="BP125" s="10" t="s">
        <v>431</v>
      </c>
      <c r="BQ125" s="10" t="s">
        <v>431</v>
      </c>
      <c r="BR125" s="10" t="s">
        <v>431</v>
      </c>
      <c r="BS125" s="33">
        <f t="shared" si="73"/>
        <v>1</v>
      </c>
      <c r="BT125" s="33">
        <f t="shared" si="73"/>
        <v>1</v>
      </c>
      <c r="BU125" s="33">
        <f t="shared" si="73"/>
        <v>1</v>
      </c>
      <c r="BV125" s="10" t="s">
        <v>500</v>
      </c>
      <c r="BW125" s="10" t="s">
        <v>500</v>
      </c>
      <c r="BX125" s="10" t="s">
        <v>500</v>
      </c>
      <c r="BY125" s="33">
        <f t="shared" si="76"/>
        <v>0.5</v>
      </c>
      <c r="BZ125" s="33">
        <f t="shared" si="76"/>
        <v>0.5</v>
      </c>
      <c r="CA125" s="33">
        <f t="shared" si="76"/>
        <v>0.5</v>
      </c>
      <c r="CB125" s="10">
        <f>+VLOOKUP(B125,'[20]2016 data'!$B:$D,3,)</f>
        <v>0</v>
      </c>
      <c r="CC125" s="10">
        <f>+VLOOKUP(B125,'[21]2017 data'!$B:$D,3,)</f>
        <v>0</v>
      </c>
      <c r="CD125" s="10">
        <f>+VLOOKUP(B125,'[22]2018 data'!$B:$D,3,)</f>
        <v>0</v>
      </c>
      <c r="CE125" s="33">
        <f t="shared" si="74"/>
        <v>0</v>
      </c>
      <c r="CF125" s="33">
        <f t="shared" si="74"/>
        <v>0</v>
      </c>
      <c r="CG125" s="33">
        <f t="shared" si="74"/>
        <v>0</v>
      </c>
      <c r="CH125" s="65">
        <f>+VLOOKUP(B125,'[34]2016 data'!$B:$D,3,)</f>
        <v>0</v>
      </c>
      <c r="CI125" s="65">
        <f>+VLOOKUP(B125,'[33]2017 data'!$B:$D,3,)</f>
        <v>0</v>
      </c>
      <c r="CJ125" s="65">
        <f>+VLOOKUP(B125,'[28]2018 data'!$B:$D,3,)</f>
        <v>0</v>
      </c>
      <c r="CK125" s="33">
        <f t="shared" si="75"/>
        <v>0</v>
      </c>
      <c r="CL125" s="33">
        <f t="shared" si="75"/>
        <v>0</v>
      </c>
      <c r="CM125" s="33">
        <f t="shared" si="75"/>
        <v>0</v>
      </c>
    </row>
    <row r="126" spans="1:91" s="32" customFormat="1" x14ac:dyDescent="0.25">
      <c r="A126" s="6">
        <f t="shared" si="61"/>
        <v>123</v>
      </c>
      <c r="B126" s="9" t="s">
        <v>137</v>
      </c>
      <c r="C126" s="4" t="s">
        <v>136</v>
      </c>
      <c r="D126" s="4" t="str">
        <f>+VLOOKUP(C126,'[1]OECD &amp; EU Countries'!$B:$F,5,)</f>
        <v>NA</v>
      </c>
      <c r="E126" s="10" t="s">
        <v>437</v>
      </c>
      <c r="F126" s="10" t="s">
        <v>437</v>
      </c>
      <c r="G126" s="10" t="s">
        <v>437</v>
      </c>
      <c r="H126" s="10" t="b">
        <f>+E126=MSC!E126</f>
        <v>1</v>
      </c>
      <c r="I126" s="10" t="b">
        <f>+F126=MSC!F126</f>
        <v>1</v>
      </c>
      <c r="J126" s="10" t="b">
        <f>+G126=MSC!G126</f>
        <v>1</v>
      </c>
      <c r="K126" s="33">
        <f t="shared" si="77"/>
        <v>0.5</v>
      </c>
      <c r="L126" s="33">
        <f t="shared" si="78"/>
        <v>0.5</v>
      </c>
      <c r="M126" s="33">
        <f t="shared" si="79"/>
        <v>0.5</v>
      </c>
      <c r="N126" s="10">
        <v>1993</v>
      </c>
      <c r="O126" s="10">
        <v>1993</v>
      </c>
      <c r="P126" s="10">
        <v>2006</v>
      </c>
      <c r="Q126" s="33">
        <f t="shared" si="62"/>
        <v>0</v>
      </c>
      <c r="R126" s="33">
        <f t="shared" si="62"/>
        <v>0</v>
      </c>
      <c r="S126" s="33">
        <f t="shared" si="62"/>
        <v>0</v>
      </c>
      <c r="T126" s="64">
        <v>2006</v>
      </c>
      <c r="U126" s="64">
        <v>2006</v>
      </c>
      <c r="V126" s="10">
        <v>2006</v>
      </c>
      <c r="W126" s="33">
        <f t="shared" si="63"/>
        <v>0.5</v>
      </c>
      <c r="X126" s="33">
        <f t="shared" si="59"/>
        <v>0</v>
      </c>
      <c r="Y126" s="33">
        <f t="shared" si="60"/>
        <v>0</v>
      </c>
      <c r="Z126" s="56">
        <f>+VLOOKUP($C126,'[27]MSC scores (3)'!$CE:$CH,2,)</f>
        <v>0.5</v>
      </c>
      <c r="AA126" s="56">
        <f>+VLOOKUP($C126,'[27]MSC scores (3)'!$CE:$CH,3,)</f>
        <v>0</v>
      </c>
      <c r="AB126" s="56">
        <f>+VLOOKUP($C126,'[27]MSC scores (3)'!$CE:$CH,4,)</f>
        <v>0</v>
      </c>
      <c r="AC126" s="33" t="b">
        <f t="shared" si="64"/>
        <v>1</v>
      </c>
      <c r="AD126" s="33" t="b">
        <f t="shared" si="65"/>
        <v>1</v>
      </c>
      <c r="AE126" s="33" t="b">
        <f t="shared" si="66"/>
        <v>1</v>
      </c>
      <c r="AF126" s="10" t="s">
        <v>446</v>
      </c>
      <c r="AG126" s="10" t="s">
        <v>443</v>
      </c>
      <c r="AH126" s="10" t="s">
        <v>443</v>
      </c>
      <c r="AI126" s="33">
        <f t="shared" si="67"/>
        <v>0.5</v>
      </c>
      <c r="AJ126" s="33">
        <f t="shared" si="67"/>
        <v>0.5</v>
      </c>
      <c r="AK126" s="33">
        <f t="shared" si="67"/>
        <v>0.5</v>
      </c>
      <c r="AL126" s="10">
        <v>1996</v>
      </c>
      <c r="AM126" s="10">
        <v>1996</v>
      </c>
      <c r="AN126" s="10">
        <v>1996</v>
      </c>
      <c r="AO126" s="33">
        <f t="shared" si="68"/>
        <v>0</v>
      </c>
      <c r="AP126" s="33">
        <f t="shared" si="68"/>
        <v>0</v>
      </c>
      <c r="AQ126" s="33">
        <f t="shared" si="68"/>
        <v>0</v>
      </c>
      <c r="AR126" s="10" t="s">
        <v>418</v>
      </c>
      <c r="AS126" s="10" t="s">
        <v>418</v>
      </c>
      <c r="AT126" s="10" t="s">
        <v>418</v>
      </c>
      <c r="AU126" s="33">
        <f t="shared" si="69"/>
        <v>1</v>
      </c>
      <c r="AV126" s="33">
        <f t="shared" si="69"/>
        <v>1</v>
      </c>
      <c r="AW126" s="33">
        <f t="shared" si="69"/>
        <v>1</v>
      </c>
      <c r="AX126" s="10" t="s">
        <v>447</v>
      </c>
      <c r="AY126" s="10" t="s">
        <v>448</v>
      </c>
      <c r="AZ126" s="10" t="s">
        <v>448</v>
      </c>
      <c r="BA126" s="33">
        <f t="shared" si="70"/>
        <v>0</v>
      </c>
      <c r="BB126" s="33">
        <f t="shared" si="70"/>
        <v>0</v>
      </c>
      <c r="BC126" s="33">
        <f t="shared" si="70"/>
        <v>0</v>
      </c>
      <c r="BD126" s="10">
        <v>0</v>
      </c>
      <c r="BE126" s="10">
        <v>0</v>
      </c>
      <c r="BF126" s="10">
        <v>0</v>
      </c>
      <c r="BG126" s="33">
        <f t="shared" si="71"/>
        <v>0</v>
      </c>
      <c r="BH126" s="33">
        <f t="shared" si="71"/>
        <v>0</v>
      </c>
      <c r="BI126" s="33">
        <f t="shared" si="71"/>
        <v>0</v>
      </c>
      <c r="BJ126" s="10">
        <v>1986</v>
      </c>
      <c r="BK126" s="10" t="s">
        <v>448</v>
      </c>
      <c r="BL126" s="10" t="s">
        <v>448</v>
      </c>
      <c r="BM126" s="33">
        <f t="shared" si="72"/>
        <v>0</v>
      </c>
      <c r="BN126" s="33">
        <f t="shared" si="72"/>
        <v>0</v>
      </c>
      <c r="BO126" s="33">
        <f t="shared" si="72"/>
        <v>0</v>
      </c>
      <c r="BP126" s="10">
        <v>0</v>
      </c>
      <c r="BQ126" s="10" t="s">
        <v>431</v>
      </c>
      <c r="BR126" s="10" t="s">
        <v>431</v>
      </c>
      <c r="BS126" s="33">
        <f t="shared" si="73"/>
        <v>0</v>
      </c>
      <c r="BT126" s="33">
        <f t="shared" si="73"/>
        <v>1</v>
      </c>
      <c r="BU126" s="33">
        <f t="shared" si="73"/>
        <v>1</v>
      </c>
      <c r="BV126" s="10" t="s">
        <v>500</v>
      </c>
      <c r="BW126" s="10" t="s">
        <v>500</v>
      </c>
      <c r="BX126" s="10" t="s">
        <v>500</v>
      </c>
      <c r="BY126" s="33">
        <f t="shared" si="76"/>
        <v>0.5</v>
      </c>
      <c r="BZ126" s="33">
        <f t="shared" si="76"/>
        <v>0.5</v>
      </c>
      <c r="CA126" s="33">
        <f t="shared" si="76"/>
        <v>0.5</v>
      </c>
      <c r="CB126" s="10">
        <f>+VLOOKUP(B126,'[20]2016 data'!$B:$D,3,)</f>
        <v>0</v>
      </c>
      <c r="CC126" s="10">
        <f>+VLOOKUP(B126,'[21]2017 data'!$B:$D,3,)</f>
        <v>0</v>
      </c>
      <c r="CD126" s="10">
        <f>+VLOOKUP(B126,'[22]2018 data'!$B:$D,3,)</f>
        <v>0</v>
      </c>
      <c r="CE126" s="33">
        <f t="shared" si="74"/>
        <v>0</v>
      </c>
      <c r="CF126" s="33">
        <f t="shared" si="74"/>
        <v>0</v>
      </c>
      <c r="CG126" s="33">
        <f t="shared" si="74"/>
        <v>0</v>
      </c>
      <c r="CH126" s="65">
        <f>+VLOOKUP(B126,'[34]2016 data'!$B:$D,3,)</f>
        <v>0</v>
      </c>
      <c r="CI126" s="65">
        <f>+VLOOKUP(B126,'[33]2017 data'!$B:$D,3,)</f>
        <v>0</v>
      </c>
      <c r="CJ126" s="65">
        <f>+VLOOKUP(B126,'[28]2018 data'!$B:$D,3,)</f>
        <v>0</v>
      </c>
      <c r="CK126" s="33">
        <f t="shared" si="75"/>
        <v>0</v>
      </c>
      <c r="CL126" s="33">
        <f t="shared" si="75"/>
        <v>0</v>
      </c>
      <c r="CM126" s="33">
        <f t="shared" si="75"/>
        <v>0</v>
      </c>
    </row>
    <row r="127" spans="1:91" s="32" customFormat="1" x14ac:dyDescent="0.25">
      <c r="A127" s="6">
        <f t="shared" si="61"/>
        <v>124</v>
      </c>
      <c r="B127" s="9" t="s">
        <v>135</v>
      </c>
      <c r="C127" s="4" t="s">
        <v>134</v>
      </c>
      <c r="D127" s="4" t="str">
        <f>+VLOOKUP(C127,'[1]OECD &amp; EU Countries'!$B:$F,5,)</f>
        <v>NA</v>
      </c>
      <c r="E127" s="10" t="s">
        <v>486</v>
      </c>
      <c r="F127" s="10" t="s">
        <v>486</v>
      </c>
      <c r="G127" s="10" t="s">
        <v>486</v>
      </c>
      <c r="H127" s="10" t="b">
        <f>+E127=MSC!E127</f>
        <v>1</v>
      </c>
      <c r="I127" s="10" t="b">
        <f>+F127=MSC!F127</f>
        <v>1</v>
      </c>
      <c r="J127" s="10" t="b">
        <f>+G127=MSC!G127</f>
        <v>1</v>
      </c>
      <c r="K127" s="33">
        <f t="shared" si="77"/>
        <v>1</v>
      </c>
      <c r="L127" s="33">
        <f t="shared" si="78"/>
        <v>1</v>
      </c>
      <c r="M127" s="33">
        <f t="shared" si="79"/>
        <v>1</v>
      </c>
      <c r="N127" s="10">
        <v>2008</v>
      </c>
      <c r="O127" s="10">
        <v>2008</v>
      </c>
      <c r="P127" s="10">
        <v>2010</v>
      </c>
      <c r="Q127" s="33">
        <f t="shared" si="62"/>
        <v>0.5</v>
      </c>
      <c r="R127" s="33">
        <f t="shared" si="62"/>
        <v>0.5</v>
      </c>
      <c r="S127" s="33">
        <f t="shared" si="62"/>
        <v>0.5</v>
      </c>
      <c r="T127" s="64">
        <v>2010</v>
      </c>
      <c r="U127" s="64">
        <v>2010</v>
      </c>
      <c r="V127" s="10">
        <v>2010</v>
      </c>
      <c r="W127" s="33">
        <f t="shared" si="63"/>
        <v>0.5</v>
      </c>
      <c r="X127" s="33">
        <f t="shared" si="59"/>
        <v>0.5</v>
      </c>
      <c r="Y127" s="33">
        <f t="shared" si="60"/>
        <v>0.5</v>
      </c>
      <c r="Z127" s="56">
        <f>+VLOOKUP($C127,'[27]MSC scores (3)'!$CE:$CH,2,)</f>
        <v>0.5</v>
      </c>
      <c r="AA127" s="56">
        <f>+VLOOKUP($C127,'[27]MSC scores (3)'!$CE:$CH,3,)</f>
        <v>0.5</v>
      </c>
      <c r="AB127" s="56">
        <f>+VLOOKUP($C127,'[27]MSC scores (3)'!$CE:$CH,4,)</f>
        <v>0.5</v>
      </c>
      <c r="AC127" s="33" t="b">
        <f t="shared" si="64"/>
        <v>1</v>
      </c>
      <c r="AD127" s="33" t="b">
        <f t="shared" si="65"/>
        <v>1</v>
      </c>
      <c r="AE127" s="33" t="b">
        <f t="shared" si="66"/>
        <v>1</v>
      </c>
      <c r="AF127" s="10" t="s">
        <v>444</v>
      </c>
      <c r="AG127" s="10" t="s">
        <v>442</v>
      </c>
      <c r="AH127" s="10" t="s">
        <v>442</v>
      </c>
      <c r="AI127" s="33">
        <f t="shared" si="67"/>
        <v>1</v>
      </c>
      <c r="AJ127" s="33">
        <f t="shared" si="67"/>
        <v>1</v>
      </c>
      <c r="AK127" s="33">
        <f t="shared" si="67"/>
        <v>1</v>
      </c>
      <c r="AL127" s="10">
        <v>2009</v>
      </c>
      <c r="AM127" s="10">
        <v>2009</v>
      </c>
      <c r="AN127" s="10">
        <v>2009</v>
      </c>
      <c r="AO127" s="33">
        <f t="shared" si="68"/>
        <v>0.5</v>
      </c>
      <c r="AP127" s="33">
        <f t="shared" si="68"/>
        <v>0.5</v>
      </c>
      <c r="AQ127" s="33">
        <f t="shared" si="68"/>
        <v>0.5</v>
      </c>
      <c r="AR127" s="10" t="s">
        <v>447</v>
      </c>
      <c r="AS127" s="10" t="s">
        <v>448</v>
      </c>
      <c r="AT127" s="10" t="s">
        <v>448</v>
      </c>
      <c r="AU127" s="33">
        <f t="shared" si="69"/>
        <v>0</v>
      </c>
      <c r="AV127" s="33">
        <f t="shared" si="69"/>
        <v>0</v>
      </c>
      <c r="AW127" s="33">
        <f t="shared" si="69"/>
        <v>0</v>
      </c>
      <c r="AX127" s="10" t="s">
        <v>447</v>
      </c>
      <c r="AY127" s="10" t="s">
        <v>448</v>
      </c>
      <c r="AZ127" s="10" t="s">
        <v>448</v>
      </c>
      <c r="BA127" s="33">
        <f t="shared" si="70"/>
        <v>0</v>
      </c>
      <c r="BB127" s="33">
        <f t="shared" si="70"/>
        <v>0</v>
      </c>
      <c r="BC127" s="33">
        <f t="shared" si="70"/>
        <v>0</v>
      </c>
      <c r="BD127" s="10" t="s">
        <v>448</v>
      </c>
      <c r="BE127" s="10" t="s">
        <v>448</v>
      </c>
      <c r="BF127" s="10" t="s">
        <v>448</v>
      </c>
      <c r="BG127" s="33">
        <f t="shared" si="71"/>
        <v>0</v>
      </c>
      <c r="BH127" s="33">
        <f t="shared" si="71"/>
        <v>0</v>
      </c>
      <c r="BI127" s="33">
        <f t="shared" si="71"/>
        <v>0</v>
      </c>
      <c r="BJ127" s="10">
        <v>2001</v>
      </c>
      <c r="BK127" s="10" t="s">
        <v>429</v>
      </c>
      <c r="BL127" s="10" t="s">
        <v>429</v>
      </c>
      <c r="BM127" s="33">
        <f t="shared" si="72"/>
        <v>0.5</v>
      </c>
      <c r="BN127" s="33">
        <f t="shared" si="72"/>
        <v>0</v>
      </c>
      <c r="BO127" s="33">
        <f t="shared" si="72"/>
        <v>0</v>
      </c>
      <c r="BP127" s="10" t="s">
        <v>431</v>
      </c>
      <c r="BQ127" s="10" t="s">
        <v>431</v>
      </c>
      <c r="BR127" s="10" t="s">
        <v>431</v>
      </c>
      <c r="BS127" s="33">
        <f t="shared" si="73"/>
        <v>1</v>
      </c>
      <c r="BT127" s="33">
        <f t="shared" si="73"/>
        <v>1</v>
      </c>
      <c r="BU127" s="33">
        <f t="shared" si="73"/>
        <v>1</v>
      </c>
      <c r="BV127" s="10" t="s">
        <v>500</v>
      </c>
      <c r="BW127" s="10" t="s">
        <v>500</v>
      </c>
      <c r="BX127" s="10" t="s">
        <v>500</v>
      </c>
      <c r="BY127" s="33">
        <f t="shared" si="76"/>
        <v>0.5</v>
      </c>
      <c r="BZ127" s="33">
        <f t="shared" si="76"/>
        <v>0.5</v>
      </c>
      <c r="CA127" s="33">
        <f t="shared" si="76"/>
        <v>0.5</v>
      </c>
      <c r="CB127" s="10">
        <f>+VLOOKUP(B127,'[20]2016 data'!$B:$D,3,)</f>
        <v>0</v>
      </c>
      <c r="CC127" s="10">
        <f>+VLOOKUP(B127,'[21]2017 data'!$B:$D,3,)</f>
        <v>0</v>
      </c>
      <c r="CD127" s="10">
        <f>+VLOOKUP(B127,'[22]2018 data'!$B:$D,3,)</f>
        <v>0</v>
      </c>
      <c r="CE127" s="33">
        <f t="shared" si="74"/>
        <v>0</v>
      </c>
      <c r="CF127" s="33">
        <f t="shared" si="74"/>
        <v>0</v>
      </c>
      <c r="CG127" s="33">
        <f t="shared" si="74"/>
        <v>0</v>
      </c>
      <c r="CH127" s="65">
        <f>+VLOOKUP(B127,'[34]2016 data'!$B:$D,3,)</f>
        <v>0</v>
      </c>
      <c r="CI127" s="65">
        <f>+VLOOKUP(B127,'[33]2017 data'!$B:$D,3,)</f>
        <v>0</v>
      </c>
      <c r="CJ127" s="65">
        <f>+VLOOKUP(B127,'[28]2018 data'!$B:$D,3,)</f>
        <v>0</v>
      </c>
      <c r="CK127" s="33">
        <f t="shared" si="75"/>
        <v>0</v>
      </c>
      <c r="CL127" s="33">
        <f t="shared" si="75"/>
        <v>0</v>
      </c>
      <c r="CM127" s="33">
        <f t="shared" si="75"/>
        <v>0</v>
      </c>
    </row>
    <row r="128" spans="1:91" s="32" customFormat="1" x14ac:dyDescent="0.25">
      <c r="A128" s="6">
        <f t="shared" si="61"/>
        <v>125</v>
      </c>
      <c r="B128" s="7" t="s">
        <v>133</v>
      </c>
      <c r="C128" s="4" t="s">
        <v>132</v>
      </c>
      <c r="D128" s="4" t="str">
        <f>+VLOOKUP(C128,'[1]OECD &amp; EU Countries'!$B:$F,5,)</f>
        <v>OECD/EU</v>
      </c>
      <c r="E128" s="10" t="s">
        <v>486</v>
      </c>
      <c r="F128" s="10" t="s">
        <v>486</v>
      </c>
      <c r="G128" s="10" t="s">
        <v>486</v>
      </c>
      <c r="H128" s="10" t="b">
        <f>+E128=MSC!E128</f>
        <v>0</v>
      </c>
      <c r="I128" s="10" t="b">
        <f>+F128=MSC!F128</f>
        <v>1</v>
      </c>
      <c r="J128" s="10" t="b">
        <f>+G128=MSC!G128</f>
        <v>1</v>
      </c>
      <c r="K128" s="33">
        <f t="shared" si="77"/>
        <v>1</v>
      </c>
      <c r="L128" s="33">
        <f t="shared" si="78"/>
        <v>1</v>
      </c>
      <c r="M128" s="33">
        <f t="shared" si="79"/>
        <v>1</v>
      </c>
      <c r="N128" s="10">
        <v>2008</v>
      </c>
      <c r="O128" s="10">
        <v>2008</v>
      </c>
      <c r="P128" s="10" t="s">
        <v>491</v>
      </c>
      <c r="Q128" s="33">
        <f t="shared" si="62"/>
        <v>0.5</v>
      </c>
      <c r="R128" s="33">
        <f t="shared" si="62"/>
        <v>0.5</v>
      </c>
      <c r="S128" s="33">
        <f t="shared" si="62"/>
        <v>1</v>
      </c>
      <c r="T128" s="64" t="s">
        <v>491</v>
      </c>
      <c r="U128" s="64" t="s">
        <v>491</v>
      </c>
      <c r="V128" s="10" t="s">
        <v>491</v>
      </c>
      <c r="W128" s="33">
        <f t="shared" si="63"/>
        <v>1</v>
      </c>
      <c r="X128" s="33">
        <f t="shared" si="59"/>
        <v>1</v>
      </c>
      <c r="Y128" s="33">
        <f t="shared" si="60"/>
        <v>1</v>
      </c>
      <c r="Z128" s="56">
        <f>+VLOOKUP($C128,'[27]MSC scores (3)'!$CE:$CH,2,)</f>
        <v>1</v>
      </c>
      <c r="AA128" s="56">
        <f>+VLOOKUP($C128,'[27]MSC scores (3)'!$CE:$CH,3,)</f>
        <v>1</v>
      </c>
      <c r="AB128" s="56">
        <f>+VLOOKUP($C128,'[27]MSC scores (3)'!$CE:$CH,4,)</f>
        <v>0.5</v>
      </c>
      <c r="AC128" s="33" t="b">
        <f t="shared" si="64"/>
        <v>1</v>
      </c>
      <c r="AD128" s="33" t="b">
        <f t="shared" si="65"/>
        <v>1</v>
      </c>
      <c r="AE128" s="33" t="b">
        <f t="shared" si="66"/>
        <v>0</v>
      </c>
      <c r="AF128" s="10" t="s">
        <v>444</v>
      </c>
      <c r="AG128" s="10" t="s">
        <v>442</v>
      </c>
      <c r="AH128" s="10" t="s">
        <v>442</v>
      </c>
      <c r="AI128" s="33">
        <f t="shared" si="67"/>
        <v>1</v>
      </c>
      <c r="AJ128" s="33">
        <f t="shared" si="67"/>
        <v>1</v>
      </c>
      <c r="AK128" s="33">
        <f t="shared" si="67"/>
        <v>1</v>
      </c>
      <c r="AL128" s="10" t="s">
        <v>499</v>
      </c>
      <c r="AM128" s="10" t="s">
        <v>499</v>
      </c>
      <c r="AN128" s="10" t="s">
        <v>499</v>
      </c>
      <c r="AO128" s="33">
        <f t="shared" si="68"/>
        <v>1</v>
      </c>
      <c r="AP128" s="33">
        <f t="shared" si="68"/>
        <v>1</v>
      </c>
      <c r="AQ128" s="33">
        <f t="shared" si="68"/>
        <v>1</v>
      </c>
      <c r="AR128" s="10" t="s">
        <v>418</v>
      </c>
      <c r="AS128" s="10" t="s">
        <v>418</v>
      </c>
      <c r="AT128" s="10" t="s">
        <v>418</v>
      </c>
      <c r="AU128" s="33">
        <f t="shared" si="69"/>
        <v>1</v>
      </c>
      <c r="AV128" s="33">
        <f t="shared" si="69"/>
        <v>1</v>
      </c>
      <c r="AW128" s="33">
        <f t="shared" si="69"/>
        <v>1</v>
      </c>
      <c r="AX128" s="10" t="s">
        <v>447</v>
      </c>
      <c r="AY128" s="10" t="s">
        <v>447</v>
      </c>
      <c r="AZ128" s="10" t="s">
        <v>447</v>
      </c>
      <c r="BA128" s="33">
        <f t="shared" si="70"/>
        <v>0</v>
      </c>
      <c r="BB128" s="33">
        <f t="shared" si="70"/>
        <v>0</v>
      </c>
      <c r="BC128" s="33">
        <f t="shared" si="70"/>
        <v>0</v>
      </c>
      <c r="BD128" s="10" t="s">
        <v>425</v>
      </c>
      <c r="BE128" s="10" t="s">
        <v>425</v>
      </c>
      <c r="BF128" s="10" t="s">
        <v>425</v>
      </c>
      <c r="BG128" s="33">
        <f t="shared" si="71"/>
        <v>1</v>
      </c>
      <c r="BH128" s="33">
        <f t="shared" si="71"/>
        <v>1</v>
      </c>
      <c r="BI128" s="33">
        <f t="shared" si="71"/>
        <v>1</v>
      </c>
      <c r="BJ128" s="10">
        <v>2014</v>
      </c>
      <c r="BK128" s="10">
        <v>2014</v>
      </c>
      <c r="BL128" s="10">
        <v>2014</v>
      </c>
      <c r="BM128" s="33">
        <f t="shared" si="72"/>
        <v>1</v>
      </c>
      <c r="BN128" s="33">
        <f t="shared" si="72"/>
        <v>1</v>
      </c>
      <c r="BO128" s="33">
        <f t="shared" si="72"/>
        <v>1</v>
      </c>
      <c r="BP128" s="10">
        <v>0</v>
      </c>
      <c r="BQ128" s="10" t="s">
        <v>431</v>
      </c>
      <c r="BR128" s="10" t="s">
        <v>431</v>
      </c>
      <c r="BS128" s="33">
        <f t="shared" si="73"/>
        <v>0</v>
      </c>
      <c r="BT128" s="33">
        <f t="shared" si="73"/>
        <v>1</v>
      </c>
      <c r="BU128" s="33">
        <f t="shared" si="73"/>
        <v>1</v>
      </c>
      <c r="BV128" s="10" t="s">
        <v>501</v>
      </c>
      <c r="BW128" s="10" t="s">
        <v>501</v>
      </c>
      <c r="BX128" s="10" t="s">
        <v>501</v>
      </c>
      <c r="BY128" s="33">
        <f t="shared" si="76"/>
        <v>1</v>
      </c>
      <c r="BZ128" s="33">
        <f t="shared" si="76"/>
        <v>1</v>
      </c>
      <c r="CA128" s="33">
        <f t="shared" si="76"/>
        <v>1</v>
      </c>
      <c r="CB128" s="10" t="str">
        <f>+VLOOKUP(B128,'[20]2016 data'!$B:$D,3,)</f>
        <v>Yes</v>
      </c>
      <c r="CC128" s="10" t="str">
        <f>+VLOOKUP(B128,'[21]2017 data'!$B:$D,3,)</f>
        <v>Yes</v>
      </c>
      <c r="CD128" s="10" t="str">
        <f>+VLOOKUP(B128,'[22]2018 data'!$B:$D,3,)</f>
        <v>Yes</v>
      </c>
      <c r="CE128" s="33">
        <f t="shared" si="74"/>
        <v>1</v>
      </c>
      <c r="CF128" s="33">
        <f t="shared" si="74"/>
        <v>1</v>
      </c>
      <c r="CG128" s="33">
        <f t="shared" si="74"/>
        <v>1</v>
      </c>
      <c r="CH128" s="65" t="str">
        <f>+VLOOKUP(B128,'[34]2016 data'!$B:$D,3,)</f>
        <v>yes</v>
      </c>
      <c r="CI128" s="65" t="str">
        <f>+VLOOKUP(B128,'[33]2017 data'!$B:$D,3,)</f>
        <v>yes</v>
      </c>
      <c r="CJ128" s="65" t="str">
        <f>+VLOOKUP(B128,'[28]2018 data'!$B:$D,3,)</f>
        <v>yes</v>
      </c>
      <c r="CK128" s="33">
        <f t="shared" si="75"/>
        <v>1</v>
      </c>
      <c r="CL128" s="33">
        <f t="shared" si="75"/>
        <v>1</v>
      </c>
      <c r="CM128" s="33">
        <f t="shared" si="75"/>
        <v>1</v>
      </c>
    </row>
    <row r="129" spans="1:91" s="32" customFormat="1" x14ac:dyDescent="0.25">
      <c r="A129" s="6">
        <f t="shared" si="61"/>
        <v>126</v>
      </c>
      <c r="B129" s="9" t="s">
        <v>131</v>
      </c>
      <c r="C129" s="4" t="s">
        <v>130</v>
      </c>
      <c r="D129" s="4" t="str">
        <f>+VLOOKUP(C129,'[1]OECD &amp; EU Countries'!$B:$F,5,)</f>
        <v>NA</v>
      </c>
      <c r="E129" s="10" t="s">
        <v>437</v>
      </c>
      <c r="F129" s="10" t="s">
        <v>486</v>
      </c>
      <c r="G129" s="10" t="s">
        <v>437</v>
      </c>
      <c r="H129" s="10" t="b">
        <f>+E129=MSC!E129</f>
        <v>1</v>
      </c>
      <c r="I129" s="10" t="b">
        <f>+F129=MSC!F129</f>
        <v>0</v>
      </c>
      <c r="J129" s="10" t="b">
        <f>+G129=MSC!G129</f>
        <v>1</v>
      </c>
      <c r="K129" s="33">
        <f t="shared" si="77"/>
        <v>0.5</v>
      </c>
      <c r="L129" s="33">
        <f t="shared" si="78"/>
        <v>1</v>
      </c>
      <c r="M129" s="33">
        <f t="shared" si="79"/>
        <v>0.5</v>
      </c>
      <c r="N129" s="10">
        <v>2010</v>
      </c>
      <c r="O129" s="10">
        <v>2010</v>
      </c>
      <c r="P129" s="10">
        <v>2010</v>
      </c>
      <c r="Q129" s="33">
        <f t="shared" si="62"/>
        <v>0.5</v>
      </c>
      <c r="R129" s="33">
        <f t="shared" si="62"/>
        <v>0.5</v>
      </c>
      <c r="S129" s="33">
        <f t="shared" si="62"/>
        <v>0.5</v>
      </c>
      <c r="T129" s="64">
        <v>2010</v>
      </c>
      <c r="U129" s="64">
        <v>2010</v>
      </c>
      <c r="V129" s="10">
        <v>2010</v>
      </c>
      <c r="W129" s="33">
        <f t="shared" si="63"/>
        <v>0.5</v>
      </c>
      <c r="X129" s="33">
        <f t="shared" si="59"/>
        <v>0.5</v>
      </c>
      <c r="Y129" s="33">
        <f t="shared" si="60"/>
        <v>0.5</v>
      </c>
      <c r="Z129" s="56">
        <f>+VLOOKUP($C129,'[27]MSC scores (3)'!$CE:$CH,2,)</f>
        <v>0.5</v>
      </c>
      <c r="AA129" s="56">
        <f>+VLOOKUP($C129,'[27]MSC scores (3)'!$CE:$CH,3,)</f>
        <v>0.5</v>
      </c>
      <c r="AB129" s="56">
        <f>+VLOOKUP($C129,'[27]MSC scores (3)'!$CE:$CH,4,)</f>
        <v>0.5</v>
      </c>
      <c r="AC129" s="33" t="b">
        <f t="shared" si="64"/>
        <v>1</v>
      </c>
      <c r="AD129" s="33" t="b">
        <f t="shared" si="65"/>
        <v>1</v>
      </c>
      <c r="AE129" s="33" t="b">
        <f t="shared" si="66"/>
        <v>1</v>
      </c>
      <c r="AF129" s="10" t="s">
        <v>446</v>
      </c>
      <c r="AG129" s="10" t="s">
        <v>446</v>
      </c>
      <c r="AH129" s="10" t="s">
        <v>446</v>
      </c>
      <c r="AI129" s="33">
        <f t="shared" si="67"/>
        <v>0.5</v>
      </c>
      <c r="AJ129" s="33">
        <f t="shared" si="67"/>
        <v>0.5</v>
      </c>
      <c r="AK129" s="33">
        <f t="shared" si="67"/>
        <v>0.5</v>
      </c>
      <c r="AL129" s="10">
        <v>2000</v>
      </c>
      <c r="AM129" s="10">
        <v>2000</v>
      </c>
      <c r="AN129" s="10">
        <v>2000</v>
      </c>
      <c r="AO129" s="33">
        <f t="shared" si="68"/>
        <v>0</v>
      </c>
      <c r="AP129" s="33">
        <f t="shared" si="68"/>
        <v>0</v>
      </c>
      <c r="AQ129" s="33">
        <f t="shared" si="68"/>
        <v>0</v>
      </c>
      <c r="AR129" s="10" t="s">
        <v>418</v>
      </c>
      <c r="AS129" s="10" t="s">
        <v>418</v>
      </c>
      <c r="AT129" s="10" t="s">
        <v>418</v>
      </c>
      <c r="AU129" s="33">
        <f t="shared" si="69"/>
        <v>1</v>
      </c>
      <c r="AV129" s="33">
        <f t="shared" si="69"/>
        <v>1</v>
      </c>
      <c r="AW129" s="33">
        <f t="shared" si="69"/>
        <v>1</v>
      </c>
      <c r="AX129" s="10" t="s">
        <v>447</v>
      </c>
      <c r="AY129" s="10" t="s">
        <v>448</v>
      </c>
      <c r="AZ129" s="10" t="s">
        <v>448</v>
      </c>
      <c r="BA129" s="33">
        <f t="shared" si="70"/>
        <v>0</v>
      </c>
      <c r="BB129" s="33">
        <f t="shared" si="70"/>
        <v>0</v>
      </c>
      <c r="BC129" s="33">
        <f t="shared" si="70"/>
        <v>0</v>
      </c>
      <c r="BD129" s="10" t="s">
        <v>448</v>
      </c>
      <c r="BE129" s="10" t="s">
        <v>448</v>
      </c>
      <c r="BF129" s="10" t="s">
        <v>448</v>
      </c>
      <c r="BG129" s="33">
        <f t="shared" si="71"/>
        <v>0</v>
      </c>
      <c r="BH129" s="33">
        <f t="shared" si="71"/>
        <v>0</v>
      </c>
      <c r="BI129" s="33">
        <f t="shared" si="71"/>
        <v>0</v>
      </c>
      <c r="BJ129" s="10">
        <v>2001</v>
      </c>
      <c r="BK129" s="10" t="s">
        <v>429</v>
      </c>
      <c r="BL129" s="10" t="s">
        <v>429</v>
      </c>
      <c r="BM129" s="33">
        <f t="shared" si="72"/>
        <v>0.5</v>
      </c>
      <c r="BN129" s="33">
        <f t="shared" si="72"/>
        <v>0</v>
      </c>
      <c r="BO129" s="33">
        <f t="shared" si="72"/>
        <v>0</v>
      </c>
      <c r="BP129" s="10" t="s">
        <v>431</v>
      </c>
      <c r="BQ129" s="10" t="s">
        <v>431</v>
      </c>
      <c r="BR129" s="10" t="s">
        <v>431</v>
      </c>
      <c r="BS129" s="33">
        <f t="shared" si="73"/>
        <v>1</v>
      </c>
      <c r="BT129" s="33">
        <f t="shared" si="73"/>
        <v>1</v>
      </c>
      <c r="BU129" s="33">
        <f t="shared" si="73"/>
        <v>1</v>
      </c>
      <c r="BV129" s="10" t="s">
        <v>500</v>
      </c>
      <c r="BW129" s="10" t="s">
        <v>500</v>
      </c>
      <c r="BX129" s="10" t="s">
        <v>500</v>
      </c>
      <c r="BY129" s="33">
        <f t="shared" si="76"/>
        <v>0.5</v>
      </c>
      <c r="BZ129" s="33">
        <f t="shared" si="76"/>
        <v>0.5</v>
      </c>
      <c r="CA129" s="33">
        <f t="shared" si="76"/>
        <v>0.5</v>
      </c>
      <c r="CB129" s="10">
        <f>+VLOOKUP(B129,'[20]2016 data'!$B:$D,3,)</f>
        <v>0</v>
      </c>
      <c r="CC129" s="10">
        <f>+VLOOKUP(B129,'[21]2017 data'!$B:$D,3,)</f>
        <v>0</v>
      </c>
      <c r="CD129" s="10">
        <f>+VLOOKUP(B129,'[22]2018 data'!$B:$D,3,)</f>
        <v>0</v>
      </c>
      <c r="CE129" s="33">
        <f t="shared" si="74"/>
        <v>0</v>
      </c>
      <c r="CF129" s="33">
        <f t="shared" si="74"/>
        <v>0</v>
      </c>
      <c r="CG129" s="33">
        <f t="shared" si="74"/>
        <v>0</v>
      </c>
      <c r="CH129" s="65">
        <f>+VLOOKUP(B129,'[34]2016 data'!$B:$D,3,)</f>
        <v>0</v>
      </c>
      <c r="CI129" s="65">
        <f>+VLOOKUP(B129,'[33]2017 data'!$B:$D,3,)</f>
        <v>0</v>
      </c>
      <c r="CJ129" s="65">
        <f>+VLOOKUP(B129,'[28]2018 data'!$B:$D,3,)</f>
        <v>0</v>
      </c>
      <c r="CK129" s="33">
        <f t="shared" si="75"/>
        <v>0</v>
      </c>
      <c r="CL129" s="33">
        <f t="shared" si="75"/>
        <v>0</v>
      </c>
      <c r="CM129" s="33">
        <f t="shared" si="75"/>
        <v>0</v>
      </c>
    </row>
    <row r="130" spans="1:91" s="32" customFormat="1" x14ac:dyDescent="0.25">
      <c r="A130" s="6">
        <f t="shared" si="61"/>
        <v>127</v>
      </c>
      <c r="B130" s="9" t="s">
        <v>129</v>
      </c>
      <c r="C130" s="4" t="s">
        <v>128</v>
      </c>
      <c r="D130" s="4" t="str">
        <f>+VLOOKUP(C130,'[1]OECD &amp; EU Countries'!$B:$F,5,)</f>
        <v>NA</v>
      </c>
      <c r="E130" s="10" t="s">
        <v>437</v>
      </c>
      <c r="F130" s="10" t="s">
        <v>437</v>
      </c>
      <c r="G130" s="10" t="s">
        <v>486</v>
      </c>
      <c r="H130" s="10" t="b">
        <f>+E130=MSC!E130</f>
        <v>0</v>
      </c>
      <c r="I130" s="10" t="b">
        <f>+F130=MSC!F130</f>
        <v>0</v>
      </c>
      <c r="J130" s="10" t="b">
        <f>+G130=MSC!G130</f>
        <v>1</v>
      </c>
      <c r="K130" s="33">
        <f t="shared" si="77"/>
        <v>0.5</v>
      </c>
      <c r="L130" s="33">
        <f t="shared" si="78"/>
        <v>0.5</v>
      </c>
      <c r="M130" s="33">
        <f t="shared" si="79"/>
        <v>1</v>
      </c>
      <c r="N130" s="10">
        <v>2006</v>
      </c>
      <c r="O130" s="10">
        <v>2006</v>
      </c>
      <c r="P130" s="10">
        <v>2006</v>
      </c>
      <c r="Q130" s="33">
        <f t="shared" si="62"/>
        <v>0.5</v>
      </c>
      <c r="R130" s="33">
        <f t="shared" si="62"/>
        <v>0</v>
      </c>
      <c r="S130" s="33">
        <f t="shared" si="62"/>
        <v>0</v>
      </c>
      <c r="T130" s="64">
        <v>2006</v>
      </c>
      <c r="U130" s="64">
        <v>2006</v>
      </c>
      <c r="V130" s="10">
        <v>2006</v>
      </c>
      <c r="W130" s="33">
        <f t="shared" si="63"/>
        <v>0.5</v>
      </c>
      <c r="X130" s="33">
        <f t="shared" si="59"/>
        <v>0</v>
      </c>
      <c r="Y130" s="33">
        <f t="shared" si="60"/>
        <v>0</v>
      </c>
      <c r="Z130" s="56">
        <f>+VLOOKUP($C130,'[27]MSC scores (3)'!$CE:$CH,2,)</f>
        <v>0.5</v>
      </c>
      <c r="AA130" s="56">
        <f>+VLOOKUP($C130,'[27]MSC scores (3)'!$CE:$CH,3,)</f>
        <v>0</v>
      </c>
      <c r="AB130" s="56">
        <f>+VLOOKUP($C130,'[27]MSC scores (3)'!$CE:$CH,4,)</f>
        <v>0</v>
      </c>
      <c r="AC130" s="33" t="b">
        <f t="shared" si="64"/>
        <v>1</v>
      </c>
      <c r="AD130" s="33" t="b">
        <f t="shared" si="65"/>
        <v>1</v>
      </c>
      <c r="AE130" s="33" t="b">
        <f t="shared" si="66"/>
        <v>1</v>
      </c>
      <c r="AF130" s="10" t="s">
        <v>444</v>
      </c>
      <c r="AG130" s="10" t="s">
        <v>444</v>
      </c>
      <c r="AH130" s="10" t="s">
        <v>444</v>
      </c>
      <c r="AI130" s="33">
        <f t="shared" si="67"/>
        <v>1</v>
      </c>
      <c r="AJ130" s="33">
        <f t="shared" si="67"/>
        <v>1</v>
      </c>
      <c r="AK130" s="33">
        <f t="shared" si="67"/>
        <v>1</v>
      </c>
      <c r="AL130" s="10">
        <v>2008</v>
      </c>
      <c r="AM130" s="10">
        <v>2008</v>
      </c>
      <c r="AN130" s="10">
        <v>2008</v>
      </c>
      <c r="AO130" s="33">
        <f t="shared" si="68"/>
        <v>0.5</v>
      </c>
      <c r="AP130" s="33">
        <f t="shared" si="68"/>
        <v>0.5</v>
      </c>
      <c r="AQ130" s="33">
        <f t="shared" si="68"/>
        <v>0.5</v>
      </c>
      <c r="AR130" s="10" t="s">
        <v>447</v>
      </c>
      <c r="AS130" s="10" t="s">
        <v>448</v>
      </c>
      <c r="AT130" s="10" t="s">
        <v>448</v>
      </c>
      <c r="AU130" s="33">
        <f t="shared" si="69"/>
        <v>0</v>
      </c>
      <c r="AV130" s="33">
        <f t="shared" si="69"/>
        <v>0</v>
      </c>
      <c r="AW130" s="33">
        <f t="shared" si="69"/>
        <v>0</v>
      </c>
      <c r="AX130" s="10" t="s">
        <v>447</v>
      </c>
      <c r="AY130" s="10" t="s">
        <v>450</v>
      </c>
      <c r="AZ130" s="10" t="s">
        <v>450</v>
      </c>
      <c r="BA130" s="33">
        <f t="shared" si="70"/>
        <v>0</v>
      </c>
      <c r="BB130" s="33">
        <f t="shared" si="70"/>
        <v>0</v>
      </c>
      <c r="BC130" s="33">
        <f t="shared" si="70"/>
        <v>0</v>
      </c>
      <c r="BD130" s="10" t="s">
        <v>448</v>
      </c>
      <c r="BE130" s="10" t="s">
        <v>448</v>
      </c>
      <c r="BF130" s="10" t="s">
        <v>448</v>
      </c>
      <c r="BG130" s="33">
        <f t="shared" si="71"/>
        <v>0</v>
      </c>
      <c r="BH130" s="33">
        <f t="shared" si="71"/>
        <v>0</v>
      </c>
      <c r="BI130" s="33">
        <f t="shared" si="71"/>
        <v>0</v>
      </c>
      <c r="BJ130" s="10">
        <v>1986</v>
      </c>
      <c r="BK130" s="10">
        <v>2001</v>
      </c>
      <c r="BL130" s="10">
        <v>2001</v>
      </c>
      <c r="BM130" s="33">
        <f t="shared" si="72"/>
        <v>0</v>
      </c>
      <c r="BN130" s="33">
        <f t="shared" si="72"/>
        <v>0.5</v>
      </c>
      <c r="BO130" s="33">
        <f t="shared" si="72"/>
        <v>0.5</v>
      </c>
      <c r="BP130" s="10" t="s">
        <v>431</v>
      </c>
      <c r="BQ130" s="10" t="s">
        <v>431</v>
      </c>
      <c r="BR130" s="10" t="s">
        <v>431</v>
      </c>
      <c r="BS130" s="33">
        <f t="shared" si="73"/>
        <v>1</v>
      </c>
      <c r="BT130" s="33">
        <f t="shared" si="73"/>
        <v>1</v>
      </c>
      <c r="BU130" s="33">
        <f t="shared" si="73"/>
        <v>1</v>
      </c>
      <c r="BV130" s="10" t="s">
        <v>500</v>
      </c>
      <c r="BW130" s="10" t="s">
        <v>500</v>
      </c>
      <c r="BX130" s="10" t="s">
        <v>500</v>
      </c>
      <c r="BY130" s="33">
        <f t="shared" si="76"/>
        <v>0.5</v>
      </c>
      <c r="BZ130" s="33">
        <f t="shared" si="76"/>
        <v>0.5</v>
      </c>
      <c r="CA130" s="33">
        <f t="shared" si="76"/>
        <v>0.5</v>
      </c>
      <c r="CB130" s="10">
        <f>+VLOOKUP(B130,'[20]2016 data'!$B:$D,3,)</f>
        <v>0</v>
      </c>
      <c r="CC130" s="10">
        <f>+VLOOKUP(B130,'[21]2017 data'!$B:$D,3,)</f>
        <v>0</v>
      </c>
      <c r="CD130" s="10">
        <f>+VLOOKUP(B130,'[22]2018 data'!$B:$D,3,)</f>
        <v>0</v>
      </c>
      <c r="CE130" s="33">
        <f t="shared" si="74"/>
        <v>0</v>
      </c>
      <c r="CF130" s="33">
        <f t="shared" si="74"/>
        <v>0</v>
      </c>
      <c r="CG130" s="33">
        <f t="shared" si="74"/>
        <v>0</v>
      </c>
      <c r="CH130" s="65">
        <f>+VLOOKUP(B130,'[34]2016 data'!$B:$D,3,)</f>
        <v>0</v>
      </c>
      <c r="CI130" s="65">
        <f>+VLOOKUP(B130,'[33]2017 data'!$B:$D,3,)</f>
        <v>0</v>
      </c>
      <c r="CJ130" s="65">
        <f>+VLOOKUP(B130,'[28]2018 data'!$B:$D,3,)</f>
        <v>0</v>
      </c>
      <c r="CK130" s="33">
        <f t="shared" si="75"/>
        <v>0</v>
      </c>
      <c r="CL130" s="33">
        <f t="shared" si="75"/>
        <v>0</v>
      </c>
      <c r="CM130" s="33">
        <f t="shared" si="75"/>
        <v>0</v>
      </c>
    </row>
    <row r="131" spans="1:91" s="32" customFormat="1" x14ac:dyDescent="0.25">
      <c r="A131" s="6">
        <f t="shared" si="61"/>
        <v>128</v>
      </c>
      <c r="B131" s="9" t="s">
        <v>127</v>
      </c>
      <c r="C131" s="4" t="s">
        <v>126</v>
      </c>
      <c r="D131" s="4" t="str">
        <f>+VLOOKUP(C131,'[1]OECD &amp; EU Countries'!$B:$F,5,)</f>
        <v>NA</v>
      </c>
      <c r="E131" s="10" t="s">
        <v>437</v>
      </c>
      <c r="F131" s="10" t="s">
        <v>437</v>
      </c>
      <c r="G131" s="10" t="s">
        <v>437</v>
      </c>
      <c r="H131" s="10" t="b">
        <f>+E131=MSC!E131</f>
        <v>0</v>
      </c>
      <c r="I131" s="10" t="b">
        <f>+F131=MSC!F131</f>
        <v>1</v>
      </c>
      <c r="J131" s="10" t="b">
        <f>+G131=MSC!G131</f>
        <v>1</v>
      </c>
      <c r="K131" s="33">
        <f t="shared" si="77"/>
        <v>0.5</v>
      </c>
      <c r="L131" s="33">
        <f t="shared" si="78"/>
        <v>0.5</v>
      </c>
      <c r="M131" s="33">
        <f t="shared" si="79"/>
        <v>0.5</v>
      </c>
      <c r="N131" s="10">
        <v>1993</v>
      </c>
      <c r="O131" s="10">
        <v>1993</v>
      </c>
      <c r="P131" s="10">
        <v>2015</v>
      </c>
      <c r="Q131" s="33">
        <f t="shared" si="62"/>
        <v>0</v>
      </c>
      <c r="R131" s="33">
        <f t="shared" si="62"/>
        <v>0</v>
      </c>
      <c r="S131" s="33">
        <f t="shared" si="62"/>
        <v>0.5</v>
      </c>
      <c r="T131" s="64">
        <v>2005</v>
      </c>
      <c r="U131" s="64">
        <v>2005</v>
      </c>
      <c r="V131" s="10">
        <v>2015</v>
      </c>
      <c r="W131" s="33">
        <f t="shared" si="63"/>
        <v>0</v>
      </c>
      <c r="X131" s="33">
        <f t="shared" si="59"/>
        <v>0</v>
      </c>
      <c r="Y131" s="33">
        <f t="shared" si="60"/>
        <v>0.5</v>
      </c>
      <c r="Z131" s="56">
        <f>+VLOOKUP($C131,'[27]MSC scores (3)'!$CE:$CH,2,)</f>
        <v>0.5</v>
      </c>
      <c r="AA131" s="56">
        <f>+VLOOKUP($C131,'[27]MSC scores (3)'!$CE:$CH,3,)</f>
        <v>0.5</v>
      </c>
      <c r="AB131" s="56">
        <f>+VLOOKUP($C131,'[27]MSC scores (3)'!$CE:$CH,4,)</f>
        <v>0.5</v>
      </c>
      <c r="AC131" s="33" t="b">
        <f t="shared" si="64"/>
        <v>0</v>
      </c>
      <c r="AD131" s="33" t="b">
        <f t="shared" si="65"/>
        <v>0</v>
      </c>
      <c r="AE131" s="33" t="b">
        <f t="shared" si="66"/>
        <v>1</v>
      </c>
      <c r="AF131" s="10" t="s">
        <v>448</v>
      </c>
      <c r="AG131" s="10" t="s">
        <v>448</v>
      </c>
      <c r="AH131" s="10" t="s">
        <v>448</v>
      </c>
      <c r="AI131" s="33">
        <f t="shared" si="67"/>
        <v>0</v>
      </c>
      <c r="AJ131" s="33">
        <f t="shared" si="67"/>
        <v>0</v>
      </c>
      <c r="AK131" s="33">
        <f t="shared" si="67"/>
        <v>0</v>
      </c>
      <c r="AL131" s="10">
        <v>2006</v>
      </c>
      <c r="AM131" s="10">
        <v>2014</v>
      </c>
      <c r="AN131" s="10">
        <v>2014</v>
      </c>
      <c r="AO131" s="33">
        <f t="shared" si="68"/>
        <v>0.5</v>
      </c>
      <c r="AP131" s="33">
        <f t="shared" si="68"/>
        <v>0.5</v>
      </c>
      <c r="AQ131" s="33">
        <f t="shared" si="68"/>
        <v>0.5</v>
      </c>
      <c r="AR131" s="10">
        <v>0</v>
      </c>
      <c r="AS131" s="10">
        <v>0</v>
      </c>
      <c r="AT131" s="10">
        <v>0</v>
      </c>
      <c r="AU131" s="33">
        <f t="shared" si="69"/>
        <v>0</v>
      </c>
      <c r="AV131" s="33">
        <f t="shared" si="69"/>
        <v>0</v>
      </c>
      <c r="AW131" s="33">
        <f t="shared" si="69"/>
        <v>0</v>
      </c>
      <c r="AX131" s="10">
        <v>0</v>
      </c>
      <c r="AY131" s="10" t="s">
        <v>448</v>
      </c>
      <c r="AZ131" s="10" t="s">
        <v>448</v>
      </c>
      <c r="BA131" s="33">
        <f t="shared" si="70"/>
        <v>0</v>
      </c>
      <c r="BB131" s="33">
        <f t="shared" si="70"/>
        <v>0</v>
      </c>
      <c r="BC131" s="33">
        <f t="shared" si="70"/>
        <v>0</v>
      </c>
      <c r="BD131" s="10" t="s">
        <v>448</v>
      </c>
      <c r="BE131" s="10" t="s">
        <v>448</v>
      </c>
      <c r="BF131" s="10" t="s">
        <v>448</v>
      </c>
      <c r="BG131" s="33">
        <f t="shared" si="71"/>
        <v>0</v>
      </c>
      <c r="BH131" s="33">
        <f t="shared" si="71"/>
        <v>0</v>
      </c>
      <c r="BI131" s="33">
        <f t="shared" si="71"/>
        <v>0</v>
      </c>
      <c r="BJ131" s="10">
        <v>2001</v>
      </c>
      <c r="BK131" s="10" t="s">
        <v>429</v>
      </c>
      <c r="BL131" s="10" t="s">
        <v>429</v>
      </c>
      <c r="BM131" s="33">
        <f t="shared" si="72"/>
        <v>0.5</v>
      </c>
      <c r="BN131" s="33">
        <f t="shared" si="72"/>
        <v>0</v>
      </c>
      <c r="BO131" s="33">
        <f t="shared" si="72"/>
        <v>0</v>
      </c>
      <c r="BP131" s="10">
        <v>0</v>
      </c>
      <c r="BQ131" s="10" t="s">
        <v>429</v>
      </c>
      <c r="BR131" s="10" t="s">
        <v>429</v>
      </c>
      <c r="BS131" s="33">
        <f t="shared" si="73"/>
        <v>0</v>
      </c>
      <c r="BT131" s="33">
        <f t="shared" si="73"/>
        <v>0</v>
      </c>
      <c r="BU131" s="33">
        <f t="shared" si="73"/>
        <v>0</v>
      </c>
      <c r="BV131" s="10" t="s">
        <v>500</v>
      </c>
      <c r="BW131" s="10" t="s">
        <v>500</v>
      </c>
      <c r="BX131" s="10" t="s">
        <v>500</v>
      </c>
      <c r="BY131" s="33">
        <f t="shared" si="76"/>
        <v>0.5</v>
      </c>
      <c r="BZ131" s="33">
        <f t="shared" si="76"/>
        <v>0.5</v>
      </c>
      <c r="CA131" s="33">
        <f t="shared" si="76"/>
        <v>0.5</v>
      </c>
      <c r="CB131" s="10" t="str">
        <f>+VLOOKUP(B131,'[20]2016 data'!$B:$D,3,)</f>
        <v>Yes</v>
      </c>
      <c r="CC131" s="10" t="str">
        <f>+VLOOKUP(B131,'[21]2017 data'!$B:$D,3,)</f>
        <v>Yes</v>
      </c>
      <c r="CD131" s="10" t="str">
        <f>+VLOOKUP(B131,'[22]2018 data'!$B:$D,3,)</f>
        <v>Yes</v>
      </c>
      <c r="CE131" s="33">
        <f t="shared" si="74"/>
        <v>1</v>
      </c>
      <c r="CF131" s="33">
        <f t="shared" si="74"/>
        <v>1</v>
      </c>
      <c r="CG131" s="33">
        <f t="shared" si="74"/>
        <v>1</v>
      </c>
      <c r="CH131" s="65">
        <f>+VLOOKUP(B131,'[34]2016 data'!$B:$D,3,)</f>
        <v>0</v>
      </c>
      <c r="CI131" s="65">
        <f>+VLOOKUP(B131,'[33]2017 data'!$B:$D,3,)</f>
        <v>0</v>
      </c>
      <c r="CJ131" s="65">
        <f>+VLOOKUP(B131,'[28]2018 data'!$B:$D,3,)</f>
        <v>0</v>
      </c>
      <c r="CK131" s="33">
        <f t="shared" si="75"/>
        <v>0</v>
      </c>
      <c r="CL131" s="33">
        <f t="shared" si="75"/>
        <v>0</v>
      </c>
      <c r="CM131" s="33">
        <f t="shared" si="75"/>
        <v>0</v>
      </c>
    </row>
    <row r="132" spans="1:91" s="32" customFormat="1" x14ac:dyDescent="0.25">
      <c r="A132" s="6">
        <f t="shared" si="61"/>
        <v>129</v>
      </c>
      <c r="B132" s="9" t="s">
        <v>125</v>
      </c>
      <c r="C132" s="4" t="s">
        <v>124</v>
      </c>
      <c r="D132" s="4" t="str">
        <f>+VLOOKUP(C132,'[1]OECD &amp; EU Countries'!$B:$F,5,)</f>
        <v>NA</v>
      </c>
      <c r="E132" s="10" t="s">
        <v>437</v>
      </c>
      <c r="F132" s="10" t="s">
        <v>437</v>
      </c>
      <c r="G132" s="10" t="s">
        <v>437</v>
      </c>
      <c r="H132" s="10" t="b">
        <f>+E132=MSC!E132</f>
        <v>1</v>
      </c>
      <c r="I132" s="10" t="b">
        <f>+F132=MSC!F132</f>
        <v>1</v>
      </c>
      <c r="J132" s="10" t="b">
        <f>+G132=MSC!G132</f>
        <v>1</v>
      </c>
      <c r="K132" s="33">
        <f t="shared" ref="K132:K163" si="80">IF(OR(E132="SNA 2008",E132= "ESA 2010") = TRUE, 1, IF(OR(E132="SNA 1993",E132= "ESA 1995"), 0.5, 0))</f>
        <v>0.5</v>
      </c>
      <c r="L132" s="33">
        <f t="shared" ref="L132:L163" si="81">IF(OR(F132="SNA 2008",F132= "ESA 2010") = TRUE, 1, IF(OR(F132="SNA 1993",F132= "ESA 1995"), 0.5, 0))</f>
        <v>0.5</v>
      </c>
      <c r="M132" s="33">
        <f t="shared" ref="M132:M163" si="82">IF(OR(G132="SNA 2008",G132= "ESA 2010") = TRUE, 1, IF(OR(G132="SNA 1993",G132= "ESA 1995"), 0.5, 0))</f>
        <v>0.5</v>
      </c>
      <c r="N132" s="10">
        <v>1993</v>
      </c>
      <c r="O132" s="10">
        <v>1993</v>
      </c>
      <c r="P132" s="10" t="s">
        <v>491</v>
      </c>
      <c r="Q132" s="33">
        <f t="shared" si="62"/>
        <v>0</v>
      </c>
      <c r="R132" s="33">
        <f t="shared" si="62"/>
        <v>0</v>
      </c>
      <c r="S132" s="33">
        <f t="shared" si="62"/>
        <v>1</v>
      </c>
      <c r="T132" s="64">
        <v>2007</v>
      </c>
      <c r="U132" s="64">
        <v>2007</v>
      </c>
      <c r="V132" s="10">
        <v>2007</v>
      </c>
      <c r="W132" s="33">
        <f t="shared" si="63"/>
        <v>0.5</v>
      </c>
      <c r="X132" s="33">
        <f t="shared" ref="X132:X193" si="83">IF(U132="Original chained constant price data are rescaled.",1,IF(AND(U132&gt;=(U$3-10),U132&lt;U$3),0.5,0))</f>
        <v>0.5</v>
      </c>
      <c r="Y132" s="33">
        <f t="shared" ref="Y132:Y193" si="84">IF(V132="Original chained constant price data are rescaled.",1,IF(AND(V132&gt;=(V$3-10),V132&lt;V$3),0.5,0))</f>
        <v>0</v>
      </c>
      <c r="Z132" s="56">
        <f>+VLOOKUP($C132,'[27]MSC scores (3)'!$CE:$CH,2,)</f>
        <v>0.5</v>
      </c>
      <c r="AA132" s="56">
        <f>+VLOOKUP($C132,'[27]MSC scores (3)'!$CE:$CH,3,)</f>
        <v>0.5</v>
      </c>
      <c r="AB132" s="56">
        <f>+VLOOKUP($C132,'[27]MSC scores (3)'!$CE:$CH,4,)</f>
        <v>0</v>
      </c>
      <c r="AC132" s="33" t="b">
        <f t="shared" si="64"/>
        <v>1</v>
      </c>
      <c r="AD132" s="33" t="b">
        <f t="shared" si="65"/>
        <v>1</v>
      </c>
      <c r="AE132" s="33" t="b">
        <f t="shared" si="66"/>
        <v>1</v>
      </c>
      <c r="AF132" s="10" t="s">
        <v>446</v>
      </c>
      <c r="AG132" s="10" t="s">
        <v>446</v>
      </c>
      <c r="AH132" s="10" t="s">
        <v>446</v>
      </c>
      <c r="AI132" s="33">
        <f t="shared" si="67"/>
        <v>0.5</v>
      </c>
      <c r="AJ132" s="33">
        <f t="shared" si="67"/>
        <v>0.5</v>
      </c>
      <c r="AK132" s="33">
        <f t="shared" si="67"/>
        <v>0.5</v>
      </c>
      <c r="AL132" s="10">
        <v>2002</v>
      </c>
      <c r="AM132" s="51">
        <v>2002</v>
      </c>
      <c r="AN132" s="51">
        <v>2002</v>
      </c>
      <c r="AO132" s="33">
        <f t="shared" si="68"/>
        <v>0</v>
      </c>
      <c r="AP132" s="33">
        <f t="shared" si="68"/>
        <v>0</v>
      </c>
      <c r="AQ132" s="33">
        <f t="shared" si="68"/>
        <v>0</v>
      </c>
      <c r="AR132" s="10" t="s">
        <v>447</v>
      </c>
      <c r="AS132" s="10" t="s">
        <v>448</v>
      </c>
      <c r="AT132" s="10" t="s">
        <v>448</v>
      </c>
      <c r="AU132" s="33">
        <f t="shared" si="69"/>
        <v>0</v>
      </c>
      <c r="AV132" s="33">
        <f t="shared" si="69"/>
        <v>0</v>
      </c>
      <c r="AW132" s="33">
        <f t="shared" si="69"/>
        <v>0</v>
      </c>
      <c r="AX132" s="10" t="s">
        <v>447</v>
      </c>
      <c r="AY132" s="10" t="s">
        <v>448</v>
      </c>
      <c r="AZ132" s="10" t="s">
        <v>448</v>
      </c>
      <c r="BA132" s="33">
        <f t="shared" si="70"/>
        <v>0</v>
      </c>
      <c r="BB132" s="33">
        <f t="shared" si="70"/>
        <v>0</v>
      </c>
      <c r="BC132" s="33">
        <f t="shared" si="70"/>
        <v>0</v>
      </c>
      <c r="BD132" s="10">
        <v>0</v>
      </c>
      <c r="BE132" s="10">
        <v>0</v>
      </c>
      <c r="BF132" s="10">
        <v>0</v>
      </c>
      <c r="BG132" s="33">
        <f t="shared" si="71"/>
        <v>0</v>
      </c>
      <c r="BH132" s="33">
        <f t="shared" si="71"/>
        <v>0</v>
      </c>
      <c r="BI132" s="33">
        <f t="shared" si="71"/>
        <v>0</v>
      </c>
      <c r="BJ132" s="10">
        <v>1986</v>
      </c>
      <c r="BK132" s="10" t="s">
        <v>448</v>
      </c>
      <c r="BL132" s="10" t="s">
        <v>448</v>
      </c>
      <c r="BM132" s="33">
        <f t="shared" si="72"/>
        <v>0</v>
      </c>
      <c r="BN132" s="33">
        <f t="shared" si="72"/>
        <v>0</v>
      </c>
      <c r="BO132" s="33">
        <f t="shared" si="72"/>
        <v>0</v>
      </c>
      <c r="BP132" s="10" t="s">
        <v>431</v>
      </c>
      <c r="BQ132" s="10" t="s">
        <v>431</v>
      </c>
      <c r="BR132" s="10" t="s">
        <v>431</v>
      </c>
      <c r="BS132" s="33">
        <f t="shared" si="73"/>
        <v>1</v>
      </c>
      <c r="BT132" s="33">
        <f t="shared" si="73"/>
        <v>1</v>
      </c>
      <c r="BU132" s="33">
        <f t="shared" si="73"/>
        <v>1</v>
      </c>
      <c r="BV132" s="10" t="s">
        <v>500</v>
      </c>
      <c r="BW132" s="10" t="s">
        <v>500</v>
      </c>
      <c r="BX132" s="10" t="s">
        <v>500</v>
      </c>
      <c r="BY132" s="33">
        <f t="shared" si="76"/>
        <v>0.5</v>
      </c>
      <c r="BZ132" s="33">
        <f t="shared" si="76"/>
        <v>0.5</v>
      </c>
      <c r="CA132" s="33">
        <f t="shared" si="76"/>
        <v>0.5</v>
      </c>
      <c r="CB132" s="10">
        <f>+VLOOKUP(B132,'[20]2016 data'!$B:$D,3,)</f>
        <v>0</v>
      </c>
      <c r="CC132" s="10">
        <f>+VLOOKUP(B132,'[21]2017 data'!$B:$D,3,)</f>
        <v>0</v>
      </c>
      <c r="CD132" s="10" t="str">
        <f>+VLOOKUP(B132,'[22]2018 data'!$B:$D,3,)</f>
        <v>Yes</v>
      </c>
      <c r="CE132" s="33">
        <f t="shared" si="74"/>
        <v>0</v>
      </c>
      <c r="CF132" s="33">
        <f t="shared" si="74"/>
        <v>0</v>
      </c>
      <c r="CG132" s="33">
        <f t="shared" si="74"/>
        <v>1</v>
      </c>
      <c r="CH132" s="65">
        <f>+VLOOKUP(B132,'[34]2016 data'!$B:$D,3,)</f>
        <v>0</v>
      </c>
      <c r="CI132" s="65">
        <f>+VLOOKUP(B132,'[33]2017 data'!$B:$D,3,)</f>
        <v>0</v>
      </c>
      <c r="CJ132" s="65">
        <f>+VLOOKUP(B132,'[28]2018 data'!$B:$D,3,)</f>
        <v>0</v>
      </c>
      <c r="CK132" s="33">
        <f t="shared" si="75"/>
        <v>0</v>
      </c>
      <c r="CL132" s="33">
        <f t="shared" si="75"/>
        <v>0</v>
      </c>
      <c r="CM132" s="33">
        <f t="shared" si="75"/>
        <v>0</v>
      </c>
    </row>
    <row r="133" spans="1:91" s="32" customFormat="1" x14ac:dyDescent="0.25">
      <c r="A133" s="6">
        <f t="shared" ref="A133:A193" si="85">1+A132</f>
        <v>130</v>
      </c>
      <c r="B133" s="9" t="s">
        <v>123</v>
      </c>
      <c r="C133" s="4" t="s">
        <v>122</v>
      </c>
      <c r="D133" s="4" t="str">
        <f>+VLOOKUP(C133,'[1]OECD &amp; EU Countries'!$B:$F,5,)</f>
        <v>NA</v>
      </c>
      <c r="E133" s="10" t="s">
        <v>437</v>
      </c>
      <c r="F133" s="10" t="s">
        <v>437</v>
      </c>
      <c r="G133" s="10" t="s">
        <v>437</v>
      </c>
      <c r="H133" s="10" t="b">
        <f>+E133=MSC!E133</f>
        <v>1</v>
      </c>
      <c r="I133" s="10" t="b">
        <f>+F133=MSC!F133</f>
        <v>1</v>
      </c>
      <c r="J133" s="10" t="b">
        <f>+G133=MSC!G133</f>
        <v>1</v>
      </c>
      <c r="K133" s="33">
        <f t="shared" si="80"/>
        <v>0.5</v>
      </c>
      <c r="L133" s="33">
        <f t="shared" si="81"/>
        <v>0.5</v>
      </c>
      <c r="M133" s="33">
        <f t="shared" si="82"/>
        <v>0.5</v>
      </c>
      <c r="N133" s="10">
        <v>1993</v>
      </c>
      <c r="O133" s="10">
        <v>1993</v>
      </c>
      <c r="P133" s="10">
        <v>2013</v>
      </c>
      <c r="Q133" s="33">
        <f t="shared" ref="Q133:S193" si="86">IF(N133="Original chained constant price data are rescaled.",1,IF(AND(N133&gt;=(N$3-10),N133&lt;N$3),0.5,0))</f>
        <v>0</v>
      </c>
      <c r="R133" s="33">
        <f t="shared" si="86"/>
        <v>0</v>
      </c>
      <c r="S133" s="33">
        <f t="shared" si="86"/>
        <v>0.5</v>
      </c>
      <c r="T133" s="64">
        <v>1998</v>
      </c>
      <c r="U133" s="64">
        <v>1998</v>
      </c>
      <c r="V133" s="10">
        <v>2013</v>
      </c>
      <c r="W133" s="33">
        <f t="shared" ref="W133:W193" si="87">IF(T133="Original chained constant price data are rescaled.",1,IF(AND(T133&gt;=(T$3-10),T133&lt;T$3),0.5,0))</f>
        <v>0</v>
      </c>
      <c r="X133" s="33">
        <f t="shared" si="83"/>
        <v>0</v>
      </c>
      <c r="Y133" s="33">
        <f t="shared" si="84"/>
        <v>0.5</v>
      </c>
      <c r="Z133" s="56">
        <f>+VLOOKUP($C133,'[27]MSC scores (3)'!$CE:$CH,2,)</f>
        <v>0.5</v>
      </c>
      <c r="AA133" s="56">
        <f>+VLOOKUP($C133,'[27]MSC scores (3)'!$CE:$CH,3,)</f>
        <v>0.5</v>
      </c>
      <c r="AB133" s="56">
        <f>+VLOOKUP($C133,'[27]MSC scores (3)'!$CE:$CH,4,)</f>
        <v>0.5</v>
      </c>
      <c r="AC133" s="33" t="b">
        <f t="shared" ref="AC133:AC193" si="88">+Z133=W133</f>
        <v>0</v>
      </c>
      <c r="AD133" s="33" t="b">
        <f t="shared" ref="AD133:AD193" si="89">+AA133=X133</f>
        <v>0</v>
      </c>
      <c r="AE133" s="33" t="b">
        <f t="shared" ref="AE133:AE193" si="90">+AB133=Y133</f>
        <v>1</v>
      </c>
      <c r="AF133" s="10" t="s">
        <v>448</v>
      </c>
      <c r="AG133" s="10" t="s">
        <v>448</v>
      </c>
      <c r="AH133" s="10" t="s">
        <v>448</v>
      </c>
      <c r="AI133" s="33">
        <f t="shared" ref="AI133:AK193" si="91">IF(OR(AF133="rev4",AF133= "nace rev2") = TRUE, 1, IF(OR(AF133="rev3",AF133= "nace rev1"), 0.5, 0))</f>
        <v>0</v>
      </c>
      <c r="AJ133" s="33">
        <f t="shared" si="91"/>
        <v>0</v>
      </c>
      <c r="AK133" s="33">
        <f t="shared" si="91"/>
        <v>0</v>
      </c>
      <c r="AL133" s="51">
        <v>1977</v>
      </c>
      <c r="AM133" s="51">
        <v>1977</v>
      </c>
      <c r="AN133" s="51">
        <v>1977</v>
      </c>
      <c r="AO133" s="33">
        <f t="shared" ref="AO133:AQ193" si="92">IF(AL133 = "annual chained",1,IF(AL133&gt;=(AO$3-10),0.5,0))</f>
        <v>0</v>
      </c>
      <c r="AP133" s="33">
        <f t="shared" si="92"/>
        <v>0</v>
      </c>
      <c r="AQ133" s="33">
        <f t="shared" si="92"/>
        <v>0</v>
      </c>
      <c r="AR133" s="10" t="s">
        <v>447</v>
      </c>
      <c r="AS133" s="10" t="s">
        <v>448</v>
      </c>
      <c r="AT133" s="10" t="s">
        <v>448</v>
      </c>
      <c r="AU133" s="33">
        <f t="shared" ref="AU133:AW193" si="93">IF(AR133="COICOP",1,0)</f>
        <v>0</v>
      </c>
      <c r="AV133" s="33">
        <f t="shared" si="93"/>
        <v>0</v>
      </c>
      <c r="AW133" s="33">
        <f t="shared" si="93"/>
        <v>0</v>
      </c>
      <c r="AX133" s="10" t="s">
        <v>447</v>
      </c>
      <c r="AY133" s="10" t="s">
        <v>448</v>
      </c>
      <c r="AZ133" s="10" t="s">
        <v>448</v>
      </c>
      <c r="BA133" s="33">
        <f t="shared" ref="BA133:BC193" si="94">IF(OR(AX133="ICSE-93",AX133= "NAICS") = TRUE, 1, IF(OR(AX133=2001), 0.5, 0))</f>
        <v>0</v>
      </c>
      <c r="BB133" s="33">
        <f t="shared" si="94"/>
        <v>0</v>
      </c>
      <c r="BC133" s="33">
        <f t="shared" si="94"/>
        <v>0</v>
      </c>
      <c r="BD133" s="10">
        <v>0</v>
      </c>
      <c r="BE133" s="10" t="s">
        <v>448</v>
      </c>
      <c r="BF133" s="10" t="s">
        <v>448</v>
      </c>
      <c r="BG133" s="33">
        <f t="shared" ref="BG133:BI193" si="95">IF(BD133="AC",1,IF(BD133="CA",0.5,0))</f>
        <v>0</v>
      </c>
      <c r="BH133" s="33">
        <f t="shared" si="95"/>
        <v>0</v>
      </c>
      <c r="BI133" s="33">
        <f t="shared" si="95"/>
        <v>0</v>
      </c>
      <c r="BJ133" s="10">
        <v>1986</v>
      </c>
      <c r="BK133" s="10" t="s">
        <v>429</v>
      </c>
      <c r="BL133" s="10" t="s">
        <v>429</v>
      </c>
      <c r="BM133" s="33">
        <f t="shared" ref="BM133:BO193" si="96">IF(OR(BJ133="ESA 2010",BJ133= 2014),1,IF(BJ133=2001,0.5, 0))</f>
        <v>0</v>
      </c>
      <c r="BN133" s="33">
        <f t="shared" si="96"/>
        <v>0</v>
      </c>
      <c r="BO133" s="33">
        <f t="shared" si="96"/>
        <v>0</v>
      </c>
      <c r="BP133" s="10" t="s">
        <v>431</v>
      </c>
      <c r="BQ133" s="10" t="s">
        <v>431</v>
      </c>
      <c r="BR133" s="10" t="s">
        <v>431</v>
      </c>
      <c r="BS133" s="33">
        <f t="shared" ref="BS133:BU193" si="97">IF(OR(BP133="MFSM 2000",BP133= "MFSM 2008",BP133="MFSMCG 2016"), 1, 0)</f>
        <v>1</v>
      </c>
      <c r="BT133" s="33">
        <f t="shared" si="97"/>
        <v>1</v>
      </c>
      <c r="BU133" s="33">
        <f t="shared" si="97"/>
        <v>1</v>
      </c>
      <c r="BV133" s="10" t="s">
        <v>500</v>
      </c>
      <c r="BW133" s="10" t="s">
        <v>500</v>
      </c>
      <c r="BX133" s="10" t="s">
        <v>500</v>
      </c>
      <c r="BY133" s="33">
        <f t="shared" si="76"/>
        <v>0.5</v>
      </c>
      <c r="BZ133" s="33">
        <f t="shared" si="76"/>
        <v>0.5</v>
      </c>
      <c r="CA133" s="33">
        <f t="shared" si="76"/>
        <v>0.5</v>
      </c>
      <c r="CB133" s="10">
        <f>+VLOOKUP(B133,'[20]2016 data'!$B:$D,3,)</f>
        <v>0</v>
      </c>
      <c r="CC133" s="10">
        <f>+VLOOKUP(B133,'[21]2017 data'!$B:$D,3,)</f>
        <v>0</v>
      </c>
      <c r="CD133" s="10">
        <f>+VLOOKUP(B133,'[22]2018 data'!$B:$D,3,)</f>
        <v>0</v>
      </c>
      <c r="CE133" s="33">
        <f t="shared" ref="CE133:CG193" si="98">IF(CB133="YES",1,0)</f>
        <v>0</v>
      </c>
      <c r="CF133" s="33">
        <f t="shared" si="98"/>
        <v>0</v>
      </c>
      <c r="CG133" s="33">
        <f t="shared" si="98"/>
        <v>0</v>
      </c>
      <c r="CH133" s="65">
        <f>+VLOOKUP(B133,'[34]2016 data'!$B:$D,3,)</f>
        <v>0</v>
      </c>
      <c r="CI133" s="65">
        <f>+VLOOKUP(B133,'[33]2017 data'!$B:$D,3,)</f>
        <v>0</v>
      </c>
      <c r="CJ133" s="65">
        <f>+VLOOKUP(B133,'[28]2018 data'!$B:$D,3,)</f>
        <v>0</v>
      </c>
      <c r="CK133" s="33">
        <f t="shared" ref="CK133:CM193" si="99">IF(CH133="YES",1,0)</f>
        <v>0</v>
      </c>
      <c r="CL133" s="33">
        <f t="shared" si="99"/>
        <v>0</v>
      </c>
      <c r="CM133" s="33">
        <f t="shared" si="99"/>
        <v>0</v>
      </c>
    </row>
    <row r="134" spans="1:91" s="32" customFormat="1" x14ac:dyDescent="0.25">
      <c r="A134" s="6">
        <f t="shared" si="85"/>
        <v>131</v>
      </c>
      <c r="B134" s="7" t="s">
        <v>121</v>
      </c>
      <c r="C134" s="4" t="s">
        <v>120</v>
      </c>
      <c r="D134" s="4" t="str">
        <f>+VLOOKUP(C134,'[1]OECD &amp; EU Countries'!$B:$F,5,)</f>
        <v>NA</v>
      </c>
      <c r="E134" s="10" t="s">
        <v>437</v>
      </c>
      <c r="F134" s="10" t="s">
        <v>437</v>
      </c>
      <c r="G134" s="10" t="s">
        <v>437</v>
      </c>
      <c r="H134" s="10" t="b">
        <f>+E134=MSC!E134</f>
        <v>1</v>
      </c>
      <c r="I134" s="10" t="b">
        <f>+F134=MSC!F134</f>
        <v>0</v>
      </c>
      <c r="J134" s="10" t="b">
        <f>+G134=MSC!G134</f>
        <v>0</v>
      </c>
      <c r="K134" s="33">
        <f t="shared" si="80"/>
        <v>0.5</v>
      </c>
      <c r="L134" s="33">
        <f t="shared" si="81"/>
        <v>0.5</v>
      </c>
      <c r="M134" s="33">
        <f t="shared" si="82"/>
        <v>0.5</v>
      </c>
      <c r="N134" s="10">
        <v>1993</v>
      </c>
      <c r="O134" s="10">
        <v>1993</v>
      </c>
      <c r="P134" s="10">
        <v>2014</v>
      </c>
      <c r="Q134" s="33">
        <f t="shared" si="86"/>
        <v>0</v>
      </c>
      <c r="R134" s="33">
        <f t="shared" si="86"/>
        <v>0</v>
      </c>
      <c r="S134" s="33">
        <f t="shared" si="86"/>
        <v>0.5</v>
      </c>
      <c r="T134" s="64">
        <v>1994</v>
      </c>
      <c r="U134" s="64">
        <v>1994</v>
      </c>
      <c r="V134" s="10">
        <v>1994</v>
      </c>
      <c r="W134" s="33">
        <f t="shared" si="87"/>
        <v>0</v>
      </c>
      <c r="X134" s="33">
        <f t="shared" si="83"/>
        <v>0</v>
      </c>
      <c r="Y134" s="33">
        <f t="shared" si="84"/>
        <v>0</v>
      </c>
      <c r="Z134" s="56">
        <f>+VLOOKUP($C134,'[27]MSC scores (3)'!$CE:$CH,2,)</f>
        <v>0</v>
      </c>
      <c r="AA134" s="56">
        <f>+VLOOKUP($C134,'[27]MSC scores (3)'!$CE:$CH,3,)</f>
        <v>0</v>
      </c>
      <c r="AB134" s="56">
        <f>+VLOOKUP($C134,'[27]MSC scores (3)'!$CE:$CH,4,)</f>
        <v>0</v>
      </c>
      <c r="AC134" s="33" t="b">
        <f t="shared" si="88"/>
        <v>1</v>
      </c>
      <c r="AD134" s="33" t="b">
        <f t="shared" si="89"/>
        <v>1</v>
      </c>
      <c r="AE134" s="33" t="b">
        <f t="shared" si="90"/>
        <v>1</v>
      </c>
      <c r="AF134" s="10" t="s">
        <v>446</v>
      </c>
      <c r="AG134" s="10" t="s">
        <v>443</v>
      </c>
      <c r="AH134" s="10" t="s">
        <v>443</v>
      </c>
      <c r="AI134" s="33">
        <f t="shared" si="91"/>
        <v>0.5</v>
      </c>
      <c r="AJ134" s="33">
        <f t="shared" si="91"/>
        <v>0.5</v>
      </c>
      <c r="AK134" s="33">
        <f t="shared" si="91"/>
        <v>0.5</v>
      </c>
      <c r="AL134" s="10">
        <v>2006</v>
      </c>
      <c r="AM134" s="10">
        <v>2006</v>
      </c>
      <c r="AN134" s="10">
        <v>2006</v>
      </c>
      <c r="AO134" s="33">
        <f t="shared" si="92"/>
        <v>0.5</v>
      </c>
      <c r="AP134" s="33">
        <f t="shared" si="92"/>
        <v>0</v>
      </c>
      <c r="AQ134" s="33">
        <f t="shared" si="92"/>
        <v>0</v>
      </c>
      <c r="AR134" s="10" t="s">
        <v>418</v>
      </c>
      <c r="AS134" s="10" t="s">
        <v>418</v>
      </c>
      <c r="AT134" s="10" t="s">
        <v>418</v>
      </c>
      <c r="AU134" s="33">
        <f t="shared" si="93"/>
        <v>1</v>
      </c>
      <c r="AV134" s="33">
        <f t="shared" si="93"/>
        <v>1</v>
      </c>
      <c r="AW134" s="33">
        <f t="shared" si="93"/>
        <v>1</v>
      </c>
      <c r="AX134" s="10" t="s">
        <v>447</v>
      </c>
      <c r="AY134" s="10" t="s">
        <v>448</v>
      </c>
      <c r="AZ134" s="10" t="s">
        <v>448</v>
      </c>
      <c r="BA134" s="33">
        <f t="shared" si="94"/>
        <v>0</v>
      </c>
      <c r="BB134" s="33">
        <f t="shared" si="94"/>
        <v>0</v>
      </c>
      <c r="BC134" s="33">
        <f t="shared" si="94"/>
        <v>0</v>
      </c>
      <c r="BD134" s="10" t="s">
        <v>425</v>
      </c>
      <c r="BE134" s="10" t="s">
        <v>425</v>
      </c>
      <c r="BF134" s="10" t="s">
        <v>425</v>
      </c>
      <c r="BG134" s="33">
        <f t="shared" si="95"/>
        <v>1</v>
      </c>
      <c r="BH134" s="33">
        <f t="shared" si="95"/>
        <v>1</v>
      </c>
      <c r="BI134" s="33">
        <f t="shared" si="95"/>
        <v>1</v>
      </c>
      <c r="BJ134" s="10">
        <v>2001</v>
      </c>
      <c r="BK134" s="10" t="s">
        <v>429</v>
      </c>
      <c r="BL134" s="10" t="s">
        <v>429</v>
      </c>
      <c r="BM134" s="33">
        <f t="shared" si="96"/>
        <v>0.5</v>
      </c>
      <c r="BN134" s="33">
        <f t="shared" si="96"/>
        <v>0</v>
      </c>
      <c r="BO134" s="33">
        <f t="shared" si="96"/>
        <v>0</v>
      </c>
      <c r="BP134" s="10" t="s">
        <v>431</v>
      </c>
      <c r="BQ134" s="10" t="s">
        <v>431</v>
      </c>
      <c r="BR134" s="10" t="s">
        <v>431</v>
      </c>
      <c r="BS134" s="33">
        <f t="shared" si="97"/>
        <v>1</v>
      </c>
      <c r="BT134" s="33">
        <f t="shared" si="97"/>
        <v>1</v>
      </c>
      <c r="BU134" s="33">
        <f t="shared" si="97"/>
        <v>1</v>
      </c>
      <c r="BV134" s="10" t="s">
        <v>500</v>
      </c>
      <c r="BW134" s="10" t="s">
        <v>500</v>
      </c>
      <c r="BX134" s="10" t="s">
        <v>500</v>
      </c>
      <c r="BY134" s="33">
        <f t="shared" si="76"/>
        <v>0.5</v>
      </c>
      <c r="BZ134" s="33">
        <f t="shared" si="76"/>
        <v>0.5</v>
      </c>
      <c r="CA134" s="33">
        <f t="shared" si="76"/>
        <v>0.5</v>
      </c>
      <c r="CB134" s="10">
        <f>+VLOOKUP(B134,'[20]2016 data'!$B:$D,3,)</f>
        <v>0</v>
      </c>
      <c r="CC134" s="10">
        <f>+VLOOKUP(B134,'[21]2017 data'!$B:$D,3,)</f>
        <v>0</v>
      </c>
      <c r="CD134" s="10">
        <f>+VLOOKUP(B134,'[22]2018 data'!$B:$D,3,)</f>
        <v>0</v>
      </c>
      <c r="CE134" s="33">
        <f t="shared" si="98"/>
        <v>0</v>
      </c>
      <c r="CF134" s="33">
        <f t="shared" si="98"/>
        <v>0</v>
      </c>
      <c r="CG134" s="33">
        <f t="shared" si="98"/>
        <v>0</v>
      </c>
      <c r="CH134" s="65">
        <f>+VLOOKUP(B134,'[34]2016 data'!$B:$D,3,)</f>
        <v>0</v>
      </c>
      <c r="CI134" s="65">
        <f>+VLOOKUP(B134,'[33]2017 data'!$B:$D,3,)</f>
        <v>0</v>
      </c>
      <c r="CJ134" s="65">
        <f>+VLOOKUP(B134,'[28]2018 data'!$B:$D,3,)</f>
        <v>0</v>
      </c>
      <c r="CK134" s="33">
        <f t="shared" si="99"/>
        <v>0</v>
      </c>
      <c r="CL134" s="33">
        <f t="shared" si="99"/>
        <v>0</v>
      </c>
      <c r="CM134" s="33">
        <f t="shared" si="99"/>
        <v>0</v>
      </c>
    </row>
    <row r="135" spans="1:91" s="32" customFormat="1" x14ac:dyDescent="0.25">
      <c r="A135" s="6">
        <f t="shared" si="85"/>
        <v>132</v>
      </c>
      <c r="B135" s="9" t="s">
        <v>119</v>
      </c>
      <c r="C135" s="4" t="s">
        <v>118</v>
      </c>
      <c r="D135" s="4" t="str">
        <f>+VLOOKUP(C135,'[1]OECD &amp; EU Countries'!$B:$F,5,)</f>
        <v>NA</v>
      </c>
      <c r="E135" s="10" t="s">
        <v>437</v>
      </c>
      <c r="F135" s="10" t="s">
        <v>437</v>
      </c>
      <c r="G135" s="10" t="s">
        <v>486</v>
      </c>
      <c r="H135" s="10" t="b">
        <f>+E135=MSC!E135</f>
        <v>1</v>
      </c>
      <c r="I135" s="10" t="b">
        <f>+F135=MSC!F135</f>
        <v>0</v>
      </c>
      <c r="J135" s="10" t="b">
        <f>+G135=MSC!G135</f>
        <v>1</v>
      </c>
      <c r="K135" s="33">
        <f t="shared" si="80"/>
        <v>0.5</v>
      </c>
      <c r="L135" s="33">
        <f t="shared" si="81"/>
        <v>0.5</v>
      </c>
      <c r="M135" s="33">
        <f t="shared" si="82"/>
        <v>1</v>
      </c>
      <c r="N135" s="10">
        <v>2007</v>
      </c>
      <c r="O135" s="10">
        <v>2007</v>
      </c>
      <c r="P135" s="10">
        <v>2007</v>
      </c>
      <c r="Q135" s="33">
        <f t="shared" si="86"/>
        <v>0.5</v>
      </c>
      <c r="R135" s="33">
        <f t="shared" si="86"/>
        <v>0.5</v>
      </c>
      <c r="S135" s="33">
        <f t="shared" si="86"/>
        <v>0</v>
      </c>
      <c r="T135" s="64">
        <v>2007</v>
      </c>
      <c r="U135" s="64">
        <v>2007</v>
      </c>
      <c r="V135" s="10">
        <v>2007</v>
      </c>
      <c r="W135" s="33">
        <f t="shared" si="87"/>
        <v>0.5</v>
      </c>
      <c r="X135" s="33">
        <f t="shared" si="83"/>
        <v>0.5</v>
      </c>
      <c r="Y135" s="33">
        <f t="shared" si="84"/>
        <v>0</v>
      </c>
      <c r="Z135" s="56">
        <f>+VLOOKUP($C135,'[27]MSC scores (3)'!$CE:$CH,2,)</f>
        <v>0.5</v>
      </c>
      <c r="AA135" s="56">
        <f>+VLOOKUP($C135,'[27]MSC scores (3)'!$CE:$CH,3,)</f>
        <v>0.5</v>
      </c>
      <c r="AB135" s="56">
        <f>+VLOOKUP($C135,'[27]MSC scores (3)'!$CE:$CH,4,)</f>
        <v>0</v>
      </c>
      <c r="AC135" s="33" t="b">
        <f t="shared" si="88"/>
        <v>1</v>
      </c>
      <c r="AD135" s="33" t="b">
        <f t="shared" si="89"/>
        <v>1</v>
      </c>
      <c r="AE135" s="33" t="b">
        <f t="shared" si="90"/>
        <v>1</v>
      </c>
      <c r="AF135" s="10" t="s">
        <v>444</v>
      </c>
      <c r="AG135" s="10" t="s">
        <v>442</v>
      </c>
      <c r="AH135" s="10" t="s">
        <v>442</v>
      </c>
      <c r="AI135" s="33">
        <f t="shared" si="91"/>
        <v>1</v>
      </c>
      <c r="AJ135" s="33">
        <f t="shared" si="91"/>
        <v>1</v>
      </c>
      <c r="AK135" s="33">
        <f t="shared" si="91"/>
        <v>1</v>
      </c>
      <c r="AL135" s="10">
        <v>2009</v>
      </c>
      <c r="AM135" s="10">
        <v>2009</v>
      </c>
      <c r="AN135" s="10">
        <v>2009</v>
      </c>
      <c r="AO135" s="33">
        <f t="shared" si="92"/>
        <v>0.5</v>
      </c>
      <c r="AP135" s="33">
        <f t="shared" si="92"/>
        <v>0.5</v>
      </c>
      <c r="AQ135" s="33">
        <f t="shared" si="92"/>
        <v>0.5</v>
      </c>
      <c r="AR135" s="10" t="s">
        <v>447</v>
      </c>
      <c r="AS135" s="10" t="s">
        <v>448</v>
      </c>
      <c r="AT135" s="10" t="s">
        <v>448</v>
      </c>
      <c r="AU135" s="33">
        <f t="shared" si="93"/>
        <v>0</v>
      </c>
      <c r="AV135" s="33">
        <f t="shared" si="93"/>
        <v>0</v>
      </c>
      <c r="AW135" s="33">
        <f t="shared" si="93"/>
        <v>0</v>
      </c>
      <c r="AX135" s="10" t="s">
        <v>447</v>
      </c>
      <c r="AY135" s="10" t="s">
        <v>448</v>
      </c>
      <c r="AZ135" s="10" t="s">
        <v>448</v>
      </c>
      <c r="BA135" s="33">
        <f t="shared" si="94"/>
        <v>0</v>
      </c>
      <c r="BB135" s="33">
        <f t="shared" si="94"/>
        <v>0</v>
      </c>
      <c r="BC135" s="33">
        <f t="shared" si="94"/>
        <v>0</v>
      </c>
      <c r="BD135" s="10" t="s">
        <v>478</v>
      </c>
      <c r="BE135" s="10" t="s">
        <v>478</v>
      </c>
      <c r="BF135" s="10" t="s">
        <v>478</v>
      </c>
      <c r="BG135" s="33">
        <f t="shared" si="95"/>
        <v>0.5</v>
      </c>
      <c r="BH135" s="33">
        <f t="shared" si="95"/>
        <v>0.5</v>
      </c>
      <c r="BI135" s="33">
        <f t="shared" si="95"/>
        <v>0.5</v>
      </c>
      <c r="BJ135" s="10">
        <v>1986</v>
      </c>
      <c r="BK135" s="10" t="s">
        <v>429</v>
      </c>
      <c r="BL135" s="10" t="s">
        <v>429</v>
      </c>
      <c r="BM135" s="33">
        <f t="shared" si="96"/>
        <v>0</v>
      </c>
      <c r="BN135" s="33">
        <f t="shared" si="96"/>
        <v>0</v>
      </c>
      <c r="BO135" s="33">
        <f t="shared" si="96"/>
        <v>0</v>
      </c>
      <c r="BP135" s="10">
        <v>0</v>
      </c>
      <c r="BQ135" s="10" t="s">
        <v>429</v>
      </c>
      <c r="BR135" s="10" t="s">
        <v>431</v>
      </c>
      <c r="BS135" s="33">
        <f t="shared" si="97"/>
        <v>0</v>
      </c>
      <c r="BT135" s="33">
        <f t="shared" si="97"/>
        <v>0</v>
      </c>
      <c r="BU135" s="33">
        <f t="shared" si="97"/>
        <v>1</v>
      </c>
      <c r="BV135" s="10" t="s">
        <v>501</v>
      </c>
      <c r="BW135" s="10" t="s">
        <v>501</v>
      </c>
      <c r="BX135" s="10" t="s">
        <v>501</v>
      </c>
      <c r="BY135" s="33">
        <f t="shared" si="76"/>
        <v>1</v>
      </c>
      <c r="BZ135" s="33">
        <f t="shared" si="76"/>
        <v>1</v>
      </c>
      <c r="CA135" s="33">
        <f t="shared" si="76"/>
        <v>1</v>
      </c>
      <c r="CB135" s="10">
        <f>+VLOOKUP(B135,'[20]2016 data'!$B:$D,3,)</f>
        <v>0</v>
      </c>
      <c r="CC135" s="10">
        <f>+VLOOKUP(B135,'[21]2017 data'!$B:$D,3,)</f>
        <v>0</v>
      </c>
      <c r="CD135" s="10">
        <f>+VLOOKUP(B135,'[22]2018 data'!$B:$D,3,)</f>
        <v>0</v>
      </c>
      <c r="CE135" s="33">
        <f t="shared" si="98"/>
        <v>0</v>
      </c>
      <c r="CF135" s="33">
        <f t="shared" si="98"/>
        <v>0</v>
      </c>
      <c r="CG135" s="33">
        <f t="shared" si="98"/>
        <v>0</v>
      </c>
      <c r="CH135" s="65">
        <f>+VLOOKUP(B135,'[34]2016 data'!$B:$D,3,)</f>
        <v>0</v>
      </c>
      <c r="CI135" s="65">
        <f>+VLOOKUP(B135,'[33]2017 data'!$B:$D,3,)</f>
        <v>0</v>
      </c>
      <c r="CJ135" s="65">
        <f>+VLOOKUP(B135,'[28]2018 data'!$B:$D,3,)</f>
        <v>0</v>
      </c>
      <c r="CK135" s="33">
        <f t="shared" si="99"/>
        <v>0</v>
      </c>
      <c r="CL135" s="33">
        <f t="shared" si="99"/>
        <v>0</v>
      </c>
      <c r="CM135" s="33">
        <f t="shared" si="99"/>
        <v>0</v>
      </c>
    </row>
    <row r="136" spans="1:91" s="32" customFormat="1" x14ac:dyDescent="0.25">
      <c r="A136" s="6">
        <f t="shared" si="85"/>
        <v>133</v>
      </c>
      <c r="B136" s="9" t="s">
        <v>117</v>
      </c>
      <c r="C136" s="4" t="s">
        <v>116</v>
      </c>
      <c r="D136" s="4" t="str">
        <f>+VLOOKUP(C136,'[1]OECD &amp; EU Countries'!$B:$F,5,)</f>
        <v>NA</v>
      </c>
      <c r="E136" s="10" t="s">
        <v>437</v>
      </c>
      <c r="F136" s="10" t="s">
        <v>437</v>
      </c>
      <c r="G136" s="10" t="s">
        <v>486</v>
      </c>
      <c r="H136" s="10" t="b">
        <f>+E136=MSC!E136</f>
        <v>0</v>
      </c>
      <c r="I136" s="10" t="b">
        <f>+F136=MSC!F136</f>
        <v>0</v>
      </c>
      <c r="J136" s="10" t="b">
        <f>+G136=MSC!G136</f>
        <v>1</v>
      </c>
      <c r="K136" s="33">
        <f t="shared" si="80"/>
        <v>0.5</v>
      </c>
      <c r="L136" s="33">
        <f t="shared" si="81"/>
        <v>0.5</v>
      </c>
      <c r="M136" s="33">
        <f t="shared" si="82"/>
        <v>1</v>
      </c>
      <c r="N136" s="10">
        <v>2000</v>
      </c>
      <c r="O136" s="10">
        <v>2000</v>
      </c>
      <c r="P136" s="10">
        <v>2000</v>
      </c>
      <c r="Q136" s="33">
        <f t="shared" si="86"/>
        <v>0</v>
      </c>
      <c r="R136" s="33">
        <f t="shared" si="86"/>
        <v>0</v>
      </c>
      <c r="S136" s="33">
        <f t="shared" si="86"/>
        <v>0</v>
      </c>
      <c r="T136" s="64">
        <v>2000</v>
      </c>
      <c r="U136" s="64">
        <v>2000</v>
      </c>
      <c r="V136" s="10">
        <v>2000</v>
      </c>
      <c r="W136" s="33">
        <f t="shared" si="87"/>
        <v>0</v>
      </c>
      <c r="X136" s="33">
        <f t="shared" si="83"/>
        <v>0</v>
      </c>
      <c r="Y136" s="33">
        <f t="shared" si="84"/>
        <v>0</v>
      </c>
      <c r="Z136" s="56">
        <f>+VLOOKUP($C136,'[27]MSC scores (3)'!$CE:$CH,2,)</f>
        <v>0</v>
      </c>
      <c r="AA136" s="56">
        <f>+VLOOKUP($C136,'[27]MSC scores (3)'!$CE:$CH,3,)</f>
        <v>0</v>
      </c>
      <c r="AB136" s="56">
        <f>+VLOOKUP($C136,'[27]MSC scores (3)'!$CE:$CH,4,)</f>
        <v>0</v>
      </c>
      <c r="AC136" s="33" t="b">
        <f t="shared" si="88"/>
        <v>1</v>
      </c>
      <c r="AD136" s="33" t="b">
        <f t="shared" si="89"/>
        <v>1</v>
      </c>
      <c r="AE136" s="33" t="b">
        <f t="shared" si="90"/>
        <v>1</v>
      </c>
      <c r="AF136" s="10" t="s">
        <v>446</v>
      </c>
      <c r="AG136" s="10" t="s">
        <v>446</v>
      </c>
      <c r="AH136" s="10" t="s">
        <v>446</v>
      </c>
      <c r="AI136" s="33">
        <f t="shared" si="91"/>
        <v>0.5</v>
      </c>
      <c r="AJ136" s="33">
        <f t="shared" si="91"/>
        <v>0.5</v>
      </c>
      <c r="AK136" s="33">
        <f t="shared" si="91"/>
        <v>0.5</v>
      </c>
      <c r="AL136" s="10">
        <v>2006</v>
      </c>
      <c r="AM136" s="10">
        <v>2006</v>
      </c>
      <c r="AN136" s="10">
        <v>2006</v>
      </c>
      <c r="AO136" s="33">
        <f t="shared" si="92"/>
        <v>0.5</v>
      </c>
      <c r="AP136" s="33">
        <f t="shared" si="92"/>
        <v>0</v>
      </c>
      <c r="AQ136" s="33">
        <f t="shared" si="92"/>
        <v>0</v>
      </c>
      <c r="AR136" s="10" t="s">
        <v>418</v>
      </c>
      <c r="AS136" s="10" t="s">
        <v>418</v>
      </c>
      <c r="AT136" s="10" t="s">
        <v>418</v>
      </c>
      <c r="AU136" s="33">
        <f t="shared" si="93"/>
        <v>1</v>
      </c>
      <c r="AV136" s="33">
        <f t="shared" si="93"/>
        <v>1</v>
      </c>
      <c r="AW136" s="33">
        <f t="shared" si="93"/>
        <v>1</v>
      </c>
      <c r="AX136" s="10" t="s">
        <v>447</v>
      </c>
      <c r="AY136" s="10" t="s">
        <v>460</v>
      </c>
      <c r="AZ136" s="10" t="s">
        <v>460</v>
      </c>
      <c r="BA136" s="33">
        <f t="shared" si="94"/>
        <v>0</v>
      </c>
      <c r="BB136" s="33">
        <f t="shared" si="94"/>
        <v>0</v>
      </c>
      <c r="BC136" s="33">
        <f t="shared" si="94"/>
        <v>0</v>
      </c>
      <c r="BD136" s="10" t="s">
        <v>448</v>
      </c>
      <c r="BE136" s="10" t="s">
        <v>448</v>
      </c>
      <c r="BF136" s="10" t="s">
        <v>448</v>
      </c>
      <c r="BG136" s="33">
        <f t="shared" si="95"/>
        <v>0</v>
      </c>
      <c r="BH136" s="33">
        <f t="shared" si="95"/>
        <v>0</v>
      </c>
      <c r="BI136" s="33">
        <f t="shared" si="95"/>
        <v>0</v>
      </c>
      <c r="BJ136" s="10">
        <v>2001</v>
      </c>
      <c r="BK136" s="10" t="s">
        <v>429</v>
      </c>
      <c r="BL136" s="10" t="s">
        <v>429</v>
      </c>
      <c r="BM136" s="33">
        <f t="shared" si="96"/>
        <v>0.5</v>
      </c>
      <c r="BN136" s="33">
        <f t="shared" si="96"/>
        <v>0</v>
      </c>
      <c r="BO136" s="33">
        <f t="shared" si="96"/>
        <v>0</v>
      </c>
      <c r="BP136" s="10" t="s">
        <v>431</v>
      </c>
      <c r="BQ136" s="10" t="s">
        <v>431</v>
      </c>
      <c r="BR136" s="10" t="s">
        <v>431</v>
      </c>
      <c r="BS136" s="33">
        <f t="shared" si="97"/>
        <v>1</v>
      </c>
      <c r="BT136" s="33">
        <f t="shared" si="97"/>
        <v>1</v>
      </c>
      <c r="BU136" s="33">
        <f t="shared" si="97"/>
        <v>1</v>
      </c>
      <c r="BV136" s="10" t="s">
        <v>501</v>
      </c>
      <c r="BW136" s="10" t="s">
        <v>501</v>
      </c>
      <c r="BX136" s="10" t="s">
        <v>501</v>
      </c>
      <c r="BY136" s="33">
        <f t="shared" si="76"/>
        <v>1</v>
      </c>
      <c r="BZ136" s="33">
        <f t="shared" si="76"/>
        <v>1</v>
      </c>
      <c r="CA136" s="33">
        <f t="shared" si="76"/>
        <v>1</v>
      </c>
      <c r="CB136" s="10" t="str">
        <f>+VLOOKUP(B136,'[20]2016 data'!$B:$D,3,)</f>
        <v>Yes</v>
      </c>
      <c r="CC136" s="10" t="str">
        <f>+VLOOKUP(B136,'[21]2017 data'!$B:$D,3,)</f>
        <v>Yes</v>
      </c>
      <c r="CD136" s="10" t="str">
        <f>+VLOOKUP(B136,'[22]2018 data'!$B:$D,3,)</f>
        <v>Yes</v>
      </c>
      <c r="CE136" s="33">
        <f t="shared" si="98"/>
        <v>1</v>
      </c>
      <c r="CF136" s="33">
        <f t="shared" si="98"/>
        <v>1</v>
      </c>
      <c r="CG136" s="33">
        <f t="shared" si="98"/>
        <v>1</v>
      </c>
      <c r="CH136" s="65">
        <f>+VLOOKUP(B136,'[34]2016 data'!$B:$D,3,)</f>
        <v>0</v>
      </c>
      <c r="CI136" s="65">
        <f>+VLOOKUP(B136,'[33]2017 data'!$B:$D,3,)</f>
        <v>0</v>
      </c>
      <c r="CJ136" s="65">
        <f>+VLOOKUP(B136,'[28]2018 data'!$B:$D,3,)</f>
        <v>0</v>
      </c>
      <c r="CK136" s="33">
        <f t="shared" si="99"/>
        <v>0</v>
      </c>
      <c r="CL136" s="33">
        <f t="shared" si="99"/>
        <v>0</v>
      </c>
      <c r="CM136" s="33">
        <f t="shared" si="99"/>
        <v>0</v>
      </c>
    </row>
    <row r="137" spans="1:91" s="32" customFormat="1" x14ac:dyDescent="0.25">
      <c r="A137" s="6">
        <f t="shared" si="85"/>
        <v>134</v>
      </c>
      <c r="B137" s="9" t="s">
        <v>115</v>
      </c>
      <c r="C137" s="4" t="s">
        <v>114</v>
      </c>
      <c r="D137" s="4" t="str">
        <f>+VLOOKUP(C137,'[1]OECD &amp; EU Countries'!$B:$F,5,)</f>
        <v>OECD/EU</v>
      </c>
      <c r="E137" s="10" t="s">
        <v>486</v>
      </c>
      <c r="F137" s="10" t="s">
        <v>486</v>
      </c>
      <c r="G137" s="10" t="s">
        <v>486</v>
      </c>
      <c r="H137" s="10" t="b">
        <f>+E137=MSC!E137</f>
        <v>0</v>
      </c>
      <c r="I137" s="10" t="b">
        <f>+F137=MSC!F137</f>
        <v>1</v>
      </c>
      <c r="J137" s="10" t="b">
        <f>+G137=MSC!G137</f>
        <v>1</v>
      </c>
      <c r="K137" s="33">
        <f t="shared" si="80"/>
        <v>1</v>
      </c>
      <c r="L137" s="33">
        <f t="shared" si="81"/>
        <v>1</v>
      </c>
      <c r="M137" s="33">
        <f t="shared" si="82"/>
        <v>1</v>
      </c>
      <c r="N137" s="10">
        <v>2008</v>
      </c>
      <c r="O137" s="10">
        <v>2008</v>
      </c>
      <c r="P137" s="10" t="s">
        <v>491</v>
      </c>
      <c r="Q137" s="33">
        <f t="shared" si="86"/>
        <v>0.5</v>
      </c>
      <c r="R137" s="33">
        <f t="shared" si="86"/>
        <v>0.5</v>
      </c>
      <c r="S137" s="33">
        <f t="shared" si="86"/>
        <v>1</v>
      </c>
      <c r="T137" s="64" t="s">
        <v>491</v>
      </c>
      <c r="U137" s="64" t="s">
        <v>491</v>
      </c>
      <c r="V137" s="59" t="s">
        <v>491</v>
      </c>
      <c r="W137" s="33">
        <f t="shared" si="87"/>
        <v>1</v>
      </c>
      <c r="X137" s="33">
        <f t="shared" si="83"/>
        <v>1</v>
      </c>
      <c r="Y137" s="33">
        <f t="shared" si="84"/>
        <v>1</v>
      </c>
      <c r="Z137" s="56">
        <f>+VLOOKUP($C137,'[27]MSC scores (3)'!$CE:$CH,2,)</f>
        <v>1</v>
      </c>
      <c r="AA137" s="56">
        <f>+VLOOKUP($C137,'[27]MSC scores (3)'!$CE:$CH,3,)</f>
        <v>0.5</v>
      </c>
      <c r="AB137" s="56">
        <f>+VLOOKUP($C137,'[27]MSC scores (3)'!$CE:$CH,4,)</f>
        <v>0.5</v>
      </c>
      <c r="AC137" s="33" t="b">
        <f t="shared" si="88"/>
        <v>1</v>
      </c>
      <c r="AD137" s="33" t="b">
        <f t="shared" si="89"/>
        <v>0</v>
      </c>
      <c r="AE137" s="33" t="b">
        <f t="shared" si="90"/>
        <v>0</v>
      </c>
      <c r="AF137" s="10" t="s">
        <v>444</v>
      </c>
      <c r="AG137" s="10" t="s">
        <v>442</v>
      </c>
      <c r="AH137" s="10" t="s">
        <v>442</v>
      </c>
      <c r="AI137" s="33">
        <f t="shared" si="91"/>
        <v>1</v>
      </c>
      <c r="AJ137" s="33">
        <f t="shared" si="91"/>
        <v>1</v>
      </c>
      <c r="AK137" s="33">
        <f t="shared" si="91"/>
        <v>1</v>
      </c>
      <c r="AL137" s="10" t="s">
        <v>499</v>
      </c>
      <c r="AM137" s="10" t="s">
        <v>499</v>
      </c>
      <c r="AN137" s="10" t="s">
        <v>499</v>
      </c>
      <c r="AO137" s="33">
        <f t="shared" si="92"/>
        <v>1</v>
      </c>
      <c r="AP137" s="33">
        <f t="shared" si="92"/>
        <v>1</v>
      </c>
      <c r="AQ137" s="33">
        <f t="shared" si="92"/>
        <v>1</v>
      </c>
      <c r="AR137" s="10" t="s">
        <v>418</v>
      </c>
      <c r="AS137" s="10" t="s">
        <v>418</v>
      </c>
      <c r="AT137" s="10" t="s">
        <v>418</v>
      </c>
      <c r="AU137" s="33">
        <f t="shared" si="93"/>
        <v>1</v>
      </c>
      <c r="AV137" s="33">
        <f t="shared" si="93"/>
        <v>1</v>
      </c>
      <c r="AW137" s="33">
        <f t="shared" si="93"/>
        <v>1</v>
      </c>
      <c r="AX137" s="10" t="s">
        <v>447</v>
      </c>
      <c r="AY137" s="10" t="s">
        <v>448</v>
      </c>
      <c r="AZ137" s="10" t="s">
        <v>448</v>
      </c>
      <c r="BA137" s="33">
        <f t="shared" si="94"/>
        <v>0</v>
      </c>
      <c r="BB137" s="33">
        <f t="shared" si="94"/>
        <v>0</v>
      </c>
      <c r="BC137" s="33">
        <f t="shared" si="94"/>
        <v>0</v>
      </c>
      <c r="BD137" s="10" t="s">
        <v>425</v>
      </c>
      <c r="BE137" s="10" t="s">
        <v>425</v>
      </c>
      <c r="BF137" s="10" t="s">
        <v>425</v>
      </c>
      <c r="BG137" s="33">
        <f t="shared" si="95"/>
        <v>1</v>
      </c>
      <c r="BH137" s="33">
        <f t="shared" si="95"/>
        <v>1</v>
      </c>
      <c r="BI137" s="33">
        <f t="shared" si="95"/>
        <v>1</v>
      </c>
      <c r="BJ137" s="10" t="s">
        <v>427</v>
      </c>
      <c r="BK137" s="10">
        <v>2001</v>
      </c>
      <c r="BL137" s="10">
        <v>2001</v>
      </c>
      <c r="BM137" s="33">
        <f t="shared" si="96"/>
        <v>1</v>
      </c>
      <c r="BN137" s="33">
        <f t="shared" si="96"/>
        <v>0.5</v>
      </c>
      <c r="BO137" s="33">
        <f t="shared" si="96"/>
        <v>0.5</v>
      </c>
      <c r="BP137" s="10" t="s">
        <v>431</v>
      </c>
      <c r="BQ137" s="10" t="s">
        <v>431</v>
      </c>
      <c r="BR137" s="10" t="s">
        <v>431</v>
      </c>
      <c r="BS137" s="33">
        <f t="shared" si="97"/>
        <v>1</v>
      </c>
      <c r="BT137" s="33">
        <f t="shared" si="97"/>
        <v>1</v>
      </c>
      <c r="BU137" s="33">
        <f t="shared" si="97"/>
        <v>1</v>
      </c>
      <c r="BV137" s="10" t="s">
        <v>501</v>
      </c>
      <c r="BW137" s="10" t="s">
        <v>501</v>
      </c>
      <c r="BX137" s="10" t="s">
        <v>501</v>
      </c>
      <c r="BY137" s="33">
        <f t="shared" si="76"/>
        <v>1</v>
      </c>
      <c r="BZ137" s="33">
        <f t="shared" si="76"/>
        <v>1</v>
      </c>
      <c r="CA137" s="33">
        <f t="shared" si="76"/>
        <v>1</v>
      </c>
      <c r="CB137" s="10" t="str">
        <f>+VLOOKUP(B137,'[20]2016 data'!$B:$D,3,)</f>
        <v>Yes</v>
      </c>
      <c r="CC137" s="10" t="str">
        <f>+VLOOKUP(B137,'[21]2017 data'!$B:$D,3,)</f>
        <v>Yes</v>
      </c>
      <c r="CD137" s="10" t="str">
        <f>+VLOOKUP(B137,'[22]2018 data'!$B:$D,3,)</f>
        <v>Yes</v>
      </c>
      <c r="CE137" s="33">
        <f t="shared" si="98"/>
        <v>1</v>
      </c>
      <c r="CF137" s="33">
        <f t="shared" si="98"/>
        <v>1</v>
      </c>
      <c r="CG137" s="33">
        <f t="shared" si="98"/>
        <v>1</v>
      </c>
      <c r="CH137" s="65" t="str">
        <f>+VLOOKUP(B137,'[34]2016 data'!$B:$D,3,)</f>
        <v>yes</v>
      </c>
      <c r="CI137" s="65" t="str">
        <f>+VLOOKUP(B137,'[33]2017 data'!$B:$D,3,)</f>
        <v>yes</v>
      </c>
      <c r="CJ137" s="65" t="str">
        <f>+VLOOKUP(B137,'[28]2018 data'!$B:$D,3,)</f>
        <v>yes</v>
      </c>
      <c r="CK137" s="33">
        <f t="shared" si="99"/>
        <v>1</v>
      </c>
      <c r="CL137" s="33">
        <f t="shared" si="99"/>
        <v>1</v>
      </c>
      <c r="CM137" s="33">
        <f t="shared" si="99"/>
        <v>1</v>
      </c>
    </row>
    <row r="138" spans="1:91" s="32" customFormat="1" x14ac:dyDescent="0.25">
      <c r="A138" s="6">
        <f t="shared" si="85"/>
        <v>135</v>
      </c>
      <c r="B138" s="9" t="s">
        <v>113</v>
      </c>
      <c r="C138" s="4" t="s">
        <v>112</v>
      </c>
      <c r="D138" s="4" t="str">
        <f>+VLOOKUP(C138,'[1]OECD &amp; EU Countries'!$B:$F,5,)</f>
        <v>OECD/EU</v>
      </c>
      <c r="E138" s="10" t="s">
        <v>486</v>
      </c>
      <c r="F138" s="10" t="s">
        <v>486</v>
      </c>
      <c r="G138" s="10" t="s">
        <v>486</v>
      </c>
      <c r="H138" s="10" t="b">
        <f>+E138=MSC!E138</f>
        <v>0</v>
      </c>
      <c r="I138" s="10" t="b">
        <f>+F138=MSC!F138</f>
        <v>1</v>
      </c>
      <c r="J138" s="10" t="b">
        <f>+G138=MSC!G138</f>
        <v>1</v>
      </c>
      <c r="K138" s="33">
        <f t="shared" si="80"/>
        <v>1</v>
      </c>
      <c r="L138" s="33">
        <f t="shared" si="81"/>
        <v>1</v>
      </c>
      <c r="M138" s="33">
        <f t="shared" si="82"/>
        <v>1</v>
      </c>
      <c r="N138" s="10">
        <v>2008</v>
      </c>
      <c r="O138" s="10">
        <v>2008</v>
      </c>
      <c r="P138" s="10" t="s">
        <v>491</v>
      </c>
      <c r="Q138" s="33">
        <f t="shared" si="86"/>
        <v>0.5</v>
      </c>
      <c r="R138" s="33">
        <f t="shared" si="86"/>
        <v>0.5</v>
      </c>
      <c r="S138" s="33">
        <f t="shared" si="86"/>
        <v>1</v>
      </c>
      <c r="T138" s="64" t="s">
        <v>491</v>
      </c>
      <c r="U138" s="64" t="s">
        <v>491</v>
      </c>
      <c r="V138" s="10" t="s">
        <v>491</v>
      </c>
      <c r="W138" s="33">
        <f t="shared" si="87"/>
        <v>1</v>
      </c>
      <c r="X138" s="33">
        <f t="shared" si="83"/>
        <v>1</v>
      </c>
      <c r="Y138" s="33">
        <f t="shared" si="84"/>
        <v>1</v>
      </c>
      <c r="Z138" s="56">
        <f>+VLOOKUP($C138,'[27]MSC scores (3)'!$CE:$CH,2,)</f>
        <v>1</v>
      </c>
      <c r="AA138" s="56">
        <f>+VLOOKUP($C138,'[27]MSC scores (3)'!$CE:$CH,3,)</f>
        <v>1</v>
      </c>
      <c r="AB138" s="56">
        <f>+VLOOKUP($C138,'[27]MSC scores (3)'!$CE:$CH,4,)</f>
        <v>0.5</v>
      </c>
      <c r="AC138" s="33" t="b">
        <f t="shared" si="88"/>
        <v>1</v>
      </c>
      <c r="AD138" s="33" t="b">
        <f t="shared" si="89"/>
        <v>1</v>
      </c>
      <c r="AE138" s="33" t="b">
        <f t="shared" si="90"/>
        <v>0</v>
      </c>
      <c r="AF138" s="10" t="s">
        <v>444</v>
      </c>
      <c r="AG138" s="10" t="s">
        <v>442</v>
      </c>
      <c r="AH138" s="10" t="s">
        <v>442</v>
      </c>
      <c r="AI138" s="33">
        <f t="shared" si="91"/>
        <v>1</v>
      </c>
      <c r="AJ138" s="33">
        <f t="shared" si="91"/>
        <v>1</v>
      </c>
      <c r="AK138" s="33">
        <f t="shared" si="91"/>
        <v>1</v>
      </c>
      <c r="AL138" s="10" t="s">
        <v>499</v>
      </c>
      <c r="AM138" s="10" t="s">
        <v>499</v>
      </c>
      <c r="AN138" s="10" t="s">
        <v>499</v>
      </c>
      <c r="AO138" s="33">
        <f t="shared" si="92"/>
        <v>1</v>
      </c>
      <c r="AP138" s="33">
        <f t="shared" si="92"/>
        <v>1</v>
      </c>
      <c r="AQ138" s="33">
        <f t="shared" si="92"/>
        <v>1</v>
      </c>
      <c r="AR138" s="10" t="s">
        <v>418</v>
      </c>
      <c r="AS138" s="10" t="s">
        <v>418</v>
      </c>
      <c r="AT138" s="10" t="s">
        <v>418</v>
      </c>
      <c r="AU138" s="33">
        <f t="shared" si="93"/>
        <v>1</v>
      </c>
      <c r="AV138" s="33">
        <f t="shared" si="93"/>
        <v>1</v>
      </c>
      <c r="AW138" s="33">
        <f t="shared" si="93"/>
        <v>1</v>
      </c>
      <c r="AX138" s="10" t="s">
        <v>445</v>
      </c>
      <c r="AY138" s="10" t="s">
        <v>460</v>
      </c>
      <c r="AZ138" s="10" t="s">
        <v>460</v>
      </c>
      <c r="BA138" s="33">
        <f t="shared" si="94"/>
        <v>0</v>
      </c>
      <c r="BB138" s="33">
        <f t="shared" si="94"/>
        <v>0</v>
      </c>
      <c r="BC138" s="33">
        <f t="shared" si="94"/>
        <v>0</v>
      </c>
      <c r="BD138" s="10" t="s">
        <v>425</v>
      </c>
      <c r="BE138" s="10" t="s">
        <v>425</v>
      </c>
      <c r="BF138" s="10" t="s">
        <v>425</v>
      </c>
      <c r="BG138" s="33">
        <f t="shared" si="95"/>
        <v>1</v>
      </c>
      <c r="BH138" s="33">
        <f t="shared" si="95"/>
        <v>1</v>
      </c>
      <c r="BI138" s="33">
        <f t="shared" si="95"/>
        <v>1</v>
      </c>
      <c r="BJ138" s="10">
        <v>2001</v>
      </c>
      <c r="BK138" s="10" t="s">
        <v>429</v>
      </c>
      <c r="BL138" s="10" t="s">
        <v>429</v>
      </c>
      <c r="BM138" s="33">
        <f t="shared" si="96"/>
        <v>0.5</v>
      </c>
      <c r="BN138" s="33">
        <f t="shared" si="96"/>
        <v>0</v>
      </c>
      <c r="BO138" s="33">
        <f t="shared" si="96"/>
        <v>0</v>
      </c>
      <c r="BP138" s="10" t="s">
        <v>431</v>
      </c>
      <c r="BQ138" s="10" t="s">
        <v>431</v>
      </c>
      <c r="BR138" s="10" t="s">
        <v>431</v>
      </c>
      <c r="BS138" s="33">
        <f t="shared" si="97"/>
        <v>1</v>
      </c>
      <c r="BT138" s="33">
        <f t="shared" si="97"/>
        <v>1</v>
      </c>
      <c r="BU138" s="33">
        <f t="shared" si="97"/>
        <v>1</v>
      </c>
      <c r="BV138" s="65" t="s">
        <v>511</v>
      </c>
      <c r="BW138" s="65" t="s">
        <v>511</v>
      </c>
      <c r="BX138" s="65" t="s">
        <v>511</v>
      </c>
      <c r="BY138" s="33">
        <f t="shared" si="76"/>
        <v>1</v>
      </c>
      <c r="BZ138" s="33">
        <f t="shared" si="76"/>
        <v>1</v>
      </c>
      <c r="CA138" s="33">
        <f t="shared" si="76"/>
        <v>1</v>
      </c>
      <c r="CB138" s="10" t="str">
        <f>+VLOOKUP(B138,'[20]2016 data'!$B:$D,3,)</f>
        <v>Yes</v>
      </c>
      <c r="CC138" s="10" t="str">
        <f>+VLOOKUP(B138,'[21]2017 data'!$B:$D,3,)</f>
        <v>Yes</v>
      </c>
      <c r="CD138" s="10" t="str">
        <f>+VLOOKUP(B138,'[22]2018 data'!$B:$D,3,)</f>
        <v>Yes</v>
      </c>
      <c r="CE138" s="33">
        <f t="shared" si="98"/>
        <v>1</v>
      </c>
      <c r="CF138" s="33">
        <f t="shared" si="98"/>
        <v>1</v>
      </c>
      <c r="CG138" s="33">
        <f t="shared" si="98"/>
        <v>1</v>
      </c>
      <c r="CH138" s="65" t="str">
        <f>+VLOOKUP(B138,'[34]2016 data'!$B:$D,3,)</f>
        <v>yes</v>
      </c>
      <c r="CI138" s="65" t="str">
        <f>+VLOOKUP(B138,'[33]2017 data'!$B:$D,3,)</f>
        <v>yes</v>
      </c>
      <c r="CJ138" s="65" t="str">
        <f>+VLOOKUP(B138,'[28]2018 data'!$B:$D,3,)</f>
        <v>yes</v>
      </c>
      <c r="CK138" s="33">
        <f t="shared" si="99"/>
        <v>1</v>
      </c>
      <c r="CL138" s="33">
        <f t="shared" si="99"/>
        <v>1</v>
      </c>
      <c r="CM138" s="33">
        <f t="shared" si="99"/>
        <v>1</v>
      </c>
    </row>
    <row r="139" spans="1:91" s="32" customFormat="1" x14ac:dyDescent="0.25">
      <c r="A139" s="6">
        <f t="shared" si="85"/>
        <v>136</v>
      </c>
      <c r="B139" s="8" t="s">
        <v>111</v>
      </c>
      <c r="C139" s="4" t="s">
        <v>110</v>
      </c>
      <c r="D139" s="4" t="str">
        <f>+VLOOKUP(C139,'[1]OECD &amp; EU Countries'!$B:$F,5,)</f>
        <v>NA</v>
      </c>
      <c r="E139" s="10" t="s">
        <v>437</v>
      </c>
      <c r="F139" s="10" t="s">
        <v>437</v>
      </c>
      <c r="G139" s="10" t="s">
        <v>437</v>
      </c>
      <c r="H139" s="10" t="b">
        <f>+E139=MSC!E139</f>
        <v>1</v>
      </c>
      <c r="I139" s="10" t="b">
        <f>+F139=MSC!F139</f>
        <v>1</v>
      </c>
      <c r="J139" s="10" t="b">
        <f>+G139=MSC!G139</f>
        <v>1</v>
      </c>
      <c r="K139" s="33">
        <f t="shared" si="80"/>
        <v>0.5</v>
      </c>
      <c r="L139" s="33">
        <f t="shared" si="81"/>
        <v>0.5</v>
      </c>
      <c r="M139" s="33">
        <f t="shared" si="82"/>
        <v>0.5</v>
      </c>
      <c r="N139" s="10">
        <v>1993</v>
      </c>
      <c r="O139" s="10">
        <v>1993</v>
      </c>
      <c r="P139" s="10">
        <v>2013</v>
      </c>
      <c r="Q139" s="33">
        <f t="shared" si="86"/>
        <v>0</v>
      </c>
      <c r="R139" s="33">
        <f t="shared" si="86"/>
        <v>0</v>
      </c>
      <c r="S139" s="33">
        <f t="shared" si="86"/>
        <v>0.5</v>
      </c>
      <c r="T139" s="64">
        <v>2013</v>
      </c>
      <c r="U139" s="64">
        <v>2013</v>
      </c>
      <c r="V139" s="10">
        <v>2013</v>
      </c>
      <c r="W139" s="33">
        <f t="shared" si="87"/>
        <v>0.5</v>
      </c>
      <c r="X139" s="33">
        <f t="shared" si="83"/>
        <v>0.5</v>
      </c>
      <c r="Y139" s="33">
        <f t="shared" si="84"/>
        <v>0.5</v>
      </c>
      <c r="Z139" s="56">
        <f>+VLOOKUP($C139,'[27]MSC scores (3)'!$CE:$CH,2,)</f>
        <v>0.5</v>
      </c>
      <c r="AA139" s="56">
        <f>+VLOOKUP($C139,'[27]MSC scores (3)'!$CE:$CH,3,)</f>
        <v>0.5</v>
      </c>
      <c r="AB139" s="56">
        <f>+VLOOKUP($C139,'[27]MSC scores (3)'!$CE:$CH,4,)</f>
        <v>0.5</v>
      </c>
      <c r="AC139" s="33" t="b">
        <f t="shared" si="88"/>
        <v>1</v>
      </c>
      <c r="AD139" s="33" t="b">
        <f t="shared" si="89"/>
        <v>1</v>
      </c>
      <c r="AE139" s="33" t="b">
        <f t="shared" si="90"/>
        <v>1</v>
      </c>
      <c r="AF139" s="10" t="s">
        <v>446</v>
      </c>
      <c r="AG139" s="10" t="s">
        <v>443</v>
      </c>
      <c r="AH139" s="10" t="s">
        <v>443</v>
      </c>
      <c r="AI139" s="33">
        <f t="shared" si="91"/>
        <v>0.5</v>
      </c>
      <c r="AJ139" s="33">
        <f t="shared" si="91"/>
        <v>0.5</v>
      </c>
      <c r="AK139" s="33">
        <f t="shared" si="91"/>
        <v>0.5</v>
      </c>
      <c r="AL139" s="10">
        <v>2006</v>
      </c>
      <c r="AM139" s="10">
        <v>2006</v>
      </c>
      <c r="AN139" s="10">
        <v>2006</v>
      </c>
      <c r="AO139" s="33">
        <f t="shared" si="92"/>
        <v>0.5</v>
      </c>
      <c r="AP139" s="33">
        <f t="shared" si="92"/>
        <v>0</v>
      </c>
      <c r="AQ139" s="33">
        <f t="shared" si="92"/>
        <v>0</v>
      </c>
      <c r="AR139" s="10" t="s">
        <v>447</v>
      </c>
      <c r="AS139" s="10" t="s">
        <v>448</v>
      </c>
      <c r="AT139" s="10" t="s">
        <v>448</v>
      </c>
      <c r="AU139" s="33">
        <f t="shared" si="93"/>
        <v>0</v>
      </c>
      <c r="AV139" s="33">
        <f t="shared" si="93"/>
        <v>0</v>
      </c>
      <c r="AW139" s="33">
        <f t="shared" si="93"/>
        <v>0</v>
      </c>
      <c r="AX139" s="10" t="s">
        <v>447</v>
      </c>
      <c r="AY139" s="10" t="s">
        <v>448</v>
      </c>
      <c r="AZ139" s="10" t="s">
        <v>448</v>
      </c>
      <c r="BA139" s="33">
        <f t="shared" si="94"/>
        <v>0</v>
      </c>
      <c r="BB139" s="33">
        <f t="shared" si="94"/>
        <v>0</v>
      </c>
      <c r="BC139" s="33">
        <f t="shared" si="94"/>
        <v>0</v>
      </c>
      <c r="BD139" s="10" t="s">
        <v>448</v>
      </c>
      <c r="BE139" s="10" t="s">
        <v>448</v>
      </c>
      <c r="BF139" s="10" t="s">
        <v>448</v>
      </c>
      <c r="BG139" s="33">
        <f t="shared" si="95"/>
        <v>0</v>
      </c>
      <c r="BH139" s="33">
        <f t="shared" si="95"/>
        <v>0</v>
      </c>
      <c r="BI139" s="33">
        <f t="shared" si="95"/>
        <v>0</v>
      </c>
      <c r="BJ139" s="10">
        <v>1986</v>
      </c>
      <c r="BK139" s="10" t="s">
        <v>448</v>
      </c>
      <c r="BL139" s="10" t="s">
        <v>448</v>
      </c>
      <c r="BM139" s="33">
        <f t="shared" si="96"/>
        <v>0</v>
      </c>
      <c r="BN139" s="33">
        <f t="shared" si="96"/>
        <v>0</v>
      </c>
      <c r="BO139" s="33">
        <f t="shared" si="96"/>
        <v>0</v>
      </c>
      <c r="BP139" s="10" t="s">
        <v>431</v>
      </c>
      <c r="BQ139" s="10" t="s">
        <v>431</v>
      </c>
      <c r="BR139" s="10" t="s">
        <v>431</v>
      </c>
      <c r="BS139" s="33">
        <f t="shared" si="97"/>
        <v>1</v>
      </c>
      <c r="BT139" s="33">
        <f t="shared" si="97"/>
        <v>1</v>
      </c>
      <c r="BU139" s="33">
        <f t="shared" si="97"/>
        <v>1</v>
      </c>
      <c r="BV139" s="10" t="s">
        <v>500</v>
      </c>
      <c r="BW139" s="10" t="s">
        <v>500</v>
      </c>
      <c r="BX139" s="10" t="s">
        <v>500</v>
      </c>
      <c r="BY139" s="33">
        <f t="shared" si="76"/>
        <v>0.5</v>
      </c>
      <c r="BZ139" s="33">
        <f t="shared" si="76"/>
        <v>0.5</v>
      </c>
      <c r="CA139" s="33">
        <f t="shared" si="76"/>
        <v>0.5</v>
      </c>
      <c r="CB139" s="10" t="str">
        <f>+VLOOKUP(B139,'[20]2016 data'!$B:$D,3,)</f>
        <v>Yes</v>
      </c>
      <c r="CC139" s="10" t="str">
        <f>+VLOOKUP(B139,'[21]2017 data'!$B:$D,3,)</f>
        <v>Yes</v>
      </c>
      <c r="CD139" s="10" t="str">
        <f>+VLOOKUP(B139,'[22]2018 data'!$B:$D,3,)</f>
        <v>Yes</v>
      </c>
      <c r="CE139" s="33">
        <f t="shared" si="98"/>
        <v>1</v>
      </c>
      <c r="CF139" s="33">
        <f t="shared" si="98"/>
        <v>1</v>
      </c>
      <c r="CG139" s="33">
        <f t="shared" si="98"/>
        <v>1</v>
      </c>
      <c r="CH139" s="65">
        <f>+VLOOKUP(B139,'[34]2016 data'!$B:$D,3,)</f>
        <v>0</v>
      </c>
      <c r="CI139" s="65">
        <f>+VLOOKUP(B139,'[33]2017 data'!$B:$D,3,)</f>
        <v>0</v>
      </c>
      <c r="CJ139" s="65">
        <f>+VLOOKUP(B139,'[28]2018 data'!$B:$D,3,)</f>
        <v>0</v>
      </c>
      <c r="CK139" s="33">
        <f t="shared" si="99"/>
        <v>0</v>
      </c>
      <c r="CL139" s="33">
        <f t="shared" si="99"/>
        <v>0</v>
      </c>
      <c r="CM139" s="33">
        <f t="shared" si="99"/>
        <v>0</v>
      </c>
    </row>
    <row r="140" spans="1:91" s="32" customFormat="1" x14ac:dyDescent="0.25">
      <c r="A140" s="6">
        <f t="shared" si="85"/>
        <v>137</v>
      </c>
      <c r="B140" s="9" t="s">
        <v>109</v>
      </c>
      <c r="C140" s="4" t="s">
        <v>108</v>
      </c>
      <c r="D140" s="4" t="str">
        <f>+VLOOKUP(C140,'[1]OECD &amp; EU Countries'!$B:$F,5,)</f>
        <v>OECD/EU</v>
      </c>
      <c r="E140" s="10" t="s">
        <v>437</v>
      </c>
      <c r="F140" s="10" t="s">
        <v>437</v>
      </c>
      <c r="G140" s="10" t="s">
        <v>486</v>
      </c>
      <c r="H140" s="10" t="b">
        <f>+E140=MSC!E140</f>
        <v>0</v>
      </c>
      <c r="I140" s="10" t="b">
        <f>+F140=MSC!F140</f>
        <v>0</v>
      </c>
      <c r="J140" s="10" t="b">
        <f>+G140=MSC!G140</f>
        <v>1</v>
      </c>
      <c r="K140" s="33">
        <f t="shared" si="80"/>
        <v>0.5</v>
      </c>
      <c r="L140" s="33">
        <f t="shared" si="81"/>
        <v>0.5</v>
      </c>
      <c r="M140" s="33">
        <f t="shared" si="82"/>
        <v>1</v>
      </c>
      <c r="N140" s="10">
        <v>1993</v>
      </c>
      <c r="O140" s="10">
        <v>2008</v>
      </c>
      <c r="P140" s="10" t="s">
        <v>491</v>
      </c>
      <c r="Q140" s="33">
        <f t="shared" si="86"/>
        <v>0</v>
      </c>
      <c r="R140" s="33">
        <f t="shared" si="86"/>
        <v>0.5</v>
      </c>
      <c r="S140" s="33">
        <f t="shared" si="86"/>
        <v>1</v>
      </c>
      <c r="T140" s="64">
        <v>2005</v>
      </c>
      <c r="U140" s="64">
        <v>2005</v>
      </c>
      <c r="V140" s="10" t="s">
        <v>491</v>
      </c>
      <c r="W140" s="33">
        <f t="shared" si="87"/>
        <v>0</v>
      </c>
      <c r="X140" s="33">
        <f t="shared" si="83"/>
        <v>0</v>
      </c>
      <c r="Y140" s="33">
        <f t="shared" si="84"/>
        <v>1</v>
      </c>
      <c r="Z140" s="56">
        <f>+VLOOKUP($C140,'[27]MSC scores (3)'!$CE:$CH,2,)</f>
        <v>0</v>
      </c>
      <c r="AA140" s="56">
        <f>+VLOOKUP($C140,'[27]MSC scores (3)'!$CE:$CH,3,)</f>
        <v>1</v>
      </c>
      <c r="AB140" s="56">
        <f>+VLOOKUP($C140,'[27]MSC scores (3)'!$CE:$CH,4,)</f>
        <v>0.5</v>
      </c>
      <c r="AC140" s="33" t="b">
        <f t="shared" si="88"/>
        <v>1</v>
      </c>
      <c r="AD140" s="33" t="b">
        <f t="shared" si="89"/>
        <v>0</v>
      </c>
      <c r="AE140" s="33" t="b">
        <f t="shared" si="90"/>
        <v>0</v>
      </c>
      <c r="AF140" s="10" t="s">
        <v>444</v>
      </c>
      <c r="AG140" s="10" t="s">
        <v>442</v>
      </c>
      <c r="AH140" s="10" t="s">
        <v>442</v>
      </c>
      <c r="AI140" s="33">
        <f t="shared" si="91"/>
        <v>1</v>
      </c>
      <c r="AJ140" s="33">
        <f t="shared" si="91"/>
        <v>1</v>
      </c>
      <c r="AK140" s="33">
        <f t="shared" si="91"/>
        <v>1</v>
      </c>
      <c r="AL140" s="10" t="s">
        <v>499</v>
      </c>
      <c r="AM140" s="10" t="s">
        <v>499</v>
      </c>
      <c r="AN140" s="10" t="s">
        <v>499</v>
      </c>
      <c r="AO140" s="33">
        <f t="shared" si="92"/>
        <v>1</v>
      </c>
      <c r="AP140" s="33">
        <f t="shared" si="92"/>
        <v>1</v>
      </c>
      <c r="AQ140" s="33">
        <f t="shared" si="92"/>
        <v>1</v>
      </c>
      <c r="AR140" s="10" t="s">
        <v>447</v>
      </c>
      <c r="AS140" s="10" t="s">
        <v>448</v>
      </c>
      <c r="AT140" s="10" t="s">
        <v>448</v>
      </c>
      <c r="AU140" s="33">
        <f t="shared" si="93"/>
        <v>0</v>
      </c>
      <c r="AV140" s="33">
        <f t="shared" si="93"/>
        <v>0</v>
      </c>
      <c r="AW140" s="33">
        <f t="shared" si="93"/>
        <v>0</v>
      </c>
      <c r="AX140" s="10" t="s">
        <v>436</v>
      </c>
      <c r="AY140" s="10" t="s">
        <v>436</v>
      </c>
      <c r="AZ140" s="10" t="s">
        <v>436</v>
      </c>
      <c r="BA140" s="33">
        <f t="shared" si="94"/>
        <v>1</v>
      </c>
      <c r="BB140" s="33">
        <f t="shared" si="94"/>
        <v>1</v>
      </c>
      <c r="BC140" s="33">
        <f t="shared" si="94"/>
        <v>1</v>
      </c>
      <c r="BD140" s="10" t="s">
        <v>425</v>
      </c>
      <c r="BE140" s="10" t="s">
        <v>425</v>
      </c>
      <c r="BF140" s="10" t="s">
        <v>425</v>
      </c>
      <c r="BG140" s="33">
        <f t="shared" si="95"/>
        <v>1</v>
      </c>
      <c r="BH140" s="33">
        <f t="shared" si="95"/>
        <v>1</v>
      </c>
      <c r="BI140" s="33">
        <f t="shared" si="95"/>
        <v>1</v>
      </c>
      <c r="BJ140" s="10">
        <v>2001</v>
      </c>
      <c r="BK140" s="10" t="s">
        <v>429</v>
      </c>
      <c r="BL140" s="10" t="s">
        <v>429</v>
      </c>
      <c r="BM140" s="33">
        <f t="shared" si="96"/>
        <v>0.5</v>
      </c>
      <c r="BN140" s="33">
        <f t="shared" si="96"/>
        <v>0</v>
      </c>
      <c r="BO140" s="33">
        <f t="shared" si="96"/>
        <v>0</v>
      </c>
      <c r="BP140" s="10" t="s">
        <v>431</v>
      </c>
      <c r="BQ140" s="10" t="s">
        <v>431</v>
      </c>
      <c r="BR140" s="10" t="s">
        <v>431</v>
      </c>
      <c r="BS140" s="33">
        <f t="shared" si="97"/>
        <v>1</v>
      </c>
      <c r="BT140" s="33">
        <f t="shared" si="97"/>
        <v>1</v>
      </c>
      <c r="BU140" s="33">
        <f t="shared" si="97"/>
        <v>1</v>
      </c>
      <c r="BV140" s="10" t="s">
        <v>501</v>
      </c>
      <c r="BW140" s="10" t="s">
        <v>501</v>
      </c>
      <c r="BX140" s="10" t="s">
        <v>501</v>
      </c>
      <c r="BY140" s="33">
        <f t="shared" si="76"/>
        <v>1</v>
      </c>
      <c r="BZ140" s="33">
        <f t="shared" si="76"/>
        <v>1</v>
      </c>
      <c r="CA140" s="33">
        <f t="shared" si="76"/>
        <v>1</v>
      </c>
      <c r="CB140" s="10" t="str">
        <f>+VLOOKUP(B140,'[20]2016 data'!$B:$D,3,)</f>
        <v>Yes</v>
      </c>
      <c r="CC140" s="10" t="str">
        <f>+VLOOKUP(B140,'[21]2017 data'!$B:$D,3,)</f>
        <v>Yes</v>
      </c>
      <c r="CD140" s="10" t="str">
        <f>+VLOOKUP(B140,'[22]2018 data'!$B:$D,3,)</f>
        <v>Yes</v>
      </c>
      <c r="CE140" s="33">
        <f t="shared" si="98"/>
        <v>1</v>
      </c>
      <c r="CF140" s="33">
        <f t="shared" si="98"/>
        <v>1</v>
      </c>
      <c r="CG140" s="33">
        <f t="shared" si="98"/>
        <v>1</v>
      </c>
      <c r="CH140" s="65">
        <f>+VLOOKUP(B140,'[34]2016 data'!$B:$D,3,)</f>
        <v>0</v>
      </c>
      <c r="CI140" s="65">
        <f>+VLOOKUP(B140,'[33]2017 data'!$B:$D,3,)</f>
        <v>0</v>
      </c>
      <c r="CJ140" s="65">
        <f>+VLOOKUP(B140,'[28]2018 data'!$B:$D,3,)</f>
        <v>0</v>
      </c>
      <c r="CK140" s="33">
        <f t="shared" si="99"/>
        <v>0</v>
      </c>
      <c r="CL140" s="33">
        <f t="shared" si="99"/>
        <v>0</v>
      </c>
      <c r="CM140" s="33">
        <f t="shared" si="99"/>
        <v>0</v>
      </c>
    </row>
    <row r="141" spans="1:91" s="32" customFormat="1" x14ac:dyDescent="0.25">
      <c r="A141" s="6">
        <f t="shared" si="85"/>
        <v>138</v>
      </c>
      <c r="B141" s="7" t="s">
        <v>107</v>
      </c>
      <c r="C141" s="4" t="s">
        <v>106</v>
      </c>
      <c r="D141" s="4" t="str">
        <f>+VLOOKUP(C141,'[1]OECD &amp; EU Countries'!$B:$F,5,)</f>
        <v>NA</v>
      </c>
      <c r="E141" s="10" t="s">
        <v>437</v>
      </c>
      <c r="F141" s="10" t="s">
        <v>437</v>
      </c>
      <c r="G141" s="10" t="s">
        <v>437</v>
      </c>
      <c r="H141" s="10" t="b">
        <f>+E141=MSC!E141</f>
        <v>0</v>
      </c>
      <c r="I141" s="10" t="b">
        <f>+F141=MSC!F141</f>
        <v>0</v>
      </c>
      <c r="J141" s="10" t="b">
        <f>+G141=MSC!G141</f>
        <v>0</v>
      </c>
      <c r="K141" s="33">
        <f t="shared" si="80"/>
        <v>0.5</v>
      </c>
      <c r="L141" s="33">
        <f t="shared" si="81"/>
        <v>0.5</v>
      </c>
      <c r="M141" s="33">
        <f t="shared" si="82"/>
        <v>0.5</v>
      </c>
      <c r="N141" s="10">
        <v>1993</v>
      </c>
      <c r="O141" s="10">
        <v>1993</v>
      </c>
      <c r="P141" s="10" t="s">
        <v>491</v>
      </c>
      <c r="Q141" s="33">
        <f t="shared" si="86"/>
        <v>0</v>
      </c>
      <c r="R141" s="33">
        <f t="shared" si="86"/>
        <v>0</v>
      </c>
      <c r="S141" s="33">
        <f t="shared" si="86"/>
        <v>1</v>
      </c>
      <c r="T141" s="64">
        <v>2011</v>
      </c>
      <c r="U141" s="64">
        <v>2011</v>
      </c>
      <c r="V141" s="10">
        <v>2016</v>
      </c>
      <c r="W141" s="33">
        <f t="shared" si="87"/>
        <v>0.5</v>
      </c>
      <c r="X141" s="33">
        <f t="shared" si="83"/>
        <v>0.5</v>
      </c>
      <c r="Y141" s="33">
        <f t="shared" si="84"/>
        <v>0.5</v>
      </c>
      <c r="Z141" s="56">
        <f>+VLOOKUP($C141,'[27]MSC scores (3)'!$CE:$CH,2,)</f>
        <v>0.5</v>
      </c>
      <c r="AA141" s="56">
        <f>+VLOOKUP($C141,'[27]MSC scores (3)'!$CE:$CH,3,)</f>
        <v>0.5</v>
      </c>
      <c r="AB141" s="56">
        <f>+VLOOKUP($C141,'[27]MSC scores (3)'!$CE:$CH,4,)</f>
        <v>0.5</v>
      </c>
      <c r="AC141" s="33" t="b">
        <f t="shared" si="88"/>
        <v>1</v>
      </c>
      <c r="AD141" s="33" t="b">
        <f t="shared" si="89"/>
        <v>1</v>
      </c>
      <c r="AE141" s="33" t="b">
        <f t="shared" si="90"/>
        <v>1</v>
      </c>
      <c r="AF141" s="10" t="s">
        <v>446</v>
      </c>
      <c r="AG141" s="10" t="s">
        <v>445</v>
      </c>
      <c r="AH141" s="10" t="s">
        <v>445</v>
      </c>
      <c r="AI141" s="33">
        <f t="shared" si="91"/>
        <v>0.5</v>
      </c>
      <c r="AJ141" s="33">
        <f t="shared" si="91"/>
        <v>1</v>
      </c>
      <c r="AK141" s="33">
        <f t="shared" si="91"/>
        <v>1</v>
      </c>
      <c r="AL141" s="10" t="s">
        <v>499</v>
      </c>
      <c r="AM141" s="10" t="s">
        <v>499</v>
      </c>
      <c r="AN141" s="10" t="s">
        <v>499</v>
      </c>
      <c r="AO141" s="33">
        <f t="shared" si="92"/>
        <v>1</v>
      </c>
      <c r="AP141" s="33">
        <f t="shared" si="92"/>
        <v>1</v>
      </c>
      <c r="AQ141" s="33">
        <f t="shared" si="92"/>
        <v>1</v>
      </c>
      <c r="AR141" s="10" t="s">
        <v>418</v>
      </c>
      <c r="AS141" s="10" t="s">
        <v>418</v>
      </c>
      <c r="AT141" s="10" t="s">
        <v>418</v>
      </c>
      <c r="AU141" s="33">
        <f t="shared" si="93"/>
        <v>1</v>
      </c>
      <c r="AV141" s="33">
        <f t="shared" si="93"/>
        <v>1</v>
      </c>
      <c r="AW141" s="33">
        <f t="shared" si="93"/>
        <v>1</v>
      </c>
      <c r="AX141" s="10" t="s">
        <v>447</v>
      </c>
      <c r="AY141" s="10" t="s">
        <v>460</v>
      </c>
      <c r="AZ141" s="10" t="s">
        <v>460</v>
      </c>
      <c r="BA141" s="33">
        <f t="shared" si="94"/>
        <v>0</v>
      </c>
      <c r="BB141" s="33">
        <f t="shared" si="94"/>
        <v>0</v>
      </c>
      <c r="BC141" s="33">
        <f t="shared" si="94"/>
        <v>0</v>
      </c>
      <c r="BD141" s="10" t="s">
        <v>425</v>
      </c>
      <c r="BE141" s="10" t="s">
        <v>425</v>
      </c>
      <c r="BF141" s="10" t="s">
        <v>425</v>
      </c>
      <c r="BG141" s="33">
        <f t="shared" si="95"/>
        <v>1</v>
      </c>
      <c r="BH141" s="33">
        <f t="shared" si="95"/>
        <v>1</v>
      </c>
      <c r="BI141" s="33">
        <f t="shared" si="95"/>
        <v>1</v>
      </c>
      <c r="BJ141" s="10">
        <v>2001</v>
      </c>
      <c r="BK141" s="10" t="s">
        <v>429</v>
      </c>
      <c r="BL141" s="10" t="s">
        <v>429</v>
      </c>
      <c r="BM141" s="33">
        <f t="shared" si="96"/>
        <v>0.5</v>
      </c>
      <c r="BN141" s="33">
        <f t="shared" si="96"/>
        <v>0</v>
      </c>
      <c r="BO141" s="33">
        <f t="shared" si="96"/>
        <v>0</v>
      </c>
      <c r="BP141" s="10" t="s">
        <v>431</v>
      </c>
      <c r="BQ141" s="10" t="s">
        <v>431</v>
      </c>
      <c r="BR141" s="10" t="s">
        <v>431</v>
      </c>
      <c r="BS141" s="33">
        <f t="shared" si="97"/>
        <v>1</v>
      </c>
      <c r="BT141" s="33">
        <f t="shared" si="97"/>
        <v>1</v>
      </c>
      <c r="BU141" s="33">
        <f t="shared" si="97"/>
        <v>1</v>
      </c>
      <c r="BV141" s="10" t="s">
        <v>501</v>
      </c>
      <c r="BW141" s="10" t="s">
        <v>501</v>
      </c>
      <c r="BX141" s="10" t="s">
        <v>501</v>
      </c>
      <c r="BY141" s="33">
        <f t="shared" si="76"/>
        <v>1</v>
      </c>
      <c r="BZ141" s="33">
        <f t="shared" si="76"/>
        <v>1</v>
      </c>
      <c r="CA141" s="33">
        <f t="shared" si="76"/>
        <v>1</v>
      </c>
      <c r="CB141" s="10" t="str">
        <f>+VLOOKUP(B141,'[20]2016 data'!$B:$D,3,)</f>
        <v>Yes</v>
      </c>
      <c r="CC141" s="10" t="str">
        <f>+VLOOKUP(B141,'[21]2017 data'!$B:$D,3,)</f>
        <v>Yes</v>
      </c>
      <c r="CD141" s="10" t="str">
        <f>+VLOOKUP(B141,'[22]2018 data'!$B:$D,3,)</f>
        <v>Yes</v>
      </c>
      <c r="CE141" s="33">
        <f t="shared" si="98"/>
        <v>1</v>
      </c>
      <c r="CF141" s="33">
        <f t="shared" si="98"/>
        <v>1</v>
      </c>
      <c r="CG141" s="33">
        <f t="shared" si="98"/>
        <v>1</v>
      </c>
      <c r="CH141" s="65" t="str">
        <f>+VLOOKUP(B141,'[34]2016 data'!$B:$D,3,)</f>
        <v>yes</v>
      </c>
      <c r="CI141" s="65" t="str">
        <f>+VLOOKUP(B141,'[33]2017 data'!$B:$D,3,)</f>
        <v>yes</v>
      </c>
      <c r="CJ141" s="65" t="str">
        <f>+VLOOKUP(B141,'[28]2018 data'!$B:$D,3,)</f>
        <v>yes</v>
      </c>
      <c r="CK141" s="33">
        <f t="shared" si="99"/>
        <v>1</v>
      </c>
      <c r="CL141" s="33">
        <f t="shared" si="99"/>
        <v>1</v>
      </c>
      <c r="CM141" s="33">
        <f t="shared" si="99"/>
        <v>1</v>
      </c>
    </row>
    <row r="142" spans="1:91" s="32" customFormat="1" x14ac:dyDescent="0.25">
      <c r="A142" s="6">
        <f t="shared" si="85"/>
        <v>139</v>
      </c>
      <c r="B142" s="9" t="s">
        <v>105</v>
      </c>
      <c r="C142" s="4" t="s">
        <v>104</v>
      </c>
      <c r="D142" s="4" t="str">
        <f>+VLOOKUP(C142,'[1]OECD &amp; EU Countries'!$B:$F,5,)</f>
        <v>NA</v>
      </c>
      <c r="E142" s="10" t="s">
        <v>486</v>
      </c>
      <c r="F142" s="10" t="s">
        <v>486</v>
      </c>
      <c r="G142" s="10" t="s">
        <v>437</v>
      </c>
      <c r="H142" s="10" t="b">
        <f>+E142=MSC!E142</f>
        <v>0</v>
      </c>
      <c r="I142" s="10" t="b">
        <f>+F142=MSC!F142</f>
        <v>0</v>
      </c>
      <c r="J142" s="10" t="b">
        <f>+G142=MSC!G142</f>
        <v>1</v>
      </c>
      <c r="K142" s="33">
        <f t="shared" si="80"/>
        <v>1</v>
      </c>
      <c r="L142" s="33">
        <f t="shared" si="81"/>
        <v>1</v>
      </c>
      <c r="M142" s="33">
        <f t="shared" si="82"/>
        <v>0.5</v>
      </c>
      <c r="N142" s="10">
        <v>2011</v>
      </c>
      <c r="O142" s="10">
        <v>2014</v>
      </c>
      <c r="P142" s="10">
        <v>2014</v>
      </c>
      <c r="Q142" s="33">
        <f t="shared" si="86"/>
        <v>0.5</v>
      </c>
      <c r="R142" s="33">
        <f t="shared" si="86"/>
        <v>0.5</v>
      </c>
      <c r="S142" s="33">
        <f t="shared" si="86"/>
        <v>0.5</v>
      </c>
      <c r="T142" s="64">
        <v>2011</v>
      </c>
      <c r="U142" s="64">
        <v>2014</v>
      </c>
      <c r="V142" s="10">
        <v>2014</v>
      </c>
      <c r="W142" s="33">
        <f t="shared" si="87"/>
        <v>0.5</v>
      </c>
      <c r="X142" s="33">
        <f t="shared" si="83"/>
        <v>0.5</v>
      </c>
      <c r="Y142" s="33">
        <f t="shared" si="84"/>
        <v>0.5</v>
      </c>
      <c r="Z142" s="56">
        <f>+VLOOKUP($C142,'[27]MSC scores (3)'!$CE:$CH,2,)</f>
        <v>0.5</v>
      </c>
      <c r="AA142" s="56">
        <f>+VLOOKUP($C142,'[27]MSC scores (3)'!$CE:$CH,3,)</f>
        <v>0.5</v>
      </c>
      <c r="AB142" s="56">
        <f>+VLOOKUP($C142,'[27]MSC scores (3)'!$CE:$CH,4,)</f>
        <v>0.5</v>
      </c>
      <c r="AC142" s="33" t="b">
        <f t="shared" si="88"/>
        <v>1</v>
      </c>
      <c r="AD142" s="33" t="b">
        <f t="shared" si="89"/>
        <v>1</v>
      </c>
      <c r="AE142" s="33" t="b">
        <f t="shared" si="90"/>
        <v>1</v>
      </c>
      <c r="AF142" s="10" t="s">
        <v>444</v>
      </c>
      <c r="AG142" s="10" t="s">
        <v>444</v>
      </c>
      <c r="AH142" s="10" t="s">
        <v>444</v>
      </c>
      <c r="AI142" s="33">
        <f t="shared" si="91"/>
        <v>1</v>
      </c>
      <c r="AJ142" s="33">
        <f t="shared" si="91"/>
        <v>1</v>
      </c>
      <c r="AK142" s="33">
        <f t="shared" si="91"/>
        <v>1</v>
      </c>
      <c r="AL142" s="10">
        <v>2011</v>
      </c>
      <c r="AM142" s="10">
        <v>2011</v>
      </c>
      <c r="AN142" s="10">
        <v>2011</v>
      </c>
      <c r="AO142" s="33">
        <f t="shared" si="92"/>
        <v>0.5</v>
      </c>
      <c r="AP142" s="33">
        <f t="shared" si="92"/>
        <v>0.5</v>
      </c>
      <c r="AQ142" s="33">
        <f t="shared" si="92"/>
        <v>0.5</v>
      </c>
      <c r="AR142" s="10" t="s">
        <v>447</v>
      </c>
      <c r="AS142" s="10" t="s">
        <v>418</v>
      </c>
      <c r="AT142" s="10" t="s">
        <v>418</v>
      </c>
      <c r="AU142" s="33">
        <f t="shared" si="93"/>
        <v>0</v>
      </c>
      <c r="AV142" s="33">
        <f t="shared" si="93"/>
        <v>1</v>
      </c>
      <c r="AW142" s="33">
        <f t="shared" si="93"/>
        <v>1</v>
      </c>
      <c r="AX142" s="10" t="s">
        <v>447</v>
      </c>
      <c r="AY142" s="10" t="s">
        <v>448</v>
      </c>
      <c r="AZ142" s="10" t="s">
        <v>448</v>
      </c>
      <c r="BA142" s="33">
        <f t="shared" si="94"/>
        <v>0</v>
      </c>
      <c r="BB142" s="33">
        <f t="shared" si="94"/>
        <v>0</v>
      </c>
      <c r="BC142" s="33">
        <f t="shared" si="94"/>
        <v>0</v>
      </c>
      <c r="BD142" s="10" t="s">
        <v>425</v>
      </c>
      <c r="BE142" s="10" t="s">
        <v>448</v>
      </c>
      <c r="BF142" s="10" t="s">
        <v>448</v>
      </c>
      <c r="BG142" s="33">
        <f t="shared" si="95"/>
        <v>1</v>
      </c>
      <c r="BH142" s="33">
        <f t="shared" si="95"/>
        <v>0</v>
      </c>
      <c r="BI142" s="33">
        <f t="shared" si="95"/>
        <v>0</v>
      </c>
      <c r="BJ142" s="10">
        <v>2001</v>
      </c>
      <c r="BK142" s="10" t="s">
        <v>429</v>
      </c>
      <c r="BL142" s="10" t="s">
        <v>429</v>
      </c>
      <c r="BM142" s="33">
        <f t="shared" si="96"/>
        <v>0.5</v>
      </c>
      <c r="BN142" s="33">
        <f t="shared" si="96"/>
        <v>0</v>
      </c>
      <c r="BO142" s="33">
        <f t="shared" si="96"/>
        <v>0</v>
      </c>
      <c r="BP142" s="10">
        <v>0</v>
      </c>
      <c r="BQ142" s="10" t="s">
        <v>431</v>
      </c>
      <c r="BR142" s="10" t="s">
        <v>431</v>
      </c>
      <c r="BS142" s="33">
        <f t="shared" si="97"/>
        <v>0</v>
      </c>
      <c r="BT142" s="33">
        <f t="shared" si="97"/>
        <v>1</v>
      </c>
      <c r="BU142" s="33">
        <f t="shared" si="97"/>
        <v>1</v>
      </c>
      <c r="BV142" s="10" t="s">
        <v>500</v>
      </c>
      <c r="BW142" s="10" t="s">
        <v>500</v>
      </c>
      <c r="BX142" s="10" t="s">
        <v>500</v>
      </c>
      <c r="BY142" s="33">
        <f t="shared" si="76"/>
        <v>0.5</v>
      </c>
      <c r="BZ142" s="33">
        <f t="shared" si="76"/>
        <v>0.5</v>
      </c>
      <c r="CA142" s="33">
        <f t="shared" si="76"/>
        <v>0.5</v>
      </c>
      <c r="CB142" s="10">
        <f>+VLOOKUP(B142,'[20]2016 data'!$B:$D,3,)</f>
        <v>0</v>
      </c>
      <c r="CC142" s="10">
        <f>+VLOOKUP(B142,'[21]2017 data'!$B:$D,3,)</f>
        <v>0</v>
      </c>
      <c r="CD142" s="10">
        <f>+VLOOKUP(B142,'[22]2018 data'!$B:$D,3,)</f>
        <v>0</v>
      </c>
      <c r="CE142" s="33">
        <f t="shared" si="98"/>
        <v>0</v>
      </c>
      <c r="CF142" s="33">
        <f t="shared" si="98"/>
        <v>0</v>
      </c>
      <c r="CG142" s="33">
        <f t="shared" si="98"/>
        <v>0</v>
      </c>
      <c r="CH142" s="65">
        <f>+VLOOKUP(B142,'[34]2016 data'!$B:$D,3,)</f>
        <v>0</v>
      </c>
      <c r="CI142" s="65">
        <f>+VLOOKUP(B142,'[33]2017 data'!$B:$D,3,)</f>
        <v>0</v>
      </c>
      <c r="CJ142" s="65">
        <f>+VLOOKUP(B142,'[28]2018 data'!$B:$D,3,)</f>
        <v>0</v>
      </c>
      <c r="CK142" s="33">
        <f t="shared" si="99"/>
        <v>0</v>
      </c>
      <c r="CL142" s="33">
        <f t="shared" si="99"/>
        <v>0</v>
      </c>
      <c r="CM142" s="33">
        <f t="shared" si="99"/>
        <v>0</v>
      </c>
    </row>
    <row r="143" spans="1:91" s="32" customFormat="1" x14ac:dyDescent="0.25">
      <c r="A143" s="6">
        <f t="shared" si="85"/>
        <v>140</v>
      </c>
      <c r="B143" s="9" t="s">
        <v>103</v>
      </c>
      <c r="C143" s="4" t="s">
        <v>102</v>
      </c>
      <c r="D143" s="4" t="str">
        <f>+VLOOKUP(C143,'[1]OECD &amp; EU Countries'!$B:$F,5,)</f>
        <v>NA</v>
      </c>
      <c r="E143" s="10" t="s">
        <v>437</v>
      </c>
      <c r="F143" s="10" t="s">
        <v>437</v>
      </c>
      <c r="G143" s="10" t="s">
        <v>437</v>
      </c>
      <c r="H143" s="10" t="b">
        <f>+E143=MSC!E143</f>
        <v>1</v>
      </c>
      <c r="I143" s="10" t="b">
        <f>+F143=MSC!F143</f>
        <v>1</v>
      </c>
      <c r="J143" s="10" t="b">
        <f>+G143=MSC!G143</f>
        <v>1</v>
      </c>
      <c r="K143" s="33">
        <f t="shared" si="80"/>
        <v>0.5</v>
      </c>
      <c r="L143" s="33">
        <f t="shared" si="81"/>
        <v>0.5</v>
      </c>
      <c r="M143" s="33">
        <f t="shared" si="82"/>
        <v>0.5</v>
      </c>
      <c r="N143" s="10">
        <v>1993</v>
      </c>
      <c r="O143" s="10">
        <v>1993</v>
      </c>
      <c r="P143" s="10">
        <v>2009</v>
      </c>
      <c r="Q143" s="33">
        <f t="shared" si="86"/>
        <v>0</v>
      </c>
      <c r="R143" s="33">
        <f t="shared" si="86"/>
        <v>0</v>
      </c>
      <c r="S143" s="33">
        <f t="shared" si="86"/>
        <v>0.5</v>
      </c>
      <c r="T143" s="64">
        <v>2009</v>
      </c>
      <c r="U143" s="64">
        <v>2009</v>
      </c>
      <c r="V143" s="10">
        <v>2009</v>
      </c>
      <c r="W143" s="33">
        <f t="shared" si="87"/>
        <v>0.5</v>
      </c>
      <c r="X143" s="33">
        <f t="shared" si="83"/>
        <v>0.5</v>
      </c>
      <c r="Y143" s="33">
        <f t="shared" si="84"/>
        <v>0.5</v>
      </c>
      <c r="Z143" s="56">
        <f>+VLOOKUP($C143,'[27]MSC scores (3)'!$CE:$CH,2,)</f>
        <v>0.5</v>
      </c>
      <c r="AA143" s="56">
        <f>+VLOOKUP($C143,'[27]MSC scores (3)'!$CE:$CH,3,)</f>
        <v>0.5</v>
      </c>
      <c r="AB143" s="56">
        <f>+VLOOKUP($C143,'[27]MSC scores (3)'!$CE:$CH,4,)</f>
        <v>0.5</v>
      </c>
      <c r="AC143" s="33" t="b">
        <f t="shared" si="88"/>
        <v>1</v>
      </c>
      <c r="AD143" s="33" t="b">
        <f t="shared" si="89"/>
        <v>1</v>
      </c>
      <c r="AE143" s="33" t="b">
        <f t="shared" si="90"/>
        <v>1</v>
      </c>
      <c r="AF143" s="10" t="s">
        <v>446</v>
      </c>
      <c r="AG143" s="10" t="s">
        <v>446</v>
      </c>
      <c r="AH143" s="10" t="s">
        <v>446</v>
      </c>
      <c r="AI143" s="33">
        <f t="shared" si="91"/>
        <v>0.5</v>
      </c>
      <c r="AJ143" s="33">
        <f t="shared" si="91"/>
        <v>0.5</v>
      </c>
      <c r="AK143" s="33">
        <f t="shared" si="91"/>
        <v>0.5</v>
      </c>
      <c r="AL143" s="10">
        <v>2008</v>
      </c>
      <c r="AM143" s="10">
        <v>2008</v>
      </c>
      <c r="AN143" s="10">
        <v>2008</v>
      </c>
      <c r="AO143" s="33">
        <f t="shared" si="92"/>
        <v>0.5</v>
      </c>
      <c r="AP143" s="33">
        <f t="shared" si="92"/>
        <v>0.5</v>
      </c>
      <c r="AQ143" s="33">
        <f t="shared" si="92"/>
        <v>0.5</v>
      </c>
      <c r="AR143" s="10" t="s">
        <v>418</v>
      </c>
      <c r="AS143" s="10" t="s">
        <v>418</v>
      </c>
      <c r="AT143" s="10" t="s">
        <v>418</v>
      </c>
      <c r="AU143" s="33">
        <f t="shared" si="93"/>
        <v>1</v>
      </c>
      <c r="AV143" s="33">
        <f t="shared" si="93"/>
        <v>1</v>
      </c>
      <c r="AW143" s="33">
        <f t="shared" si="93"/>
        <v>1</v>
      </c>
      <c r="AX143" s="10" t="s">
        <v>447</v>
      </c>
      <c r="AY143" s="10" t="s">
        <v>448</v>
      </c>
      <c r="AZ143" s="10" t="s">
        <v>448</v>
      </c>
      <c r="BA143" s="33">
        <f t="shared" si="94"/>
        <v>0</v>
      </c>
      <c r="BB143" s="33">
        <f t="shared" si="94"/>
        <v>0</v>
      </c>
      <c r="BC143" s="33">
        <f t="shared" si="94"/>
        <v>0</v>
      </c>
      <c r="BD143" s="10" t="s">
        <v>448</v>
      </c>
      <c r="BE143" s="10" t="s">
        <v>448</v>
      </c>
      <c r="BF143" s="10" t="s">
        <v>448</v>
      </c>
      <c r="BG143" s="33">
        <f t="shared" si="95"/>
        <v>0</v>
      </c>
      <c r="BH143" s="33">
        <f t="shared" si="95"/>
        <v>0</v>
      </c>
      <c r="BI143" s="33">
        <f t="shared" si="95"/>
        <v>0</v>
      </c>
      <c r="BJ143" s="10">
        <v>2001</v>
      </c>
      <c r="BK143" s="10" t="s">
        <v>429</v>
      </c>
      <c r="BL143" s="10" t="s">
        <v>429</v>
      </c>
      <c r="BM143" s="33">
        <f t="shared" si="96"/>
        <v>0.5</v>
      </c>
      <c r="BN143" s="33">
        <f t="shared" si="96"/>
        <v>0</v>
      </c>
      <c r="BO143" s="33">
        <f t="shared" si="96"/>
        <v>0</v>
      </c>
      <c r="BP143" s="10" t="s">
        <v>431</v>
      </c>
      <c r="BQ143" s="10" t="s">
        <v>431</v>
      </c>
      <c r="BR143" s="10" t="s">
        <v>431</v>
      </c>
      <c r="BS143" s="33">
        <f t="shared" si="97"/>
        <v>1</v>
      </c>
      <c r="BT143" s="33">
        <f t="shared" si="97"/>
        <v>1</v>
      </c>
      <c r="BU143" s="33">
        <f t="shared" si="97"/>
        <v>1</v>
      </c>
      <c r="BV143" s="10" t="s">
        <v>500</v>
      </c>
      <c r="BW143" s="10" t="s">
        <v>500</v>
      </c>
      <c r="BX143" s="10" t="s">
        <v>500</v>
      </c>
      <c r="BY143" s="33">
        <f t="shared" si="76"/>
        <v>0.5</v>
      </c>
      <c r="BZ143" s="33">
        <f t="shared" si="76"/>
        <v>0.5</v>
      </c>
      <c r="CA143" s="33">
        <f t="shared" si="76"/>
        <v>0.5</v>
      </c>
      <c r="CB143" s="10">
        <f>+VLOOKUP(B143,'[20]2016 data'!$B:$D,3,)</f>
        <v>0</v>
      </c>
      <c r="CC143" s="10">
        <f>+VLOOKUP(B143,'[21]2017 data'!$B:$D,3,)</f>
        <v>0</v>
      </c>
      <c r="CD143" s="10">
        <f>+VLOOKUP(B143,'[22]2018 data'!$B:$D,3,)</f>
        <v>0</v>
      </c>
      <c r="CE143" s="33">
        <f t="shared" si="98"/>
        <v>0</v>
      </c>
      <c r="CF143" s="33">
        <f t="shared" si="98"/>
        <v>0</v>
      </c>
      <c r="CG143" s="33">
        <f t="shared" si="98"/>
        <v>0</v>
      </c>
      <c r="CH143" s="65">
        <f>+VLOOKUP(B143,'[34]2016 data'!$B:$D,3,)</f>
        <v>0</v>
      </c>
      <c r="CI143" s="65">
        <f>+VLOOKUP(B143,'[33]2017 data'!$B:$D,3,)</f>
        <v>0</v>
      </c>
      <c r="CJ143" s="65">
        <f>+VLOOKUP(B143,'[28]2018 data'!$B:$D,3,)</f>
        <v>0</v>
      </c>
      <c r="CK143" s="33">
        <f t="shared" si="99"/>
        <v>0</v>
      </c>
      <c r="CL143" s="33">
        <f t="shared" si="99"/>
        <v>0</v>
      </c>
      <c r="CM143" s="33">
        <f t="shared" si="99"/>
        <v>0</v>
      </c>
    </row>
    <row r="144" spans="1:91" s="32" customFormat="1" x14ac:dyDescent="0.25">
      <c r="A144" s="6">
        <f t="shared" si="85"/>
        <v>141</v>
      </c>
      <c r="B144" s="9" t="s">
        <v>101</v>
      </c>
      <c r="C144" s="4" t="s">
        <v>100</v>
      </c>
      <c r="D144" s="4" t="str">
        <f>+VLOOKUP(C144,'[1]OECD &amp; EU Countries'!$B:$F,5,)</f>
        <v>NA</v>
      </c>
      <c r="E144" s="10" t="s">
        <v>437</v>
      </c>
      <c r="F144" s="10" t="s">
        <v>437</v>
      </c>
      <c r="G144" s="10" t="s">
        <v>437</v>
      </c>
      <c r="H144" s="10" t="b">
        <f>+E144=MSC!E144</f>
        <v>0</v>
      </c>
      <c r="I144" s="10" t="b">
        <f>+F144=MSC!F144</f>
        <v>1</v>
      </c>
      <c r="J144" s="10" t="b">
        <f>+G144=MSC!G144</f>
        <v>1</v>
      </c>
      <c r="K144" s="33">
        <f t="shared" si="80"/>
        <v>0.5</v>
      </c>
      <c r="L144" s="33">
        <f t="shared" si="81"/>
        <v>0.5</v>
      </c>
      <c r="M144" s="33">
        <f t="shared" si="82"/>
        <v>0.5</v>
      </c>
      <c r="N144" s="10">
        <v>1993</v>
      </c>
      <c r="O144" s="10">
        <v>1993</v>
      </c>
      <c r="P144" s="10">
        <v>2007</v>
      </c>
      <c r="Q144" s="33">
        <f t="shared" si="86"/>
        <v>0</v>
      </c>
      <c r="R144" s="33">
        <f>IF(O144="Original chained constant price data are rescaled.",1,IF(AND(O144&gt;=(O$3-10),O144&lt;O$3),0.5,0))*0+0.5</f>
        <v>0.5</v>
      </c>
      <c r="S144" s="33">
        <f>IF(P144="Original chained constant price data are rescaled.",1,IF(AND(P144&gt;=(P$3-10),P144&lt;P$3),0.5,0))*0+0.5</f>
        <v>0.5</v>
      </c>
      <c r="T144" s="64">
        <v>1990</v>
      </c>
      <c r="U144" s="64">
        <v>1990</v>
      </c>
      <c r="V144" s="10">
        <v>2007</v>
      </c>
      <c r="W144" s="33">
        <f t="shared" si="87"/>
        <v>0</v>
      </c>
      <c r="X144" s="33">
        <f t="shared" si="83"/>
        <v>0</v>
      </c>
      <c r="Y144" s="33">
        <f t="shared" si="84"/>
        <v>0</v>
      </c>
      <c r="Z144" s="56">
        <f>+VLOOKUP($C144,'[27]MSC scores (3)'!$CE:$CH,2,)</f>
        <v>0.5</v>
      </c>
      <c r="AA144" s="56">
        <f>+VLOOKUP($C144,'[27]MSC scores (3)'!$CE:$CH,3,)</f>
        <v>0.5</v>
      </c>
      <c r="AB144" s="56">
        <f>+VLOOKUP($C144,'[27]MSC scores (3)'!$CE:$CH,4,)</f>
        <v>0</v>
      </c>
      <c r="AC144" s="33" t="b">
        <f t="shared" si="88"/>
        <v>0</v>
      </c>
      <c r="AD144" s="33" t="b">
        <f t="shared" si="89"/>
        <v>0</v>
      </c>
      <c r="AE144" s="33" t="b">
        <f t="shared" si="90"/>
        <v>1</v>
      </c>
      <c r="AF144" s="10" t="s">
        <v>496</v>
      </c>
      <c r="AG144" s="10" t="s">
        <v>496</v>
      </c>
      <c r="AH144" s="10" t="s">
        <v>496</v>
      </c>
      <c r="AI144" s="33">
        <f t="shared" si="91"/>
        <v>0.5</v>
      </c>
      <c r="AJ144" s="33">
        <f t="shared" si="91"/>
        <v>0.5</v>
      </c>
      <c r="AK144" s="33">
        <f t="shared" si="91"/>
        <v>0.5</v>
      </c>
      <c r="AL144" s="10" t="s">
        <v>499</v>
      </c>
      <c r="AM144" s="10" t="s">
        <v>499</v>
      </c>
      <c r="AN144" s="10" t="s">
        <v>499</v>
      </c>
      <c r="AO144" s="33">
        <f t="shared" si="92"/>
        <v>1</v>
      </c>
      <c r="AP144" s="33">
        <f t="shared" si="92"/>
        <v>1</v>
      </c>
      <c r="AQ144" s="33">
        <f t="shared" si="92"/>
        <v>1</v>
      </c>
      <c r="AR144" s="10">
        <v>0</v>
      </c>
      <c r="AS144" s="10">
        <v>0</v>
      </c>
      <c r="AT144" s="10">
        <v>0</v>
      </c>
      <c r="AU144" s="33">
        <f t="shared" si="93"/>
        <v>0</v>
      </c>
      <c r="AV144" s="33">
        <f t="shared" si="93"/>
        <v>0</v>
      </c>
      <c r="AW144" s="33">
        <f t="shared" si="93"/>
        <v>0</v>
      </c>
      <c r="AX144" s="10" t="s">
        <v>436</v>
      </c>
      <c r="AY144" s="10" t="s">
        <v>436</v>
      </c>
      <c r="AZ144" s="10" t="s">
        <v>436</v>
      </c>
      <c r="BA144" s="33">
        <f t="shared" si="94"/>
        <v>1</v>
      </c>
      <c r="BB144" s="33">
        <f t="shared" si="94"/>
        <v>1</v>
      </c>
      <c r="BC144" s="33">
        <f t="shared" si="94"/>
        <v>1</v>
      </c>
      <c r="BD144" s="10" t="s">
        <v>425</v>
      </c>
      <c r="BE144" s="10" t="s">
        <v>425</v>
      </c>
      <c r="BF144" s="10" t="s">
        <v>425</v>
      </c>
      <c r="BG144" s="33">
        <f t="shared" si="95"/>
        <v>1</v>
      </c>
      <c r="BH144" s="33">
        <f t="shared" si="95"/>
        <v>1</v>
      </c>
      <c r="BI144" s="33">
        <f t="shared" si="95"/>
        <v>1</v>
      </c>
      <c r="BJ144" s="10" t="s">
        <v>480</v>
      </c>
      <c r="BK144" s="10" t="s">
        <v>427</v>
      </c>
      <c r="BL144" s="10" t="s">
        <v>427</v>
      </c>
      <c r="BM144" s="33">
        <f t="shared" si="96"/>
        <v>0</v>
      </c>
      <c r="BN144" s="33">
        <f t="shared" si="96"/>
        <v>1</v>
      </c>
      <c r="BO144" s="33">
        <f t="shared" si="96"/>
        <v>1</v>
      </c>
      <c r="BP144" s="10">
        <v>0</v>
      </c>
      <c r="BQ144" s="10" t="s">
        <v>431</v>
      </c>
      <c r="BR144" s="10" t="s">
        <v>431</v>
      </c>
      <c r="BS144" s="33">
        <f t="shared" si="97"/>
        <v>0</v>
      </c>
      <c r="BT144" s="33">
        <f t="shared" si="97"/>
        <v>1</v>
      </c>
      <c r="BU144" s="33">
        <f t="shared" si="97"/>
        <v>1</v>
      </c>
      <c r="BV144" s="10" t="s">
        <v>500</v>
      </c>
      <c r="BW144" s="10" t="s">
        <v>500</v>
      </c>
      <c r="BX144" s="10" t="s">
        <v>500</v>
      </c>
      <c r="BY144" s="33">
        <f t="shared" si="76"/>
        <v>0.5</v>
      </c>
      <c r="BZ144" s="33">
        <f t="shared" si="76"/>
        <v>0.5</v>
      </c>
      <c r="CA144" s="33">
        <f t="shared" si="76"/>
        <v>0.5</v>
      </c>
      <c r="CB144" s="10" t="str">
        <f>+VLOOKUP(B144,'[20]2016 data'!$B:$D,3,)</f>
        <v>Yes</v>
      </c>
      <c r="CC144" s="10" t="str">
        <f>+VLOOKUP(B144,'[21]2017 data'!$B:$D,3,)</f>
        <v>Yes</v>
      </c>
      <c r="CD144" s="10" t="str">
        <f>+VLOOKUP(B144,'[22]2018 data'!$B:$D,3,)</f>
        <v>Yes</v>
      </c>
      <c r="CE144" s="33">
        <f t="shared" si="98"/>
        <v>1</v>
      </c>
      <c r="CF144" s="33">
        <f t="shared" si="98"/>
        <v>1</v>
      </c>
      <c r="CG144" s="33">
        <f t="shared" si="98"/>
        <v>1</v>
      </c>
      <c r="CH144" s="65">
        <f>+VLOOKUP(B144,'[34]2016 data'!$B:$D,3,)</f>
        <v>0</v>
      </c>
      <c r="CI144" s="65">
        <f>+VLOOKUP(B144,'[33]2017 data'!$B:$D,3,)</f>
        <v>0</v>
      </c>
      <c r="CJ144" s="65">
        <f>+VLOOKUP(B144,'[28]2018 data'!$B:$D,3,)</f>
        <v>0</v>
      </c>
      <c r="CK144" s="33">
        <f t="shared" si="99"/>
        <v>0</v>
      </c>
      <c r="CL144" s="33">
        <f t="shared" si="99"/>
        <v>0</v>
      </c>
      <c r="CM144" s="33">
        <f t="shared" si="99"/>
        <v>0</v>
      </c>
    </row>
    <row r="145" spans="1:91" s="32" customFormat="1" x14ac:dyDescent="0.25">
      <c r="A145" s="6">
        <f t="shared" si="85"/>
        <v>142</v>
      </c>
      <c r="B145" s="9" t="s">
        <v>99</v>
      </c>
      <c r="C145" s="4" t="s">
        <v>98</v>
      </c>
      <c r="D145" s="4" t="str">
        <f>+VLOOKUP(C145,'[1]OECD &amp; EU Countries'!$B:$F,5,)</f>
        <v>NA</v>
      </c>
      <c r="E145" s="10" t="s">
        <v>437</v>
      </c>
      <c r="F145" s="10" t="s">
        <v>437</v>
      </c>
      <c r="G145" s="10" t="s">
        <v>437</v>
      </c>
      <c r="H145" s="10" t="b">
        <f>+E145=MSC!E145</f>
        <v>1</v>
      </c>
      <c r="I145" s="10" t="b">
        <f>+F145=MSC!F145</f>
        <v>1</v>
      </c>
      <c r="J145" s="10" t="b">
        <f>+G145=MSC!G145</f>
        <v>1</v>
      </c>
      <c r="K145" s="33">
        <f t="shared" si="80"/>
        <v>0.5</v>
      </c>
      <c r="L145" s="33">
        <f t="shared" si="81"/>
        <v>0.5</v>
      </c>
      <c r="M145" s="33">
        <f t="shared" si="82"/>
        <v>0.5</v>
      </c>
      <c r="N145" s="10">
        <v>1993</v>
      </c>
      <c r="O145" s="10">
        <v>1993</v>
      </c>
      <c r="P145" s="10">
        <v>2008</v>
      </c>
      <c r="Q145" s="33">
        <f t="shared" si="86"/>
        <v>0</v>
      </c>
      <c r="R145" s="33">
        <f t="shared" si="86"/>
        <v>0</v>
      </c>
      <c r="S145" s="33">
        <f t="shared" si="86"/>
        <v>0.5</v>
      </c>
      <c r="T145" s="64">
        <v>2001</v>
      </c>
      <c r="U145" s="64">
        <v>2008</v>
      </c>
      <c r="V145" s="10">
        <v>2008</v>
      </c>
      <c r="W145" s="33">
        <f t="shared" si="87"/>
        <v>0</v>
      </c>
      <c r="X145" s="33">
        <f t="shared" si="83"/>
        <v>0.5</v>
      </c>
      <c r="Y145" s="33">
        <f t="shared" si="84"/>
        <v>0.5</v>
      </c>
      <c r="Z145" s="56">
        <f>+VLOOKUP($C145,'[27]MSC scores (3)'!$CE:$CH,2,)</f>
        <v>0.5</v>
      </c>
      <c r="AA145" s="56">
        <f>+VLOOKUP($C145,'[27]MSC scores (3)'!$CE:$CH,3,)</f>
        <v>0.5</v>
      </c>
      <c r="AB145" s="56">
        <f>+VLOOKUP($C145,'[27]MSC scores (3)'!$CE:$CH,4,)</f>
        <v>0.5</v>
      </c>
      <c r="AC145" s="33" t="b">
        <f t="shared" si="88"/>
        <v>0</v>
      </c>
      <c r="AD145" s="33" t="b">
        <f t="shared" si="89"/>
        <v>1</v>
      </c>
      <c r="AE145" s="33" t="b">
        <f t="shared" si="90"/>
        <v>1</v>
      </c>
      <c r="AF145" s="10" t="s">
        <v>446</v>
      </c>
      <c r="AG145" s="10" t="s">
        <v>446</v>
      </c>
      <c r="AH145" s="10" t="s">
        <v>446</v>
      </c>
      <c r="AI145" s="33">
        <f t="shared" si="91"/>
        <v>0.5</v>
      </c>
      <c r="AJ145" s="33">
        <f t="shared" si="91"/>
        <v>0.5</v>
      </c>
      <c r="AK145" s="33">
        <f t="shared" si="91"/>
        <v>0.5</v>
      </c>
      <c r="AL145" s="10">
        <v>1995</v>
      </c>
      <c r="AM145" s="10">
        <v>1995</v>
      </c>
      <c r="AN145" s="10">
        <v>1995</v>
      </c>
      <c r="AO145" s="33">
        <f t="shared" si="92"/>
        <v>0</v>
      </c>
      <c r="AP145" s="33">
        <f t="shared" si="92"/>
        <v>0</v>
      </c>
      <c r="AQ145" s="33">
        <f t="shared" si="92"/>
        <v>0</v>
      </c>
      <c r="AR145" s="10" t="s">
        <v>418</v>
      </c>
      <c r="AS145" s="10" t="s">
        <v>418</v>
      </c>
      <c r="AT145" s="10" t="s">
        <v>418</v>
      </c>
      <c r="AU145" s="33">
        <f t="shared" si="93"/>
        <v>1</v>
      </c>
      <c r="AV145" s="33">
        <f t="shared" si="93"/>
        <v>1</v>
      </c>
      <c r="AW145" s="33">
        <f t="shared" si="93"/>
        <v>1</v>
      </c>
      <c r="AX145" s="10" t="s">
        <v>447</v>
      </c>
      <c r="AY145" s="10" t="s">
        <v>448</v>
      </c>
      <c r="AZ145" s="10" t="s">
        <v>448</v>
      </c>
      <c r="BA145" s="33">
        <f t="shared" si="94"/>
        <v>0</v>
      </c>
      <c r="BB145" s="33">
        <f t="shared" si="94"/>
        <v>0</v>
      </c>
      <c r="BC145" s="33">
        <f t="shared" si="94"/>
        <v>0</v>
      </c>
      <c r="BD145" s="10" t="s">
        <v>448</v>
      </c>
      <c r="BE145" s="10" t="s">
        <v>448</v>
      </c>
      <c r="BF145" s="10" t="s">
        <v>448</v>
      </c>
      <c r="BG145" s="33">
        <f t="shared" si="95"/>
        <v>0</v>
      </c>
      <c r="BH145" s="33">
        <f t="shared" si="95"/>
        <v>0</v>
      </c>
      <c r="BI145" s="33">
        <f t="shared" si="95"/>
        <v>0</v>
      </c>
      <c r="BJ145" s="10">
        <v>2001</v>
      </c>
      <c r="BK145" s="10" t="s">
        <v>429</v>
      </c>
      <c r="BL145" s="10" t="s">
        <v>429</v>
      </c>
      <c r="BM145" s="33">
        <f t="shared" si="96"/>
        <v>0.5</v>
      </c>
      <c r="BN145" s="33">
        <f t="shared" si="96"/>
        <v>0</v>
      </c>
      <c r="BO145" s="33">
        <f t="shared" si="96"/>
        <v>0</v>
      </c>
      <c r="BP145" s="10" t="s">
        <v>431</v>
      </c>
      <c r="BQ145" s="10" t="s">
        <v>431</v>
      </c>
      <c r="BR145" s="10" t="s">
        <v>431</v>
      </c>
      <c r="BS145" s="33">
        <f t="shared" si="97"/>
        <v>1</v>
      </c>
      <c r="BT145" s="33">
        <f t="shared" si="97"/>
        <v>1</v>
      </c>
      <c r="BU145" s="33">
        <f t="shared" si="97"/>
        <v>1</v>
      </c>
      <c r="BV145" s="10" t="s">
        <v>500</v>
      </c>
      <c r="BW145" s="10" t="s">
        <v>500</v>
      </c>
      <c r="BX145" s="10" t="s">
        <v>500</v>
      </c>
      <c r="BY145" s="33">
        <f t="shared" si="76"/>
        <v>0.5</v>
      </c>
      <c r="BZ145" s="33">
        <f t="shared" si="76"/>
        <v>0.5</v>
      </c>
      <c r="CA145" s="33">
        <f t="shared" si="76"/>
        <v>0.5</v>
      </c>
      <c r="CB145" s="10">
        <f>+VLOOKUP(B145,'[20]2016 data'!$B:$D,3,)</f>
        <v>0</v>
      </c>
      <c r="CC145" s="10">
        <f>+VLOOKUP(B145,'[21]2017 data'!$B:$D,3,)</f>
        <v>0</v>
      </c>
      <c r="CD145" s="10" t="str">
        <f>+VLOOKUP(B145,'[22]2018 data'!$B:$D,3,)</f>
        <v>Yes</v>
      </c>
      <c r="CE145" s="33">
        <f t="shared" si="98"/>
        <v>0</v>
      </c>
      <c r="CF145" s="33">
        <f t="shared" si="98"/>
        <v>0</v>
      </c>
      <c r="CG145" s="33">
        <f t="shared" si="98"/>
        <v>1</v>
      </c>
      <c r="CH145" s="65">
        <f>+VLOOKUP(B145,'[34]2016 data'!$B:$D,3,)</f>
        <v>0</v>
      </c>
      <c r="CI145" s="65">
        <f>+VLOOKUP(B145,'[33]2017 data'!$B:$D,3,)</f>
        <v>0</v>
      </c>
      <c r="CJ145" s="65">
        <f>+VLOOKUP(B145,'[28]2018 data'!$B:$D,3,)</f>
        <v>0</v>
      </c>
      <c r="CK145" s="33">
        <f t="shared" si="99"/>
        <v>0</v>
      </c>
      <c r="CL145" s="33">
        <f t="shared" si="99"/>
        <v>0</v>
      </c>
      <c r="CM145" s="33">
        <f t="shared" si="99"/>
        <v>0</v>
      </c>
    </row>
    <row r="146" spans="1:91" s="32" customFormat="1" x14ac:dyDescent="0.25">
      <c r="A146" s="6">
        <f t="shared" si="85"/>
        <v>143</v>
      </c>
      <c r="B146" s="9" t="s">
        <v>97</v>
      </c>
      <c r="C146" s="4" t="s">
        <v>96</v>
      </c>
      <c r="D146" s="4" t="str">
        <f>+VLOOKUP(C146,'[1]OECD &amp; EU Countries'!$B:$F,5,)</f>
        <v>NA</v>
      </c>
      <c r="E146" s="10" t="s">
        <v>486</v>
      </c>
      <c r="F146" s="10" t="s">
        <v>486</v>
      </c>
      <c r="G146" s="10" t="s">
        <v>486</v>
      </c>
      <c r="H146" s="10" t="b">
        <f>+E146=MSC!E146</f>
        <v>0</v>
      </c>
      <c r="I146" s="10" t="b">
        <f>+F146=MSC!F146</f>
        <v>1</v>
      </c>
      <c r="J146" s="10" t="b">
        <f>+G146=MSC!G146</f>
        <v>1</v>
      </c>
      <c r="K146" s="33">
        <f t="shared" si="80"/>
        <v>1</v>
      </c>
      <c r="L146" s="33">
        <f t="shared" si="81"/>
        <v>1</v>
      </c>
      <c r="M146" s="33">
        <f t="shared" si="82"/>
        <v>1</v>
      </c>
      <c r="N146" s="10">
        <v>2008</v>
      </c>
      <c r="O146" s="10">
        <v>2008</v>
      </c>
      <c r="P146" s="10">
        <v>2010</v>
      </c>
      <c r="Q146" s="33">
        <f t="shared" si="86"/>
        <v>0.5</v>
      </c>
      <c r="R146" s="33">
        <f t="shared" si="86"/>
        <v>0.5</v>
      </c>
      <c r="S146" s="33">
        <f t="shared" si="86"/>
        <v>0.5</v>
      </c>
      <c r="T146" s="64">
        <v>2010</v>
      </c>
      <c r="U146" s="64">
        <v>2010</v>
      </c>
      <c r="V146" s="10">
        <v>2010</v>
      </c>
      <c r="W146" s="33">
        <f t="shared" si="87"/>
        <v>0.5</v>
      </c>
      <c r="X146" s="33">
        <f t="shared" si="83"/>
        <v>0.5</v>
      </c>
      <c r="Y146" s="33">
        <f t="shared" si="84"/>
        <v>0.5</v>
      </c>
      <c r="Z146" s="56">
        <f>+VLOOKUP($C146,'[27]MSC scores (3)'!$CE:$CH,2,)</f>
        <v>0.5</v>
      </c>
      <c r="AA146" s="56">
        <f>+VLOOKUP($C146,'[27]MSC scores (3)'!$CE:$CH,3,)</f>
        <v>0.5</v>
      </c>
      <c r="AB146" s="56">
        <f>+VLOOKUP($C146,'[27]MSC scores (3)'!$CE:$CH,4,)</f>
        <v>0.5</v>
      </c>
      <c r="AC146" s="33" t="b">
        <f t="shared" si="88"/>
        <v>1</v>
      </c>
      <c r="AD146" s="33" t="b">
        <f t="shared" si="89"/>
        <v>1</v>
      </c>
      <c r="AE146" s="33" t="b">
        <f t="shared" si="90"/>
        <v>1</v>
      </c>
      <c r="AF146" s="10" t="s">
        <v>446</v>
      </c>
      <c r="AG146" s="10" t="s">
        <v>443</v>
      </c>
      <c r="AH146" s="10" t="s">
        <v>443</v>
      </c>
      <c r="AI146" s="33">
        <f t="shared" si="91"/>
        <v>0.5</v>
      </c>
      <c r="AJ146" s="33">
        <f t="shared" si="91"/>
        <v>0.5</v>
      </c>
      <c r="AK146" s="33">
        <f t="shared" si="91"/>
        <v>0.5</v>
      </c>
      <c r="AL146" s="10">
        <v>1999</v>
      </c>
      <c r="AM146" s="10">
        <v>1999</v>
      </c>
      <c r="AN146" s="10">
        <v>1999</v>
      </c>
      <c r="AO146" s="33">
        <f t="shared" si="92"/>
        <v>0</v>
      </c>
      <c r="AP146" s="33">
        <f t="shared" si="92"/>
        <v>0</v>
      </c>
      <c r="AQ146" s="33">
        <f t="shared" si="92"/>
        <v>0</v>
      </c>
      <c r="AR146" s="10" t="s">
        <v>418</v>
      </c>
      <c r="AS146" s="10" t="s">
        <v>418</v>
      </c>
      <c r="AT146" s="10" t="s">
        <v>418</v>
      </c>
      <c r="AU146" s="33">
        <f t="shared" si="93"/>
        <v>1</v>
      </c>
      <c r="AV146" s="33">
        <f t="shared" si="93"/>
        <v>1</v>
      </c>
      <c r="AW146" s="33">
        <f t="shared" si="93"/>
        <v>1</v>
      </c>
      <c r="AX146" s="10" t="s">
        <v>447</v>
      </c>
      <c r="AY146" s="10" t="s">
        <v>448</v>
      </c>
      <c r="AZ146" s="10" t="s">
        <v>448</v>
      </c>
      <c r="BA146" s="33">
        <f t="shared" si="94"/>
        <v>0</v>
      </c>
      <c r="BB146" s="33">
        <f t="shared" si="94"/>
        <v>0</v>
      </c>
      <c r="BC146" s="33">
        <f t="shared" si="94"/>
        <v>0</v>
      </c>
      <c r="BD146" s="10">
        <v>0</v>
      </c>
      <c r="BE146" s="10" t="s">
        <v>448</v>
      </c>
      <c r="BF146" s="10" t="s">
        <v>448</v>
      </c>
      <c r="BG146" s="33">
        <f t="shared" si="95"/>
        <v>0</v>
      </c>
      <c r="BH146" s="33">
        <f t="shared" si="95"/>
        <v>0</v>
      </c>
      <c r="BI146" s="33">
        <f t="shared" si="95"/>
        <v>0</v>
      </c>
      <c r="BJ146" s="10">
        <v>1986</v>
      </c>
      <c r="BK146" s="10" t="s">
        <v>429</v>
      </c>
      <c r="BL146" s="10" t="s">
        <v>429</v>
      </c>
      <c r="BM146" s="33">
        <f t="shared" si="96"/>
        <v>0</v>
      </c>
      <c r="BN146" s="33">
        <f t="shared" si="96"/>
        <v>0</v>
      </c>
      <c r="BO146" s="33">
        <f t="shared" si="96"/>
        <v>0</v>
      </c>
      <c r="BP146" s="10">
        <v>0</v>
      </c>
      <c r="BQ146" s="10" t="s">
        <v>429</v>
      </c>
      <c r="BR146" s="10" t="s">
        <v>429</v>
      </c>
      <c r="BS146" s="33">
        <f t="shared" si="97"/>
        <v>0</v>
      </c>
      <c r="BT146" s="33">
        <f t="shared" si="97"/>
        <v>0</v>
      </c>
      <c r="BU146" s="33">
        <f t="shared" si="97"/>
        <v>0</v>
      </c>
      <c r="BV146" s="10" t="s">
        <v>500</v>
      </c>
      <c r="BW146" s="10" t="s">
        <v>500</v>
      </c>
      <c r="BX146" s="10" t="s">
        <v>500</v>
      </c>
      <c r="BY146" s="33">
        <f t="shared" si="76"/>
        <v>0.5</v>
      </c>
      <c r="BZ146" s="33">
        <f t="shared" si="76"/>
        <v>0.5</v>
      </c>
      <c r="CA146" s="33">
        <f t="shared" si="76"/>
        <v>0.5</v>
      </c>
      <c r="CB146" s="10">
        <f>+VLOOKUP(B146,'[20]2016 data'!$B:$D,3,)</f>
        <v>0</v>
      </c>
      <c r="CC146" s="10">
        <f>+VLOOKUP(B146,'[21]2017 data'!$B:$D,3,)</f>
        <v>0</v>
      </c>
      <c r="CD146" s="10">
        <f>+VLOOKUP(B146,'[22]2018 data'!$B:$D,3,)</f>
        <v>0</v>
      </c>
      <c r="CE146" s="33">
        <f t="shared" si="98"/>
        <v>0</v>
      </c>
      <c r="CF146" s="33">
        <f t="shared" si="98"/>
        <v>0</v>
      </c>
      <c r="CG146" s="33">
        <f t="shared" si="98"/>
        <v>0</v>
      </c>
      <c r="CH146" s="65">
        <f>+VLOOKUP(B146,'[34]2016 data'!$B:$D,3,)</f>
        <v>0</v>
      </c>
      <c r="CI146" s="65">
        <f>+VLOOKUP(B146,'[33]2017 data'!$B:$D,3,)</f>
        <v>0</v>
      </c>
      <c r="CJ146" s="65">
        <f>+VLOOKUP(B146,'[28]2018 data'!$B:$D,3,)</f>
        <v>0</v>
      </c>
      <c r="CK146" s="33">
        <f t="shared" si="99"/>
        <v>0</v>
      </c>
      <c r="CL146" s="33">
        <f t="shared" si="99"/>
        <v>0</v>
      </c>
      <c r="CM146" s="33">
        <f t="shared" si="99"/>
        <v>0</v>
      </c>
    </row>
    <row r="147" spans="1:91" s="32" customFormat="1" x14ac:dyDescent="0.25">
      <c r="A147" s="6">
        <f t="shared" si="85"/>
        <v>144</v>
      </c>
      <c r="B147" s="9" t="s">
        <v>95</v>
      </c>
      <c r="C147" s="4" t="s">
        <v>94</v>
      </c>
      <c r="D147" s="4" t="str">
        <f>+VLOOKUP(C147,'[1]OECD &amp; EU Countries'!$B:$F,5,)</f>
        <v>NA</v>
      </c>
      <c r="E147" s="10" t="s">
        <v>437</v>
      </c>
      <c r="F147" s="10" t="s">
        <v>437</v>
      </c>
      <c r="G147" s="10" t="s">
        <v>437</v>
      </c>
      <c r="H147" s="10" t="b">
        <f>+E147=MSC!E147</f>
        <v>1</v>
      </c>
      <c r="I147" s="10" t="b">
        <f>+F147=MSC!F147</f>
        <v>0</v>
      </c>
      <c r="J147" s="10" t="b">
        <f>+G147=MSC!G147</f>
        <v>0</v>
      </c>
      <c r="K147" s="33">
        <f t="shared" si="80"/>
        <v>0.5</v>
      </c>
      <c r="L147" s="33">
        <f t="shared" si="81"/>
        <v>0.5</v>
      </c>
      <c r="M147" s="33">
        <f t="shared" si="82"/>
        <v>0.5</v>
      </c>
      <c r="N147" s="10">
        <v>1993</v>
      </c>
      <c r="O147" s="10">
        <v>1993</v>
      </c>
      <c r="P147" s="10">
        <v>2014</v>
      </c>
      <c r="Q147" s="33">
        <f t="shared" si="86"/>
        <v>0</v>
      </c>
      <c r="R147" s="33">
        <f t="shared" si="86"/>
        <v>0</v>
      </c>
      <c r="S147" s="33">
        <f t="shared" si="86"/>
        <v>0.5</v>
      </c>
      <c r="T147" s="64">
        <v>1999</v>
      </c>
      <c r="U147" s="64">
        <v>1999</v>
      </c>
      <c r="V147" s="10">
        <v>1999</v>
      </c>
      <c r="W147" s="33">
        <f t="shared" si="87"/>
        <v>0</v>
      </c>
      <c r="X147" s="33">
        <f t="shared" si="83"/>
        <v>0</v>
      </c>
      <c r="Y147" s="33">
        <f t="shared" si="84"/>
        <v>0</v>
      </c>
      <c r="Z147" s="56">
        <f>+VLOOKUP($C147,'[27]MSC scores (3)'!$CE:$CH,2,)</f>
        <v>0</v>
      </c>
      <c r="AA147" s="56">
        <f>+VLOOKUP($C147,'[27]MSC scores (3)'!$CE:$CH,3,)</f>
        <v>0</v>
      </c>
      <c r="AB147" s="56">
        <f>+VLOOKUP($C147,'[27]MSC scores (3)'!$CE:$CH,4,)</f>
        <v>0</v>
      </c>
      <c r="AC147" s="33" t="b">
        <f t="shared" si="88"/>
        <v>1</v>
      </c>
      <c r="AD147" s="33" t="b">
        <f t="shared" si="89"/>
        <v>1</v>
      </c>
      <c r="AE147" s="33" t="b">
        <f t="shared" si="90"/>
        <v>1</v>
      </c>
      <c r="AF147" s="10" t="s">
        <v>446</v>
      </c>
      <c r="AG147" s="10" t="s">
        <v>443</v>
      </c>
      <c r="AH147" s="10" t="s">
        <v>443</v>
      </c>
      <c r="AI147" s="33">
        <f t="shared" si="91"/>
        <v>0.5</v>
      </c>
      <c r="AJ147" s="33">
        <f t="shared" si="91"/>
        <v>0.5</v>
      </c>
      <c r="AK147" s="33">
        <f t="shared" si="91"/>
        <v>0.5</v>
      </c>
      <c r="AL147" s="10">
        <v>2008</v>
      </c>
      <c r="AM147" s="10">
        <v>2008</v>
      </c>
      <c r="AN147" s="10">
        <v>2008</v>
      </c>
      <c r="AO147" s="33">
        <f t="shared" si="92"/>
        <v>0.5</v>
      </c>
      <c r="AP147" s="33">
        <f t="shared" si="92"/>
        <v>0.5</v>
      </c>
      <c r="AQ147" s="33">
        <f t="shared" si="92"/>
        <v>0.5</v>
      </c>
      <c r="AR147" s="10" t="s">
        <v>418</v>
      </c>
      <c r="AS147" s="10" t="s">
        <v>418</v>
      </c>
      <c r="AT147" s="10" t="s">
        <v>418</v>
      </c>
      <c r="AU147" s="33">
        <f t="shared" si="93"/>
        <v>1</v>
      </c>
      <c r="AV147" s="33">
        <f t="shared" si="93"/>
        <v>1</v>
      </c>
      <c r="AW147" s="33">
        <f t="shared" si="93"/>
        <v>1</v>
      </c>
      <c r="AX147" s="10" t="s">
        <v>447</v>
      </c>
      <c r="AY147" s="10" t="s">
        <v>472</v>
      </c>
      <c r="AZ147" s="10" t="s">
        <v>472</v>
      </c>
      <c r="BA147" s="33">
        <f t="shared" si="94"/>
        <v>0</v>
      </c>
      <c r="BB147" s="33">
        <f t="shared" si="94"/>
        <v>0</v>
      </c>
      <c r="BC147" s="33">
        <f t="shared" si="94"/>
        <v>0</v>
      </c>
      <c r="BD147" s="10" t="s">
        <v>448</v>
      </c>
      <c r="BE147" s="10" t="s">
        <v>448</v>
      </c>
      <c r="BF147" s="10" t="s">
        <v>448</v>
      </c>
      <c r="BG147" s="33">
        <f t="shared" si="95"/>
        <v>0</v>
      </c>
      <c r="BH147" s="33">
        <f t="shared" si="95"/>
        <v>0</v>
      </c>
      <c r="BI147" s="33">
        <f t="shared" si="95"/>
        <v>0</v>
      </c>
      <c r="BJ147" s="10">
        <v>1986</v>
      </c>
      <c r="BK147" s="10" t="s">
        <v>429</v>
      </c>
      <c r="BL147" s="10" t="s">
        <v>429</v>
      </c>
      <c r="BM147" s="33">
        <f t="shared" si="96"/>
        <v>0</v>
      </c>
      <c r="BN147" s="33">
        <f t="shared" si="96"/>
        <v>0</v>
      </c>
      <c r="BO147" s="33">
        <f t="shared" si="96"/>
        <v>0</v>
      </c>
      <c r="BP147" s="10">
        <v>0</v>
      </c>
      <c r="BQ147" s="10" t="s">
        <v>431</v>
      </c>
      <c r="BR147" s="10" t="s">
        <v>431</v>
      </c>
      <c r="BS147" s="33">
        <f t="shared" si="97"/>
        <v>0</v>
      </c>
      <c r="BT147" s="33">
        <f t="shared" si="97"/>
        <v>1</v>
      </c>
      <c r="BU147" s="33">
        <f t="shared" si="97"/>
        <v>1</v>
      </c>
      <c r="BV147" s="10" t="s">
        <v>500</v>
      </c>
      <c r="BW147" s="10" t="s">
        <v>501</v>
      </c>
      <c r="BX147" s="10" t="s">
        <v>501</v>
      </c>
      <c r="BY147" s="33">
        <f t="shared" si="76"/>
        <v>0.5</v>
      </c>
      <c r="BZ147" s="33">
        <f t="shared" si="76"/>
        <v>1</v>
      </c>
      <c r="CA147" s="33">
        <f t="shared" si="76"/>
        <v>1</v>
      </c>
      <c r="CB147" s="10">
        <f>+VLOOKUP(B147,'[20]2016 data'!$B:$D,3,)</f>
        <v>0</v>
      </c>
      <c r="CC147" s="10">
        <f>+VLOOKUP(B147,'[21]2017 data'!$B:$D,3,)</f>
        <v>0</v>
      </c>
      <c r="CD147" s="10">
        <f>+VLOOKUP(B147,'[22]2018 data'!$B:$D,3,)</f>
        <v>0</v>
      </c>
      <c r="CE147" s="33">
        <f t="shared" si="98"/>
        <v>0</v>
      </c>
      <c r="CF147" s="33">
        <f t="shared" si="98"/>
        <v>0</v>
      </c>
      <c r="CG147" s="33">
        <f t="shared" si="98"/>
        <v>0</v>
      </c>
      <c r="CH147" s="65">
        <f>+VLOOKUP(B147,'[34]2016 data'!$B:$D,3,)</f>
        <v>0</v>
      </c>
      <c r="CI147" s="65">
        <f>+VLOOKUP(B147,'[33]2017 data'!$B:$D,3,)</f>
        <v>0</v>
      </c>
      <c r="CJ147" s="65">
        <f>+VLOOKUP(B147,'[28]2018 data'!$B:$D,3,)</f>
        <v>0</v>
      </c>
      <c r="CK147" s="33">
        <f t="shared" si="99"/>
        <v>0</v>
      </c>
      <c r="CL147" s="33">
        <f t="shared" si="99"/>
        <v>0</v>
      </c>
      <c r="CM147" s="33">
        <f t="shared" si="99"/>
        <v>0</v>
      </c>
    </row>
    <row r="148" spans="1:91" s="32" customFormat="1" x14ac:dyDescent="0.25">
      <c r="A148" s="6">
        <f t="shared" si="85"/>
        <v>145</v>
      </c>
      <c r="B148" s="9" t="s">
        <v>93</v>
      </c>
      <c r="C148" s="4" t="s">
        <v>92</v>
      </c>
      <c r="D148" s="4" t="str">
        <f>+VLOOKUP(C148,'[1]OECD &amp; EU Countries'!$B:$F,5,)</f>
        <v>NA</v>
      </c>
      <c r="E148" s="10" t="s">
        <v>437</v>
      </c>
      <c r="F148" s="10" t="s">
        <v>437</v>
      </c>
      <c r="G148" s="10" t="s">
        <v>486</v>
      </c>
      <c r="H148" s="10" t="b">
        <f>+E148=MSC!E148</f>
        <v>0</v>
      </c>
      <c r="I148" s="10" t="b">
        <f>+F148=MSC!F148</f>
        <v>0</v>
      </c>
      <c r="J148" s="10" t="b">
        <f>+G148=MSC!G148</f>
        <v>1</v>
      </c>
      <c r="K148" s="33">
        <f t="shared" si="80"/>
        <v>0.5</v>
      </c>
      <c r="L148" s="33">
        <f t="shared" si="81"/>
        <v>0.5</v>
      </c>
      <c r="M148" s="33">
        <f t="shared" si="82"/>
        <v>1</v>
      </c>
      <c r="N148" s="10">
        <v>1993</v>
      </c>
      <c r="O148" s="10">
        <v>2008</v>
      </c>
      <c r="P148" s="10" t="s">
        <v>491</v>
      </c>
      <c r="Q148" s="33">
        <f t="shared" si="86"/>
        <v>0</v>
      </c>
      <c r="R148" s="33">
        <f t="shared" si="86"/>
        <v>0.5</v>
      </c>
      <c r="S148" s="33">
        <f t="shared" si="86"/>
        <v>1</v>
      </c>
      <c r="T148" s="64" t="s">
        <v>491</v>
      </c>
      <c r="U148" s="64" t="s">
        <v>491</v>
      </c>
      <c r="V148" s="59" t="s">
        <v>491</v>
      </c>
      <c r="W148" s="33">
        <f t="shared" si="87"/>
        <v>1</v>
      </c>
      <c r="X148" s="33">
        <f t="shared" si="83"/>
        <v>1</v>
      </c>
      <c r="Y148" s="33">
        <f t="shared" si="84"/>
        <v>1</v>
      </c>
      <c r="Z148" s="56">
        <f>+VLOOKUP($C148,'[27]MSC scores (3)'!$CE:$CH,2,)</f>
        <v>1</v>
      </c>
      <c r="AA148" s="56">
        <f>+VLOOKUP($C148,'[27]MSC scores (3)'!$CE:$CH,3,)</f>
        <v>0.5</v>
      </c>
      <c r="AB148" s="56">
        <f>+VLOOKUP($C148,'[27]MSC scores (3)'!$CE:$CH,4,)</f>
        <v>0.5</v>
      </c>
      <c r="AC148" s="33" t="b">
        <f t="shared" si="88"/>
        <v>1</v>
      </c>
      <c r="AD148" s="33" t="b">
        <f t="shared" si="89"/>
        <v>0</v>
      </c>
      <c r="AE148" s="33" t="b">
        <f t="shared" si="90"/>
        <v>0</v>
      </c>
      <c r="AF148" s="10" t="s">
        <v>444</v>
      </c>
      <c r="AG148" s="10" t="s">
        <v>442</v>
      </c>
      <c r="AH148" s="10" t="s">
        <v>442</v>
      </c>
      <c r="AI148" s="33">
        <f t="shared" si="91"/>
        <v>1</v>
      </c>
      <c r="AJ148" s="33">
        <f t="shared" si="91"/>
        <v>1</v>
      </c>
      <c r="AK148" s="33">
        <f t="shared" si="91"/>
        <v>1</v>
      </c>
      <c r="AL148" s="10">
        <v>2008</v>
      </c>
      <c r="AM148" s="10">
        <v>2016</v>
      </c>
      <c r="AN148" s="10">
        <v>2016</v>
      </c>
      <c r="AO148" s="33">
        <f t="shared" si="92"/>
        <v>0.5</v>
      </c>
      <c r="AP148" s="33">
        <f t="shared" si="92"/>
        <v>0.5</v>
      </c>
      <c r="AQ148" s="33">
        <f t="shared" si="92"/>
        <v>0.5</v>
      </c>
      <c r="AR148" s="10" t="s">
        <v>418</v>
      </c>
      <c r="AS148" s="10" t="s">
        <v>418</v>
      </c>
      <c r="AT148" s="10" t="s">
        <v>418</v>
      </c>
      <c r="AU148" s="33">
        <f t="shared" si="93"/>
        <v>1</v>
      </c>
      <c r="AV148" s="33">
        <f t="shared" si="93"/>
        <v>1</v>
      </c>
      <c r="AW148" s="33">
        <f t="shared" si="93"/>
        <v>1</v>
      </c>
      <c r="AX148" s="10" t="s">
        <v>447</v>
      </c>
      <c r="AY148" s="10" t="s">
        <v>436</v>
      </c>
      <c r="AZ148" s="10" t="s">
        <v>436</v>
      </c>
      <c r="BA148" s="33">
        <f t="shared" si="94"/>
        <v>0</v>
      </c>
      <c r="BB148" s="33">
        <f t="shared" si="94"/>
        <v>1</v>
      </c>
      <c r="BC148" s="33">
        <f t="shared" si="94"/>
        <v>1</v>
      </c>
      <c r="BD148" s="10" t="s">
        <v>478</v>
      </c>
      <c r="BE148" s="10" t="s">
        <v>478</v>
      </c>
      <c r="BF148" s="10" t="s">
        <v>478</v>
      </c>
      <c r="BG148" s="33">
        <f t="shared" si="95"/>
        <v>0.5</v>
      </c>
      <c r="BH148" s="33">
        <f t="shared" si="95"/>
        <v>0.5</v>
      </c>
      <c r="BI148" s="33">
        <f t="shared" si="95"/>
        <v>0.5</v>
      </c>
      <c r="BJ148" s="10">
        <v>2001</v>
      </c>
      <c r="BK148" s="10" t="s">
        <v>429</v>
      </c>
      <c r="BL148" s="10" t="s">
        <v>429</v>
      </c>
      <c r="BM148" s="33">
        <f t="shared" si="96"/>
        <v>0.5</v>
      </c>
      <c r="BN148" s="33">
        <f t="shared" si="96"/>
        <v>0</v>
      </c>
      <c r="BO148" s="33">
        <f t="shared" si="96"/>
        <v>0</v>
      </c>
      <c r="BP148" s="10" t="s">
        <v>431</v>
      </c>
      <c r="BQ148" s="10" t="s">
        <v>431</v>
      </c>
      <c r="BR148" s="10" t="s">
        <v>431</v>
      </c>
      <c r="BS148" s="33">
        <f t="shared" si="97"/>
        <v>1</v>
      </c>
      <c r="BT148" s="33">
        <f t="shared" si="97"/>
        <v>1</v>
      </c>
      <c r="BU148" s="33">
        <f t="shared" si="97"/>
        <v>1</v>
      </c>
      <c r="BV148" s="10" t="s">
        <v>500</v>
      </c>
      <c r="BW148" s="10" t="s">
        <v>500</v>
      </c>
      <c r="BX148" s="10" t="s">
        <v>500</v>
      </c>
      <c r="BY148" s="33">
        <f t="shared" si="76"/>
        <v>0.5</v>
      </c>
      <c r="BZ148" s="33">
        <f t="shared" si="76"/>
        <v>0.5</v>
      </c>
      <c r="CA148" s="33">
        <f t="shared" si="76"/>
        <v>0.5</v>
      </c>
      <c r="CB148" s="10" t="str">
        <f>+VLOOKUP(B148,'[20]2016 data'!$B:$D,3,)</f>
        <v>Yes</v>
      </c>
      <c r="CC148" s="10" t="str">
        <f>+VLOOKUP(B148,'[21]2017 data'!$B:$D,3,)</f>
        <v>Yes</v>
      </c>
      <c r="CD148" s="10" t="str">
        <f>+VLOOKUP(B148,'[22]2018 data'!$B:$D,3,)</f>
        <v>Yes</v>
      </c>
      <c r="CE148" s="33">
        <f t="shared" si="98"/>
        <v>1</v>
      </c>
      <c r="CF148" s="33">
        <f t="shared" si="98"/>
        <v>1</v>
      </c>
      <c r="CG148" s="33">
        <f t="shared" si="98"/>
        <v>1</v>
      </c>
      <c r="CH148" s="65" t="str">
        <f>+VLOOKUP(B148,'[34]2016 data'!$B:$D,3,)</f>
        <v>yes</v>
      </c>
      <c r="CI148" s="65" t="str">
        <f>+VLOOKUP(B148,'[33]2017 data'!$B:$D,3,)</f>
        <v>yes</v>
      </c>
      <c r="CJ148" s="65" t="str">
        <f>+VLOOKUP(B148,'[28]2018 data'!$B:$D,3,)</f>
        <v>yes</v>
      </c>
      <c r="CK148" s="33">
        <f t="shared" si="99"/>
        <v>1</v>
      </c>
      <c r="CL148" s="33">
        <f t="shared" si="99"/>
        <v>1</v>
      </c>
      <c r="CM148" s="33">
        <f t="shared" si="99"/>
        <v>1</v>
      </c>
    </row>
    <row r="149" spans="1:91" s="32" customFormat="1" x14ac:dyDescent="0.25">
      <c r="A149" s="6">
        <f t="shared" si="85"/>
        <v>146</v>
      </c>
      <c r="B149" s="7" t="s">
        <v>91</v>
      </c>
      <c r="C149" s="4" t="s">
        <v>90</v>
      </c>
      <c r="D149" s="4" t="str">
        <f>+VLOOKUP(C149,'[1]OECD &amp; EU Countries'!$B:$F,5,)</f>
        <v>NA</v>
      </c>
      <c r="E149" s="10" t="s">
        <v>437</v>
      </c>
      <c r="F149" s="10" t="s">
        <v>437</v>
      </c>
      <c r="G149" s="10" t="s">
        <v>437</v>
      </c>
      <c r="H149" s="10" t="b">
        <f>+E149=MSC!E149</f>
        <v>1</v>
      </c>
      <c r="I149" s="10" t="b">
        <f>+F149=MSC!F149</f>
        <v>1</v>
      </c>
      <c r="J149" s="10" t="b">
        <f>+G149=MSC!G149</f>
        <v>1</v>
      </c>
      <c r="K149" s="33">
        <f t="shared" si="80"/>
        <v>0.5</v>
      </c>
      <c r="L149" s="33">
        <f t="shared" si="81"/>
        <v>0.5</v>
      </c>
      <c r="M149" s="33">
        <f t="shared" si="82"/>
        <v>0.5</v>
      </c>
      <c r="N149" s="10">
        <v>1993</v>
      </c>
      <c r="O149" s="10">
        <v>1993</v>
      </c>
      <c r="P149" s="10">
        <v>2006</v>
      </c>
      <c r="Q149" s="33">
        <f t="shared" si="86"/>
        <v>0</v>
      </c>
      <c r="R149" s="33">
        <f t="shared" si="86"/>
        <v>0</v>
      </c>
      <c r="S149" s="33">
        <f t="shared" si="86"/>
        <v>0</v>
      </c>
      <c r="T149" s="64">
        <v>2006</v>
      </c>
      <c r="U149" s="64">
        <v>2006</v>
      </c>
      <c r="V149" s="10">
        <v>2006</v>
      </c>
      <c r="W149" s="33">
        <f t="shared" si="87"/>
        <v>0.5</v>
      </c>
      <c r="X149" s="33">
        <f t="shared" si="83"/>
        <v>0</v>
      </c>
      <c r="Y149" s="33">
        <f t="shared" si="84"/>
        <v>0</v>
      </c>
      <c r="Z149" s="56">
        <f>+VLOOKUP($C149,'[27]MSC scores (3)'!$CE:$CH,2,)</f>
        <v>0.5</v>
      </c>
      <c r="AA149" s="56">
        <f>+VLOOKUP($C149,'[27]MSC scores (3)'!$CE:$CH,3,)</f>
        <v>0</v>
      </c>
      <c r="AB149" s="56">
        <f>+VLOOKUP($C149,'[27]MSC scores (3)'!$CE:$CH,4,)</f>
        <v>0</v>
      </c>
      <c r="AC149" s="33" t="b">
        <f t="shared" si="88"/>
        <v>1</v>
      </c>
      <c r="AD149" s="33" t="b">
        <f t="shared" si="89"/>
        <v>1</v>
      </c>
      <c r="AE149" s="33" t="b">
        <f t="shared" si="90"/>
        <v>1</v>
      </c>
      <c r="AF149" s="10" t="s">
        <v>444</v>
      </c>
      <c r="AG149" s="10" t="s">
        <v>444</v>
      </c>
      <c r="AH149" s="10" t="s">
        <v>444</v>
      </c>
      <c r="AI149" s="33">
        <f t="shared" si="91"/>
        <v>1</v>
      </c>
      <c r="AJ149" s="33">
        <f t="shared" si="91"/>
        <v>1</v>
      </c>
      <c r="AK149" s="33">
        <f t="shared" si="91"/>
        <v>1</v>
      </c>
      <c r="AL149" s="10">
        <v>2013</v>
      </c>
      <c r="AM149" s="10">
        <v>2013</v>
      </c>
      <c r="AN149" s="10">
        <v>2013</v>
      </c>
      <c r="AO149" s="33">
        <f t="shared" si="92"/>
        <v>0.5</v>
      </c>
      <c r="AP149" s="33">
        <f t="shared" si="92"/>
        <v>0.5</v>
      </c>
      <c r="AQ149" s="33">
        <f t="shared" si="92"/>
        <v>0.5</v>
      </c>
      <c r="AR149" s="10" t="s">
        <v>418</v>
      </c>
      <c r="AS149" s="10" t="s">
        <v>418</v>
      </c>
      <c r="AT149" s="10" t="s">
        <v>418</v>
      </c>
      <c r="AU149" s="33">
        <f t="shared" si="93"/>
        <v>1</v>
      </c>
      <c r="AV149" s="33">
        <f t="shared" si="93"/>
        <v>1</v>
      </c>
      <c r="AW149" s="33">
        <f t="shared" si="93"/>
        <v>1</v>
      </c>
      <c r="AX149" s="10" t="s">
        <v>447</v>
      </c>
      <c r="AY149" s="10" t="s">
        <v>448</v>
      </c>
      <c r="AZ149" s="10" t="s">
        <v>448</v>
      </c>
      <c r="BA149" s="33">
        <f t="shared" si="94"/>
        <v>0</v>
      </c>
      <c r="BB149" s="33">
        <f t="shared" si="94"/>
        <v>0</v>
      </c>
      <c r="BC149" s="33">
        <f t="shared" si="94"/>
        <v>0</v>
      </c>
      <c r="BD149" s="10" t="s">
        <v>478</v>
      </c>
      <c r="BE149" s="10" t="s">
        <v>478</v>
      </c>
      <c r="BF149" s="10" t="s">
        <v>478</v>
      </c>
      <c r="BG149" s="33">
        <f t="shared" si="95"/>
        <v>0.5</v>
      </c>
      <c r="BH149" s="33">
        <f t="shared" si="95"/>
        <v>0.5</v>
      </c>
      <c r="BI149" s="33">
        <f t="shared" si="95"/>
        <v>0.5</v>
      </c>
      <c r="BJ149" s="10">
        <v>1986</v>
      </c>
      <c r="BK149" s="10" t="s">
        <v>429</v>
      </c>
      <c r="BL149" s="10" t="s">
        <v>429</v>
      </c>
      <c r="BM149" s="33">
        <f t="shared" si="96"/>
        <v>0</v>
      </c>
      <c r="BN149" s="33">
        <f t="shared" si="96"/>
        <v>0</v>
      </c>
      <c r="BO149" s="33">
        <f t="shared" si="96"/>
        <v>0</v>
      </c>
      <c r="BP149" s="10" t="s">
        <v>431</v>
      </c>
      <c r="BQ149" s="10" t="s">
        <v>431</v>
      </c>
      <c r="BR149" s="10" t="s">
        <v>431</v>
      </c>
      <c r="BS149" s="33">
        <f t="shared" si="97"/>
        <v>1</v>
      </c>
      <c r="BT149" s="33">
        <f t="shared" si="97"/>
        <v>1</v>
      </c>
      <c r="BU149" s="33">
        <f t="shared" si="97"/>
        <v>1</v>
      </c>
      <c r="BV149" s="10" t="s">
        <v>501</v>
      </c>
      <c r="BW149" s="10" t="s">
        <v>501</v>
      </c>
      <c r="BX149" s="10" t="s">
        <v>501</v>
      </c>
      <c r="BY149" s="33">
        <f t="shared" ref="BY149:CA193" si="100">IF(OR(BV149="SDDS",BV149="SDDS Plus"),1,IF(BV149="E-GDDS",0.5,0))</f>
        <v>1</v>
      </c>
      <c r="BZ149" s="33">
        <f t="shared" si="100"/>
        <v>1</v>
      </c>
      <c r="CA149" s="33">
        <f t="shared" si="100"/>
        <v>1</v>
      </c>
      <c r="CB149" s="10" t="str">
        <f>+VLOOKUP(B149,'[20]2016 data'!$B:$D,3,)</f>
        <v>Yes</v>
      </c>
      <c r="CC149" s="10" t="str">
        <f>+VLOOKUP(B149,'[21]2017 data'!$B:$D,3,)</f>
        <v>Yes</v>
      </c>
      <c r="CD149" s="10" t="str">
        <f>+VLOOKUP(B149,'[22]2018 data'!$B:$D,3,)</f>
        <v>Yes</v>
      </c>
      <c r="CE149" s="33">
        <f t="shared" si="98"/>
        <v>1</v>
      </c>
      <c r="CF149" s="33">
        <f t="shared" si="98"/>
        <v>1</v>
      </c>
      <c r="CG149" s="33">
        <f t="shared" si="98"/>
        <v>1</v>
      </c>
      <c r="CH149" s="65">
        <f>+VLOOKUP(B149,'[34]2016 data'!$B:$D,3,)</f>
        <v>0</v>
      </c>
      <c r="CI149" s="65">
        <f>+VLOOKUP(B149,'[33]2017 data'!$B:$D,3,)</f>
        <v>0</v>
      </c>
      <c r="CJ149" s="65">
        <f>+VLOOKUP(B149,'[28]2018 data'!$B:$D,3,)</f>
        <v>0</v>
      </c>
      <c r="CK149" s="33">
        <f t="shared" si="99"/>
        <v>0</v>
      </c>
      <c r="CL149" s="33">
        <f t="shared" si="99"/>
        <v>0</v>
      </c>
      <c r="CM149" s="33">
        <f t="shared" si="99"/>
        <v>0</v>
      </c>
    </row>
    <row r="150" spans="1:91" s="32" customFormat="1" x14ac:dyDescent="0.25">
      <c r="A150" s="6">
        <f t="shared" si="85"/>
        <v>147</v>
      </c>
      <c r="B150" s="9" t="s">
        <v>89</v>
      </c>
      <c r="C150" s="4" t="s">
        <v>88</v>
      </c>
      <c r="D150" s="4" t="str">
        <f>+VLOOKUP(C150,'[1]OECD &amp; EU Countries'!$B:$F,5,)</f>
        <v>NA</v>
      </c>
      <c r="E150" s="10" t="s">
        <v>437</v>
      </c>
      <c r="F150" s="10" t="s">
        <v>437</v>
      </c>
      <c r="G150" s="10" t="s">
        <v>437</v>
      </c>
      <c r="H150" s="10" t="b">
        <f>+E150=MSC!E150</f>
        <v>1</v>
      </c>
      <c r="I150" s="10" t="b">
        <f>+F150=MSC!F150</f>
        <v>1</v>
      </c>
      <c r="J150" s="10" t="b">
        <f>+G150=MSC!G150</f>
        <v>1</v>
      </c>
      <c r="K150" s="33">
        <f t="shared" si="80"/>
        <v>0.5</v>
      </c>
      <c r="L150" s="33">
        <f t="shared" si="81"/>
        <v>0.5</v>
      </c>
      <c r="M150" s="33">
        <f t="shared" si="82"/>
        <v>0.5</v>
      </c>
      <c r="N150" s="10">
        <v>1993</v>
      </c>
      <c r="O150" s="10">
        <v>1993</v>
      </c>
      <c r="P150" s="10">
        <v>2006</v>
      </c>
      <c r="Q150" s="33">
        <f t="shared" si="86"/>
        <v>0</v>
      </c>
      <c r="R150" s="33">
        <f t="shared" si="86"/>
        <v>0</v>
      </c>
      <c r="S150" s="33">
        <f t="shared" si="86"/>
        <v>0</v>
      </c>
      <c r="T150" s="64">
        <v>2006</v>
      </c>
      <c r="U150" s="64">
        <v>2006</v>
      </c>
      <c r="V150" s="10">
        <v>2006</v>
      </c>
      <c r="W150" s="33">
        <f t="shared" si="87"/>
        <v>0.5</v>
      </c>
      <c r="X150" s="33">
        <f t="shared" si="83"/>
        <v>0</v>
      </c>
      <c r="Y150" s="33">
        <f t="shared" si="84"/>
        <v>0</v>
      </c>
      <c r="Z150" s="56">
        <f>+VLOOKUP($C150,'[27]MSC scores (3)'!$CE:$CH,2,)</f>
        <v>0.5</v>
      </c>
      <c r="AA150" s="56">
        <f>+VLOOKUP($C150,'[27]MSC scores (3)'!$CE:$CH,3,)</f>
        <v>0</v>
      </c>
      <c r="AB150" s="56">
        <f>+VLOOKUP($C150,'[27]MSC scores (3)'!$CE:$CH,4,)</f>
        <v>0</v>
      </c>
      <c r="AC150" s="33" t="b">
        <f t="shared" si="88"/>
        <v>1</v>
      </c>
      <c r="AD150" s="33" t="b">
        <f t="shared" si="89"/>
        <v>1</v>
      </c>
      <c r="AE150" s="33" t="b">
        <f t="shared" si="90"/>
        <v>1</v>
      </c>
      <c r="AF150" s="10" t="s">
        <v>446</v>
      </c>
      <c r="AG150" s="10" t="s">
        <v>446</v>
      </c>
      <c r="AH150" s="10" t="s">
        <v>446</v>
      </c>
      <c r="AI150" s="33">
        <f t="shared" si="91"/>
        <v>0.5</v>
      </c>
      <c r="AJ150" s="33">
        <f t="shared" si="91"/>
        <v>0.5</v>
      </c>
      <c r="AK150" s="33">
        <f t="shared" si="91"/>
        <v>0.5</v>
      </c>
      <c r="AL150" s="10">
        <v>2004</v>
      </c>
      <c r="AM150" s="10">
        <v>2004</v>
      </c>
      <c r="AN150" s="10">
        <v>2004</v>
      </c>
      <c r="AO150" s="33">
        <f t="shared" si="92"/>
        <v>0</v>
      </c>
      <c r="AP150" s="33">
        <f t="shared" si="92"/>
        <v>0</v>
      </c>
      <c r="AQ150" s="33">
        <f t="shared" si="92"/>
        <v>0</v>
      </c>
      <c r="AR150" s="10" t="s">
        <v>447</v>
      </c>
      <c r="AS150" s="10" t="s">
        <v>448</v>
      </c>
      <c r="AT150" s="10" t="s">
        <v>448</v>
      </c>
      <c r="AU150" s="33">
        <f t="shared" si="93"/>
        <v>0</v>
      </c>
      <c r="AV150" s="33">
        <f t="shared" si="93"/>
        <v>0</v>
      </c>
      <c r="AW150" s="33">
        <f t="shared" si="93"/>
        <v>0</v>
      </c>
      <c r="AX150" s="10" t="s">
        <v>447</v>
      </c>
      <c r="AY150" s="10" t="s">
        <v>448</v>
      </c>
      <c r="AZ150" s="10" t="s">
        <v>448</v>
      </c>
      <c r="BA150" s="33">
        <f t="shared" si="94"/>
        <v>0</v>
      </c>
      <c r="BB150" s="33">
        <f t="shared" si="94"/>
        <v>0</v>
      </c>
      <c r="BC150" s="33">
        <f t="shared" si="94"/>
        <v>0</v>
      </c>
      <c r="BD150" s="10" t="s">
        <v>448</v>
      </c>
      <c r="BE150" s="10" t="s">
        <v>448</v>
      </c>
      <c r="BF150" s="10" t="s">
        <v>448</v>
      </c>
      <c r="BG150" s="33">
        <f t="shared" si="95"/>
        <v>0</v>
      </c>
      <c r="BH150" s="33">
        <f t="shared" si="95"/>
        <v>0</v>
      </c>
      <c r="BI150" s="33">
        <f t="shared" si="95"/>
        <v>0</v>
      </c>
      <c r="BJ150" s="10">
        <v>1986</v>
      </c>
      <c r="BK150" s="10" t="s">
        <v>429</v>
      </c>
      <c r="BL150" s="10" t="s">
        <v>429</v>
      </c>
      <c r="BM150" s="33">
        <f t="shared" si="96"/>
        <v>0</v>
      </c>
      <c r="BN150" s="33">
        <f t="shared" si="96"/>
        <v>0</v>
      </c>
      <c r="BO150" s="33">
        <f t="shared" si="96"/>
        <v>0</v>
      </c>
      <c r="BP150" s="10" t="s">
        <v>431</v>
      </c>
      <c r="BQ150" s="10" t="s">
        <v>431</v>
      </c>
      <c r="BR150" s="10" t="s">
        <v>431</v>
      </c>
      <c r="BS150" s="33">
        <f t="shared" si="97"/>
        <v>1</v>
      </c>
      <c r="BT150" s="33">
        <f t="shared" si="97"/>
        <v>1</v>
      </c>
      <c r="BU150" s="33">
        <f t="shared" si="97"/>
        <v>1</v>
      </c>
      <c r="BV150" s="10" t="s">
        <v>500</v>
      </c>
      <c r="BW150" s="10" t="s">
        <v>500</v>
      </c>
      <c r="BX150" s="10" t="s">
        <v>500</v>
      </c>
      <c r="BY150" s="33">
        <f t="shared" si="100"/>
        <v>0.5</v>
      </c>
      <c r="BZ150" s="33">
        <f t="shared" si="100"/>
        <v>0.5</v>
      </c>
      <c r="CA150" s="33">
        <f t="shared" si="100"/>
        <v>0.5</v>
      </c>
      <c r="CB150" s="10">
        <f>+VLOOKUP(B150,'[20]2016 data'!$B:$D,3,)</f>
        <v>0</v>
      </c>
      <c r="CC150" s="10">
        <f>+VLOOKUP(B150,'[21]2017 data'!$B:$D,3,)</f>
        <v>0</v>
      </c>
      <c r="CD150" s="10">
        <f>+VLOOKUP(B150,'[22]2018 data'!$B:$D,3,)</f>
        <v>0</v>
      </c>
      <c r="CE150" s="33">
        <f t="shared" si="98"/>
        <v>0</v>
      </c>
      <c r="CF150" s="33">
        <f t="shared" si="98"/>
        <v>0</v>
      </c>
      <c r="CG150" s="33">
        <f t="shared" si="98"/>
        <v>0</v>
      </c>
      <c r="CH150" s="65">
        <f>+VLOOKUP(B150,'[34]2016 data'!$B:$D,3,)</f>
        <v>0</v>
      </c>
      <c r="CI150" s="65">
        <f>+VLOOKUP(B150,'[33]2017 data'!$B:$D,3,)</f>
        <v>0</v>
      </c>
      <c r="CJ150" s="65">
        <f>+VLOOKUP(B150,'[28]2018 data'!$B:$D,3,)</f>
        <v>0</v>
      </c>
      <c r="CK150" s="33">
        <f t="shared" si="99"/>
        <v>0</v>
      </c>
      <c r="CL150" s="33">
        <f t="shared" si="99"/>
        <v>0</v>
      </c>
      <c r="CM150" s="33">
        <f t="shared" si="99"/>
        <v>0</v>
      </c>
    </row>
    <row r="151" spans="1:91" s="32" customFormat="1" x14ac:dyDescent="0.25">
      <c r="A151" s="6">
        <f t="shared" si="85"/>
        <v>148</v>
      </c>
      <c r="B151" s="8" t="s">
        <v>87</v>
      </c>
      <c r="C151" s="4" t="s">
        <v>86</v>
      </c>
      <c r="D151" s="4" t="str">
        <f>+VLOOKUP(C151,'[1]OECD &amp; EU Countries'!$B:$F,5,)</f>
        <v>NA</v>
      </c>
      <c r="E151" s="10" t="s">
        <v>486</v>
      </c>
      <c r="F151" s="10" t="s">
        <v>486</v>
      </c>
      <c r="G151" s="10" t="s">
        <v>486</v>
      </c>
      <c r="H151" s="10" t="b">
        <f>+E151=MSC!E151</f>
        <v>0</v>
      </c>
      <c r="I151" s="10" t="b">
        <f>+F151=MSC!F151</f>
        <v>1</v>
      </c>
      <c r="J151" s="10" t="b">
        <f>+G151=MSC!G151</f>
        <v>1</v>
      </c>
      <c r="K151" s="33">
        <f t="shared" si="80"/>
        <v>1</v>
      </c>
      <c r="L151" s="33">
        <f t="shared" si="81"/>
        <v>1</v>
      </c>
      <c r="M151" s="33">
        <f t="shared" si="82"/>
        <v>1</v>
      </c>
      <c r="N151" s="10">
        <v>2008</v>
      </c>
      <c r="O151" s="10">
        <v>2008</v>
      </c>
      <c r="P151" s="10">
        <v>2010</v>
      </c>
      <c r="Q151" s="33">
        <f t="shared" si="86"/>
        <v>0.5</v>
      </c>
      <c r="R151" s="33">
        <f t="shared" si="86"/>
        <v>0.5</v>
      </c>
      <c r="S151" s="33">
        <f t="shared" si="86"/>
        <v>0.5</v>
      </c>
      <c r="T151" s="64">
        <v>2010</v>
      </c>
      <c r="U151" s="64">
        <v>2010</v>
      </c>
      <c r="V151" s="10">
        <v>2010</v>
      </c>
      <c r="W151" s="33">
        <f t="shared" si="87"/>
        <v>0.5</v>
      </c>
      <c r="X151" s="33">
        <f t="shared" si="83"/>
        <v>0.5</v>
      </c>
      <c r="Y151" s="33">
        <f t="shared" si="84"/>
        <v>0.5</v>
      </c>
      <c r="Z151" s="56">
        <f>+VLOOKUP($C151,'[27]MSC scores (3)'!$CE:$CH,2,)</f>
        <v>0.5</v>
      </c>
      <c r="AA151" s="56">
        <f>+VLOOKUP($C151,'[27]MSC scores (3)'!$CE:$CH,3,)</f>
        <v>0.5</v>
      </c>
      <c r="AB151" s="56">
        <f>+VLOOKUP($C151,'[27]MSC scores (3)'!$CE:$CH,4,)</f>
        <v>0.5</v>
      </c>
      <c r="AC151" s="33" t="b">
        <f t="shared" si="88"/>
        <v>1</v>
      </c>
      <c r="AD151" s="33" t="b">
        <f t="shared" si="89"/>
        <v>1</v>
      </c>
      <c r="AE151" s="33" t="b">
        <f t="shared" si="90"/>
        <v>1</v>
      </c>
      <c r="AF151" s="10" t="s">
        <v>444</v>
      </c>
      <c r="AG151" s="10" t="s">
        <v>444</v>
      </c>
      <c r="AH151" s="10" t="s">
        <v>444</v>
      </c>
      <c r="AI151" s="33">
        <f t="shared" si="91"/>
        <v>1</v>
      </c>
      <c r="AJ151" s="33">
        <f t="shared" si="91"/>
        <v>1</v>
      </c>
      <c r="AK151" s="33">
        <f t="shared" si="91"/>
        <v>1</v>
      </c>
      <c r="AL151" s="10">
        <v>2013</v>
      </c>
      <c r="AM151" s="10">
        <v>2013</v>
      </c>
      <c r="AN151" s="10">
        <v>2013</v>
      </c>
      <c r="AO151" s="33">
        <f t="shared" si="92"/>
        <v>0.5</v>
      </c>
      <c r="AP151" s="33">
        <f t="shared" si="92"/>
        <v>0.5</v>
      </c>
      <c r="AQ151" s="33">
        <f t="shared" si="92"/>
        <v>0.5</v>
      </c>
      <c r="AR151" s="10" t="s">
        <v>418</v>
      </c>
      <c r="AS151" s="10" t="s">
        <v>418</v>
      </c>
      <c r="AT151" s="10" t="s">
        <v>418</v>
      </c>
      <c r="AU151" s="33">
        <f t="shared" si="93"/>
        <v>1</v>
      </c>
      <c r="AV151" s="33">
        <f t="shared" si="93"/>
        <v>1</v>
      </c>
      <c r="AW151" s="33">
        <f t="shared" si="93"/>
        <v>1</v>
      </c>
      <c r="AX151" s="10" t="s">
        <v>447</v>
      </c>
      <c r="AY151" s="10" t="s">
        <v>460</v>
      </c>
      <c r="AZ151" s="10" t="s">
        <v>460</v>
      </c>
      <c r="BA151" s="33">
        <f t="shared" si="94"/>
        <v>0</v>
      </c>
      <c r="BB151" s="33">
        <f t="shared" si="94"/>
        <v>0</v>
      </c>
      <c r="BC151" s="33">
        <f t="shared" si="94"/>
        <v>0</v>
      </c>
      <c r="BD151" s="10" t="s">
        <v>478</v>
      </c>
      <c r="BE151" s="10" t="s">
        <v>478</v>
      </c>
      <c r="BF151" s="10" t="s">
        <v>478</v>
      </c>
      <c r="BG151" s="33">
        <f t="shared" si="95"/>
        <v>0.5</v>
      </c>
      <c r="BH151" s="33">
        <f t="shared" si="95"/>
        <v>0.5</v>
      </c>
      <c r="BI151" s="33">
        <f t="shared" si="95"/>
        <v>0.5</v>
      </c>
      <c r="BJ151" s="10">
        <v>2001</v>
      </c>
      <c r="BK151" s="10">
        <v>2001</v>
      </c>
      <c r="BL151" s="10">
        <v>2001</v>
      </c>
      <c r="BM151" s="33">
        <f t="shared" si="96"/>
        <v>0.5</v>
      </c>
      <c r="BN151" s="33">
        <f t="shared" si="96"/>
        <v>0.5</v>
      </c>
      <c r="BO151" s="33">
        <f t="shared" si="96"/>
        <v>0.5</v>
      </c>
      <c r="BP151" s="10">
        <v>0</v>
      </c>
      <c r="BQ151" s="10" t="s">
        <v>429</v>
      </c>
      <c r="BR151" s="10" t="s">
        <v>429</v>
      </c>
      <c r="BS151" s="33">
        <f t="shared" si="97"/>
        <v>0</v>
      </c>
      <c r="BT151" s="33">
        <f t="shared" si="97"/>
        <v>0</v>
      </c>
      <c r="BU151" s="33">
        <f t="shared" si="97"/>
        <v>0</v>
      </c>
      <c r="BV151" s="10" t="s">
        <v>501</v>
      </c>
      <c r="BW151" s="10" t="s">
        <v>501</v>
      </c>
      <c r="BX151" s="10" t="s">
        <v>501</v>
      </c>
      <c r="BY151" s="33">
        <f t="shared" si="100"/>
        <v>1</v>
      </c>
      <c r="BZ151" s="33">
        <f t="shared" si="100"/>
        <v>1</v>
      </c>
      <c r="CA151" s="33">
        <f t="shared" si="100"/>
        <v>1</v>
      </c>
      <c r="CB151" s="10" t="str">
        <f>+VLOOKUP(B151,'[20]2016 data'!$B:$D,3,)</f>
        <v>Yes</v>
      </c>
      <c r="CC151" s="10" t="str">
        <f>+VLOOKUP(B151,'[21]2017 data'!$B:$D,3,)</f>
        <v>Yes</v>
      </c>
      <c r="CD151" s="10" t="str">
        <f>+VLOOKUP(B151,'[22]2018 data'!$B:$D,3,)</f>
        <v>Yes</v>
      </c>
      <c r="CE151" s="33">
        <f t="shared" si="98"/>
        <v>1</v>
      </c>
      <c r="CF151" s="33">
        <f t="shared" si="98"/>
        <v>1</v>
      </c>
      <c r="CG151" s="33">
        <f t="shared" si="98"/>
        <v>1</v>
      </c>
      <c r="CH151" s="65">
        <f>+VLOOKUP(B151,'[34]2016 data'!$B:$D,3,)</f>
        <v>0</v>
      </c>
      <c r="CI151" s="65">
        <f>+VLOOKUP(B151,'[33]2017 data'!$B:$D,3,)</f>
        <v>0</v>
      </c>
      <c r="CJ151" s="65">
        <f>+VLOOKUP(B151,'[28]2018 data'!$B:$D,3,)</f>
        <v>0</v>
      </c>
      <c r="CK151" s="33">
        <f t="shared" si="99"/>
        <v>0</v>
      </c>
      <c r="CL151" s="33">
        <f t="shared" si="99"/>
        <v>0</v>
      </c>
      <c r="CM151" s="33">
        <f t="shared" si="99"/>
        <v>0</v>
      </c>
    </row>
    <row r="152" spans="1:91" s="32" customFormat="1" x14ac:dyDescent="0.25">
      <c r="A152" s="6">
        <f t="shared" si="85"/>
        <v>149</v>
      </c>
      <c r="B152" s="9" t="s">
        <v>85</v>
      </c>
      <c r="C152" s="4" t="s">
        <v>84</v>
      </c>
      <c r="D152" s="4" t="str">
        <f>+VLOOKUP(C152,'[1]OECD &amp; EU Countries'!$B:$F,5,)</f>
        <v>OECD/EU</v>
      </c>
      <c r="E152" s="10" t="s">
        <v>486</v>
      </c>
      <c r="F152" s="10" t="s">
        <v>486</v>
      </c>
      <c r="G152" s="10" t="s">
        <v>486</v>
      </c>
      <c r="H152" s="10" t="b">
        <f>+E152=MSC!E152</f>
        <v>0</v>
      </c>
      <c r="I152" s="10" t="b">
        <f>+F152=MSC!F152</f>
        <v>1</v>
      </c>
      <c r="J152" s="10" t="b">
        <f>+G152=MSC!G152</f>
        <v>1</v>
      </c>
      <c r="K152" s="33">
        <f t="shared" si="80"/>
        <v>1</v>
      </c>
      <c r="L152" s="33">
        <f t="shared" si="81"/>
        <v>1</v>
      </c>
      <c r="M152" s="33">
        <f t="shared" si="82"/>
        <v>1</v>
      </c>
      <c r="N152" s="10">
        <v>2008</v>
      </c>
      <c r="O152" s="10">
        <v>2008</v>
      </c>
      <c r="P152" s="10" t="s">
        <v>491</v>
      </c>
      <c r="Q152" s="33">
        <f t="shared" si="86"/>
        <v>0.5</v>
      </c>
      <c r="R152" s="33">
        <f t="shared" si="86"/>
        <v>0.5</v>
      </c>
      <c r="S152" s="33">
        <f t="shared" si="86"/>
        <v>1</v>
      </c>
      <c r="T152" s="64" t="s">
        <v>491</v>
      </c>
      <c r="U152" s="64" t="s">
        <v>491</v>
      </c>
      <c r="V152" s="10" t="s">
        <v>491</v>
      </c>
      <c r="W152" s="33">
        <f t="shared" si="87"/>
        <v>1</v>
      </c>
      <c r="X152" s="33">
        <f t="shared" si="83"/>
        <v>1</v>
      </c>
      <c r="Y152" s="33">
        <f t="shared" si="84"/>
        <v>1</v>
      </c>
      <c r="Z152" s="56">
        <f>+VLOOKUP($C152,'[27]MSC scores (3)'!$CE:$CH,2,)</f>
        <v>1</v>
      </c>
      <c r="AA152" s="56">
        <f>+VLOOKUP($C152,'[27]MSC scores (3)'!$CE:$CH,3,)</f>
        <v>1</v>
      </c>
      <c r="AB152" s="56">
        <f>+VLOOKUP($C152,'[27]MSC scores (3)'!$CE:$CH,4,)</f>
        <v>0.5</v>
      </c>
      <c r="AC152" s="33" t="b">
        <f t="shared" si="88"/>
        <v>1</v>
      </c>
      <c r="AD152" s="33" t="b">
        <f t="shared" si="89"/>
        <v>1</v>
      </c>
      <c r="AE152" s="33" t="b">
        <f t="shared" si="90"/>
        <v>0</v>
      </c>
      <c r="AF152" s="10" t="s">
        <v>444</v>
      </c>
      <c r="AG152" s="10" t="s">
        <v>494</v>
      </c>
      <c r="AH152" s="10" t="s">
        <v>494</v>
      </c>
      <c r="AI152" s="33">
        <f t="shared" si="91"/>
        <v>1</v>
      </c>
      <c r="AJ152" s="33">
        <f t="shared" si="91"/>
        <v>1</v>
      </c>
      <c r="AK152" s="33">
        <f t="shared" si="91"/>
        <v>1</v>
      </c>
      <c r="AL152" s="10" t="s">
        <v>499</v>
      </c>
      <c r="AM152" s="10" t="s">
        <v>499</v>
      </c>
      <c r="AN152" s="10" t="s">
        <v>499</v>
      </c>
      <c r="AO152" s="33">
        <f t="shared" si="92"/>
        <v>1</v>
      </c>
      <c r="AP152" s="33">
        <f t="shared" si="92"/>
        <v>1</v>
      </c>
      <c r="AQ152" s="33">
        <f t="shared" si="92"/>
        <v>1</v>
      </c>
      <c r="AR152" s="10" t="s">
        <v>418</v>
      </c>
      <c r="AS152" s="10" t="s">
        <v>418</v>
      </c>
      <c r="AT152" s="10" t="s">
        <v>418</v>
      </c>
      <c r="AU152" s="33">
        <f t="shared" si="93"/>
        <v>1</v>
      </c>
      <c r="AV152" s="33">
        <f t="shared" si="93"/>
        <v>1</v>
      </c>
      <c r="AW152" s="33">
        <f t="shared" si="93"/>
        <v>1</v>
      </c>
      <c r="AX152" s="10" t="s">
        <v>447</v>
      </c>
      <c r="AY152" s="10" t="s">
        <v>436</v>
      </c>
      <c r="AZ152" s="10" t="s">
        <v>436</v>
      </c>
      <c r="BA152" s="33">
        <f t="shared" si="94"/>
        <v>0</v>
      </c>
      <c r="BB152" s="33">
        <f t="shared" si="94"/>
        <v>1</v>
      </c>
      <c r="BC152" s="33">
        <f t="shared" si="94"/>
        <v>1</v>
      </c>
      <c r="BD152" s="10" t="s">
        <v>425</v>
      </c>
      <c r="BE152" s="10" t="s">
        <v>425</v>
      </c>
      <c r="BF152" s="10" t="s">
        <v>425</v>
      </c>
      <c r="BG152" s="33">
        <f t="shared" si="95"/>
        <v>1</v>
      </c>
      <c r="BH152" s="33">
        <f t="shared" si="95"/>
        <v>1</v>
      </c>
      <c r="BI152" s="33">
        <f t="shared" si="95"/>
        <v>1</v>
      </c>
      <c r="BJ152" s="10">
        <v>2001</v>
      </c>
      <c r="BK152" s="10" t="s">
        <v>427</v>
      </c>
      <c r="BL152" s="10" t="s">
        <v>427</v>
      </c>
      <c r="BM152" s="33">
        <f t="shared" si="96"/>
        <v>0.5</v>
      </c>
      <c r="BN152" s="33">
        <f t="shared" si="96"/>
        <v>1</v>
      </c>
      <c r="BO152" s="33">
        <f t="shared" si="96"/>
        <v>1</v>
      </c>
      <c r="BP152" s="10" t="s">
        <v>431</v>
      </c>
      <c r="BQ152" s="10" t="s">
        <v>431</v>
      </c>
      <c r="BR152" s="10" t="s">
        <v>431</v>
      </c>
      <c r="BS152" s="33">
        <f t="shared" si="97"/>
        <v>1</v>
      </c>
      <c r="BT152" s="33">
        <f t="shared" si="97"/>
        <v>1</v>
      </c>
      <c r="BU152" s="33">
        <f t="shared" si="97"/>
        <v>1</v>
      </c>
      <c r="BV152" s="10" t="s">
        <v>501</v>
      </c>
      <c r="BW152" s="10" t="s">
        <v>501</v>
      </c>
      <c r="BX152" s="10" t="s">
        <v>501</v>
      </c>
      <c r="BY152" s="33">
        <f t="shared" si="100"/>
        <v>1</v>
      </c>
      <c r="BZ152" s="33">
        <f t="shared" si="100"/>
        <v>1</v>
      </c>
      <c r="CA152" s="33">
        <f t="shared" si="100"/>
        <v>1</v>
      </c>
      <c r="CB152" s="10" t="str">
        <f>+VLOOKUP(B152,'[20]2016 data'!$B:$D,3,)</f>
        <v>Yes</v>
      </c>
      <c r="CC152" s="10" t="str">
        <f>+VLOOKUP(B152,'[21]2017 data'!$B:$D,3,)</f>
        <v>Yes</v>
      </c>
      <c r="CD152" s="10" t="str">
        <f>+VLOOKUP(B152,'[22]2018 data'!$B:$D,3,)</f>
        <v>Yes</v>
      </c>
      <c r="CE152" s="33">
        <f t="shared" si="98"/>
        <v>1</v>
      </c>
      <c r="CF152" s="33">
        <f t="shared" si="98"/>
        <v>1</v>
      </c>
      <c r="CG152" s="33">
        <f t="shared" si="98"/>
        <v>1</v>
      </c>
      <c r="CH152" s="65" t="str">
        <f>+VLOOKUP(B152,'[34]2016 data'!$B:$D,3,)</f>
        <v>yes</v>
      </c>
      <c r="CI152" s="65" t="str">
        <f>+VLOOKUP(B152,'[33]2017 data'!$B:$D,3,)</f>
        <v>yes</v>
      </c>
      <c r="CJ152" s="65" t="str">
        <f>+VLOOKUP(B152,'[28]2018 data'!$B:$D,3,)</f>
        <v>yes</v>
      </c>
      <c r="CK152" s="33">
        <f t="shared" si="99"/>
        <v>1</v>
      </c>
      <c r="CL152" s="33">
        <f t="shared" si="99"/>
        <v>1</v>
      </c>
      <c r="CM152" s="33">
        <f t="shared" si="99"/>
        <v>1</v>
      </c>
    </row>
    <row r="153" spans="1:91" s="32" customFormat="1" x14ac:dyDescent="0.25">
      <c r="A153" s="6">
        <f t="shared" si="85"/>
        <v>150</v>
      </c>
      <c r="B153" s="7" t="s">
        <v>83</v>
      </c>
      <c r="C153" s="4" t="s">
        <v>82</v>
      </c>
      <c r="D153" s="4" t="str">
        <f>+VLOOKUP(C153,'[1]OECD &amp; EU Countries'!$B:$F,5,)</f>
        <v>OECD/EU</v>
      </c>
      <c r="E153" s="10" t="s">
        <v>486</v>
      </c>
      <c r="F153" s="10" t="s">
        <v>486</v>
      </c>
      <c r="G153" s="10" t="s">
        <v>486</v>
      </c>
      <c r="H153" s="10" t="b">
        <f>+E153=MSC!E153</f>
        <v>0</v>
      </c>
      <c r="I153" s="10" t="b">
        <f>+F153=MSC!F153</f>
        <v>1</v>
      </c>
      <c r="J153" s="10" t="b">
        <f>+G153=MSC!G153</f>
        <v>1</v>
      </c>
      <c r="K153" s="33">
        <f t="shared" si="80"/>
        <v>1</v>
      </c>
      <c r="L153" s="33">
        <f t="shared" si="81"/>
        <v>1</v>
      </c>
      <c r="M153" s="33">
        <f t="shared" si="82"/>
        <v>1</v>
      </c>
      <c r="N153" s="10">
        <v>2008</v>
      </c>
      <c r="O153" s="10">
        <v>2008</v>
      </c>
      <c r="P153" s="10" t="s">
        <v>491</v>
      </c>
      <c r="Q153" s="33">
        <f t="shared" si="86"/>
        <v>0.5</v>
      </c>
      <c r="R153" s="33">
        <f t="shared" si="86"/>
        <v>0.5</v>
      </c>
      <c r="S153" s="33">
        <f t="shared" si="86"/>
        <v>1</v>
      </c>
      <c r="T153" s="64" t="s">
        <v>491</v>
      </c>
      <c r="U153" s="64" t="s">
        <v>491</v>
      </c>
      <c r="V153" s="10" t="s">
        <v>491</v>
      </c>
      <c r="W153" s="33">
        <f t="shared" si="87"/>
        <v>1</v>
      </c>
      <c r="X153" s="33">
        <f t="shared" si="83"/>
        <v>1</v>
      </c>
      <c r="Y153" s="33">
        <f t="shared" si="84"/>
        <v>1</v>
      </c>
      <c r="Z153" s="56">
        <f>+VLOOKUP($C153,'[27]MSC scores (3)'!$CE:$CH,2,)</f>
        <v>1</v>
      </c>
      <c r="AA153" s="56">
        <f>+VLOOKUP($C153,'[27]MSC scores (3)'!$CE:$CH,3,)</f>
        <v>1</v>
      </c>
      <c r="AB153" s="56">
        <f>+VLOOKUP($C153,'[27]MSC scores (3)'!$CE:$CH,4,)</f>
        <v>0.5</v>
      </c>
      <c r="AC153" s="33" t="b">
        <f t="shared" si="88"/>
        <v>1</v>
      </c>
      <c r="AD153" s="33" t="b">
        <f t="shared" si="89"/>
        <v>1</v>
      </c>
      <c r="AE153" s="33" t="b">
        <f t="shared" si="90"/>
        <v>0</v>
      </c>
      <c r="AF153" s="10" t="s">
        <v>444</v>
      </c>
      <c r="AG153" s="10" t="s">
        <v>442</v>
      </c>
      <c r="AH153" s="10" t="s">
        <v>442</v>
      </c>
      <c r="AI153" s="33">
        <f t="shared" si="91"/>
        <v>1</v>
      </c>
      <c r="AJ153" s="33">
        <f t="shared" si="91"/>
        <v>1</v>
      </c>
      <c r="AK153" s="33">
        <f t="shared" si="91"/>
        <v>1</v>
      </c>
      <c r="AL153" s="10" t="s">
        <v>499</v>
      </c>
      <c r="AM153" s="10" t="s">
        <v>499</v>
      </c>
      <c r="AN153" s="10" t="s">
        <v>499</v>
      </c>
      <c r="AO153" s="33">
        <f t="shared" si="92"/>
        <v>1</v>
      </c>
      <c r="AP153" s="33">
        <f t="shared" si="92"/>
        <v>1</v>
      </c>
      <c r="AQ153" s="33">
        <f t="shared" si="92"/>
        <v>1</v>
      </c>
      <c r="AR153" s="10" t="s">
        <v>418</v>
      </c>
      <c r="AS153" s="10" t="s">
        <v>418</v>
      </c>
      <c r="AT153" s="10" t="s">
        <v>418</v>
      </c>
      <c r="AU153" s="33">
        <f t="shared" si="93"/>
        <v>1</v>
      </c>
      <c r="AV153" s="33">
        <f t="shared" si="93"/>
        <v>1</v>
      </c>
      <c r="AW153" s="33">
        <f t="shared" si="93"/>
        <v>1</v>
      </c>
      <c r="AX153" s="10" t="s">
        <v>447</v>
      </c>
      <c r="AY153" s="10" t="s">
        <v>460</v>
      </c>
      <c r="AZ153" s="10" t="s">
        <v>460</v>
      </c>
      <c r="BA153" s="33">
        <f t="shared" si="94"/>
        <v>0</v>
      </c>
      <c r="BB153" s="33">
        <f t="shared" si="94"/>
        <v>0</v>
      </c>
      <c r="BC153" s="33">
        <f t="shared" si="94"/>
        <v>0</v>
      </c>
      <c r="BD153" s="10" t="s">
        <v>425</v>
      </c>
      <c r="BE153" s="10" t="s">
        <v>425</v>
      </c>
      <c r="BF153" s="10" t="s">
        <v>425</v>
      </c>
      <c r="BG153" s="33">
        <f t="shared" si="95"/>
        <v>1</v>
      </c>
      <c r="BH153" s="33">
        <f t="shared" si="95"/>
        <v>1</v>
      </c>
      <c r="BI153" s="33">
        <f t="shared" si="95"/>
        <v>1</v>
      </c>
      <c r="BJ153" s="10" t="s">
        <v>427</v>
      </c>
      <c r="BK153" s="10" t="s">
        <v>479</v>
      </c>
      <c r="BL153" s="10" t="s">
        <v>479</v>
      </c>
      <c r="BM153" s="33">
        <f t="shared" si="96"/>
        <v>1</v>
      </c>
      <c r="BN153" s="33">
        <f t="shared" si="96"/>
        <v>0</v>
      </c>
      <c r="BO153" s="33">
        <f t="shared" si="96"/>
        <v>0</v>
      </c>
      <c r="BP153" s="10" t="s">
        <v>431</v>
      </c>
      <c r="BQ153" s="10" t="s">
        <v>431</v>
      </c>
      <c r="BR153" s="10" t="s">
        <v>431</v>
      </c>
      <c r="BS153" s="33">
        <f t="shared" si="97"/>
        <v>1</v>
      </c>
      <c r="BT153" s="33">
        <f t="shared" si="97"/>
        <v>1</v>
      </c>
      <c r="BU153" s="33">
        <f t="shared" si="97"/>
        <v>1</v>
      </c>
      <c r="BV153" s="10" t="s">
        <v>501</v>
      </c>
      <c r="BW153" s="10" t="s">
        <v>501</v>
      </c>
      <c r="BX153" s="10" t="s">
        <v>501</v>
      </c>
      <c r="BY153" s="33">
        <f t="shared" si="100"/>
        <v>1</v>
      </c>
      <c r="BZ153" s="33">
        <f t="shared" si="100"/>
        <v>1</v>
      </c>
      <c r="CA153" s="33">
        <f t="shared" si="100"/>
        <v>1</v>
      </c>
      <c r="CB153" s="10" t="str">
        <f>+VLOOKUP(B153,'[20]2016 data'!$B:$D,3,)</f>
        <v>Yes</v>
      </c>
      <c r="CC153" s="10" t="str">
        <f>+VLOOKUP(B153,'[21]2017 data'!$B:$D,3,)</f>
        <v>Yes</v>
      </c>
      <c r="CD153" s="10" t="str">
        <f>+VLOOKUP(B153,'[22]2018 data'!$B:$D,3,)</f>
        <v>Yes</v>
      </c>
      <c r="CE153" s="33">
        <f t="shared" si="98"/>
        <v>1</v>
      </c>
      <c r="CF153" s="33">
        <f t="shared" si="98"/>
        <v>1</v>
      </c>
      <c r="CG153" s="33">
        <f t="shared" si="98"/>
        <v>1</v>
      </c>
      <c r="CH153" s="65" t="str">
        <f>+VLOOKUP(B153,'[34]2016 data'!$B:$D,3,)</f>
        <v>yes</v>
      </c>
      <c r="CI153" s="65" t="str">
        <f>+VLOOKUP(B153,'[33]2017 data'!$B:$D,3,)</f>
        <v>yes</v>
      </c>
      <c r="CJ153" s="65" t="str">
        <f>+VLOOKUP(B153,'[28]2018 data'!$B:$D,3,)</f>
        <v>yes</v>
      </c>
      <c r="CK153" s="33">
        <f t="shared" si="99"/>
        <v>1</v>
      </c>
      <c r="CL153" s="33">
        <f t="shared" si="99"/>
        <v>1</v>
      </c>
      <c r="CM153" s="33">
        <f t="shared" si="99"/>
        <v>1</v>
      </c>
    </row>
    <row r="154" spans="1:91" s="32" customFormat="1" x14ac:dyDescent="0.25">
      <c r="A154" s="6">
        <f t="shared" si="85"/>
        <v>151</v>
      </c>
      <c r="B154" s="9" t="s">
        <v>81</v>
      </c>
      <c r="C154" s="4" t="s">
        <v>80</v>
      </c>
      <c r="D154" s="4" t="str">
        <f>+VLOOKUP(C154,'[1]OECD &amp; EU Countries'!$B:$F,5,)</f>
        <v>NA</v>
      </c>
      <c r="E154" s="10" t="s">
        <v>437</v>
      </c>
      <c r="F154" s="10" t="s">
        <v>437</v>
      </c>
      <c r="G154" s="10" t="s">
        <v>437</v>
      </c>
      <c r="H154" s="10" t="b">
        <f>+E154=MSC!E154</f>
        <v>1</v>
      </c>
      <c r="I154" s="10" t="b">
        <f>+F154=MSC!F154</f>
        <v>1</v>
      </c>
      <c r="J154" s="10" t="b">
        <f>+G154=MSC!G154</f>
        <v>1</v>
      </c>
      <c r="K154" s="33">
        <f t="shared" si="80"/>
        <v>0.5</v>
      </c>
      <c r="L154" s="33">
        <f t="shared" si="81"/>
        <v>0.5</v>
      </c>
      <c r="M154" s="33">
        <f t="shared" si="82"/>
        <v>0.5</v>
      </c>
      <c r="N154" s="10">
        <v>1993</v>
      </c>
      <c r="O154" s="10">
        <v>1993</v>
      </c>
      <c r="P154" s="10">
        <v>2004</v>
      </c>
      <c r="Q154" s="33">
        <f t="shared" si="86"/>
        <v>0</v>
      </c>
      <c r="R154" s="33">
        <f t="shared" si="86"/>
        <v>0</v>
      </c>
      <c r="S154" s="33">
        <f t="shared" si="86"/>
        <v>0</v>
      </c>
      <c r="T154" s="64">
        <v>2004</v>
      </c>
      <c r="U154" s="64">
        <v>2004</v>
      </c>
      <c r="V154" s="10">
        <v>2004</v>
      </c>
      <c r="W154" s="33">
        <f t="shared" si="87"/>
        <v>0</v>
      </c>
      <c r="X154" s="33">
        <f t="shared" si="83"/>
        <v>0</v>
      </c>
      <c r="Y154" s="33">
        <f t="shared" si="84"/>
        <v>0</v>
      </c>
      <c r="Z154" s="56">
        <f>+VLOOKUP($C154,'[27]MSC scores (3)'!$CE:$CH,2,)</f>
        <v>0</v>
      </c>
      <c r="AA154" s="56">
        <f>+VLOOKUP($C154,'[27]MSC scores (3)'!$CE:$CH,3,)</f>
        <v>0</v>
      </c>
      <c r="AB154" s="56">
        <f>+VLOOKUP($C154,'[27]MSC scores (3)'!$CE:$CH,4,)</f>
        <v>0</v>
      </c>
      <c r="AC154" s="33" t="b">
        <f t="shared" si="88"/>
        <v>1</v>
      </c>
      <c r="AD154" s="33" t="b">
        <f t="shared" si="89"/>
        <v>1</v>
      </c>
      <c r="AE154" s="33" t="b">
        <f t="shared" si="90"/>
        <v>1</v>
      </c>
      <c r="AF154" s="10" t="s">
        <v>446</v>
      </c>
      <c r="AG154" s="10" t="s">
        <v>446</v>
      </c>
      <c r="AH154" s="10" t="s">
        <v>446</v>
      </c>
      <c r="AI154" s="33">
        <f t="shared" si="91"/>
        <v>0.5</v>
      </c>
      <c r="AJ154" s="33">
        <f t="shared" si="91"/>
        <v>0.5</v>
      </c>
      <c r="AK154" s="33">
        <f t="shared" si="91"/>
        <v>0.5</v>
      </c>
      <c r="AL154" s="10">
        <v>2006</v>
      </c>
      <c r="AM154" s="10">
        <v>2006</v>
      </c>
      <c r="AN154" s="10">
        <v>2006</v>
      </c>
      <c r="AO154" s="33">
        <f t="shared" si="92"/>
        <v>0.5</v>
      </c>
      <c r="AP154" s="33">
        <f t="shared" si="92"/>
        <v>0</v>
      </c>
      <c r="AQ154" s="33">
        <f t="shared" si="92"/>
        <v>0</v>
      </c>
      <c r="AR154" s="65" t="s">
        <v>448</v>
      </c>
      <c r="AS154" s="10" t="s">
        <v>448</v>
      </c>
      <c r="AT154" s="10" t="s">
        <v>448</v>
      </c>
      <c r="AU154" s="33">
        <f t="shared" si="93"/>
        <v>0</v>
      </c>
      <c r="AV154" s="33">
        <f t="shared" si="93"/>
        <v>0</v>
      </c>
      <c r="AW154" s="33">
        <f t="shared" si="93"/>
        <v>0</v>
      </c>
      <c r="AX154" s="10" t="s">
        <v>447</v>
      </c>
      <c r="AY154" s="10" t="s">
        <v>448</v>
      </c>
      <c r="AZ154" s="10" t="s">
        <v>448</v>
      </c>
      <c r="BA154" s="33">
        <f t="shared" si="94"/>
        <v>0</v>
      </c>
      <c r="BB154" s="33">
        <f t="shared" si="94"/>
        <v>0</v>
      </c>
      <c r="BC154" s="33">
        <f t="shared" si="94"/>
        <v>0</v>
      </c>
      <c r="BD154" s="10" t="s">
        <v>448</v>
      </c>
      <c r="BE154" s="10" t="s">
        <v>448</v>
      </c>
      <c r="BF154" s="10" t="s">
        <v>448</v>
      </c>
      <c r="BG154" s="33">
        <f t="shared" si="95"/>
        <v>0</v>
      </c>
      <c r="BH154" s="33">
        <f t="shared" si="95"/>
        <v>0</v>
      </c>
      <c r="BI154" s="33">
        <f t="shared" si="95"/>
        <v>0</v>
      </c>
      <c r="BJ154" s="10">
        <v>1986</v>
      </c>
      <c r="BK154" s="10">
        <v>2014</v>
      </c>
      <c r="BL154" s="10">
        <v>2014</v>
      </c>
      <c r="BM154" s="33">
        <f t="shared" si="96"/>
        <v>0</v>
      </c>
      <c r="BN154" s="33">
        <f t="shared" si="96"/>
        <v>1</v>
      </c>
      <c r="BO154" s="33">
        <f t="shared" si="96"/>
        <v>1</v>
      </c>
      <c r="BP154" s="10" t="s">
        <v>431</v>
      </c>
      <c r="BQ154" s="10" t="s">
        <v>431</v>
      </c>
      <c r="BR154" s="10" t="s">
        <v>431</v>
      </c>
      <c r="BS154" s="33">
        <f t="shared" si="97"/>
        <v>1</v>
      </c>
      <c r="BT154" s="33">
        <f t="shared" si="97"/>
        <v>1</v>
      </c>
      <c r="BU154" s="33">
        <f t="shared" si="97"/>
        <v>1</v>
      </c>
      <c r="BV154" s="10" t="s">
        <v>500</v>
      </c>
      <c r="BW154" s="10" t="s">
        <v>500</v>
      </c>
      <c r="BX154" s="10" t="s">
        <v>500</v>
      </c>
      <c r="BY154" s="33">
        <f t="shared" si="100"/>
        <v>0.5</v>
      </c>
      <c r="BZ154" s="33">
        <f t="shared" si="100"/>
        <v>0.5</v>
      </c>
      <c r="CA154" s="33">
        <f t="shared" si="100"/>
        <v>0.5</v>
      </c>
      <c r="CB154" s="10">
        <f>+VLOOKUP(B154,'[20]2016 data'!$B:$D,3,)</f>
        <v>0</v>
      </c>
      <c r="CC154" s="10">
        <f>+VLOOKUP(B154,'[21]2017 data'!$B:$D,3,)</f>
        <v>0</v>
      </c>
      <c r="CD154" s="10">
        <f>+VLOOKUP(B154,'[22]2018 data'!$B:$D,3,)</f>
        <v>0</v>
      </c>
      <c r="CE154" s="33">
        <f t="shared" si="98"/>
        <v>0</v>
      </c>
      <c r="CF154" s="33">
        <f t="shared" si="98"/>
        <v>0</v>
      </c>
      <c r="CG154" s="33">
        <f t="shared" si="98"/>
        <v>0</v>
      </c>
      <c r="CH154" s="65">
        <f>+VLOOKUP(B154,'[34]2016 data'!$B:$D,3,)</f>
        <v>0</v>
      </c>
      <c r="CI154" s="65">
        <f>+VLOOKUP(B154,'[33]2017 data'!$B:$D,3,)</f>
        <v>0</v>
      </c>
      <c r="CJ154" s="65">
        <f>+VLOOKUP(B154,'[28]2018 data'!$B:$D,3,)</f>
        <v>0</v>
      </c>
      <c r="CK154" s="33">
        <f t="shared" si="99"/>
        <v>0</v>
      </c>
      <c r="CL154" s="33">
        <f t="shared" si="99"/>
        <v>0</v>
      </c>
      <c r="CM154" s="33">
        <f t="shared" si="99"/>
        <v>0</v>
      </c>
    </row>
    <row r="155" spans="1:91" s="32" customFormat="1" x14ac:dyDescent="0.25">
      <c r="A155" s="6">
        <f t="shared" si="85"/>
        <v>152</v>
      </c>
      <c r="B155" s="11" t="s">
        <v>79</v>
      </c>
      <c r="C155" s="4" t="s">
        <v>78</v>
      </c>
      <c r="D155" s="4" t="str">
        <f>+VLOOKUP(C155,'[1]OECD &amp; EU Countries'!$B:$F,5,)</f>
        <v>NA</v>
      </c>
      <c r="E155" s="10" t="s">
        <v>438</v>
      </c>
      <c r="F155" s="10" t="s">
        <v>438</v>
      </c>
      <c r="G155" s="10" t="s">
        <v>438</v>
      </c>
      <c r="H155" s="10" t="b">
        <f>+E155=MSC!E155</f>
        <v>1</v>
      </c>
      <c r="I155" s="10" t="b">
        <f>+F155=MSC!F155</f>
        <v>1</v>
      </c>
      <c r="J155" s="10" t="b">
        <f>+G155=MSC!G155</f>
        <v>1</v>
      </c>
      <c r="K155" s="33">
        <f t="shared" si="80"/>
        <v>0</v>
      </c>
      <c r="L155" s="33">
        <f t="shared" si="81"/>
        <v>0</v>
      </c>
      <c r="M155" s="33">
        <f t="shared" si="82"/>
        <v>0</v>
      </c>
      <c r="N155" s="10">
        <v>1968</v>
      </c>
      <c r="O155" s="10">
        <v>1968</v>
      </c>
      <c r="P155" s="10">
        <v>1985</v>
      </c>
      <c r="Q155" s="33">
        <f t="shared" si="86"/>
        <v>0</v>
      </c>
      <c r="R155" s="33">
        <f t="shared" si="86"/>
        <v>0</v>
      </c>
      <c r="S155" s="33">
        <f t="shared" si="86"/>
        <v>0</v>
      </c>
      <c r="T155" s="64">
        <v>1985</v>
      </c>
      <c r="U155" s="64">
        <v>1985</v>
      </c>
      <c r="V155" s="10">
        <v>1985</v>
      </c>
      <c r="W155" s="33">
        <f t="shared" si="87"/>
        <v>0</v>
      </c>
      <c r="X155" s="33">
        <f t="shared" si="83"/>
        <v>0</v>
      </c>
      <c r="Y155" s="33">
        <f t="shared" si="84"/>
        <v>0</v>
      </c>
      <c r="Z155" s="56">
        <f>+VLOOKUP($C155,'[27]MSC scores (3)'!$CE:$CH,2,)</f>
        <v>0</v>
      </c>
      <c r="AA155" s="56">
        <f>+VLOOKUP($C155,'[27]MSC scores (3)'!$CE:$CH,3,)</f>
        <v>0</v>
      </c>
      <c r="AB155" s="56">
        <f>+VLOOKUP($C155,'[27]MSC scores (3)'!$CE:$CH,4,)</f>
        <v>0</v>
      </c>
      <c r="AC155" s="33" t="b">
        <f t="shared" si="88"/>
        <v>1</v>
      </c>
      <c r="AD155" s="33" t="b">
        <f t="shared" si="89"/>
        <v>1</v>
      </c>
      <c r="AE155" s="33" t="b">
        <f t="shared" si="90"/>
        <v>1</v>
      </c>
      <c r="AF155" s="10" t="s">
        <v>447</v>
      </c>
      <c r="AG155" s="10" t="s">
        <v>448</v>
      </c>
      <c r="AH155" s="10" t="s">
        <v>448</v>
      </c>
      <c r="AI155" s="33">
        <f t="shared" si="91"/>
        <v>0</v>
      </c>
      <c r="AJ155" s="33">
        <f t="shared" si="91"/>
        <v>0</v>
      </c>
      <c r="AK155" s="33">
        <f t="shared" si="91"/>
        <v>0</v>
      </c>
      <c r="AL155" s="10">
        <v>0</v>
      </c>
      <c r="AM155" s="10">
        <v>0</v>
      </c>
      <c r="AN155" s="10">
        <v>0</v>
      </c>
      <c r="AO155" s="33">
        <f t="shared" si="92"/>
        <v>0</v>
      </c>
      <c r="AP155" s="33">
        <f t="shared" si="92"/>
        <v>0</v>
      </c>
      <c r="AQ155" s="33">
        <f t="shared" si="92"/>
        <v>0</v>
      </c>
      <c r="AR155" s="10" t="s">
        <v>447</v>
      </c>
      <c r="AS155" s="10">
        <v>0</v>
      </c>
      <c r="AT155" s="10">
        <v>0</v>
      </c>
      <c r="AU155" s="33">
        <f t="shared" si="93"/>
        <v>0</v>
      </c>
      <c r="AV155" s="33">
        <f t="shared" si="93"/>
        <v>0</v>
      </c>
      <c r="AW155" s="33">
        <f t="shared" si="93"/>
        <v>0</v>
      </c>
      <c r="AX155" s="10" t="s">
        <v>447</v>
      </c>
      <c r="AY155" s="10" t="s">
        <v>447</v>
      </c>
      <c r="AZ155" s="10" t="s">
        <v>447</v>
      </c>
      <c r="BA155" s="33">
        <f t="shared" si="94"/>
        <v>0</v>
      </c>
      <c r="BB155" s="33">
        <f t="shared" si="94"/>
        <v>0</v>
      </c>
      <c r="BC155" s="33">
        <f t="shared" si="94"/>
        <v>0</v>
      </c>
      <c r="BD155" s="10">
        <v>0</v>
      </c>
      <c r="BE155" s="10">
        <v>0</v>
      </c>
      <c r="BF155" s="10">
        <v>0</v>
      </c>
      <c r="BG155" s="33">
        <f t="shared" si="95"/>
        <v>0</v>
      </c>
      <c r="BH155" s="33">
        <f t="shared" si="95"/>
        <v>0</v>
      </c>
      <c r="BI155" s="33">
        <f t="shared" si="95"/>
        <v>0</v>
      </c>
      <c r="BJ155" s="10">
        <v>0</v>
      </c>
      <c r="BK155" s="10" t="s">
        <v>448</v>
      </c>
      <c r="BL155" s="10" t="s">
        <v>448</v>
      </c>
      <c r="BM155" s="33">
        <f t="shared" si="96"/>
        <v>0</v>
      </c>
      <c r="BN155" s="33">
        <f t="shared" si="96"/>
        <v>0</v>
      </c>
      <c r="BO155" s="33">
        <f t="shared" si="96"/>
        <v>0</v>
      </c>
      <c r="BP155" s="10">
        <v>0</v>
      </c>
      <c r="BQ155" s="10" t="s">
        <v>448</v>
      </c>
      <c r="BR155" s="10" t="s">
        <v>448</v>
      </c>
      <c r="BS155" s="33">
        <f t="shared" si="97"/>
        <v>0</v>
      </c>
      <c r="BT155" s="33">
        <f t="shared" si="97"/>
        <v>0</v>
      </c>
      <c r="BU155" s="33">
        <f t="shared" si="97"/>
        <v>0</v>
      </c>
      <c r="BV155" s="10">
        <v>0</v>
      </c>
      <c r="BW155" s="10">
        <v>0</v>
      </c>
      <c r="BX155" s="10">
        <v>0</v>
      </c>
      <c r="BY155" s="33">
        <f t="shared" si="100"/>
        <v>0</v>
      </c>
      <c r="BZ155" s="33">
        <f t="shared" si="100"/>
        <v>0</v>
      </c>
      <c r="CA155" s="33">
        <f t="shared" si="100"/>
        <v>0</v>
      </c>
      <c r="CB155" s="10">
        <f>+VLOOKUP(B155,'[20]2016 data'!$B:$D,3,)</f>
        <v>0</v>
      </c>
      <c r="CC155" s="10">
        <f>+VLOOKUP(B155,'[21]2017 data'!$B:$D,3,)</f>
        <v>0</v>
      </c>
      <c r="CD155" s="10">
        <f>+VLOOKUP(B155,'[22]2018 data'!$B:$D,3,)</f>
        <v>0</v>
      </c>
      <c r="CE155" s="33">
        <f t="shared" si="98"/>
        <v>0</v>
      </c>
      <c r="CF155" s="33">
        <f t="shared" si="98"/>
        <v>0</v>
      </c>
      <c r="CG155" s="33">
        <f t="shared" si="98"/>
        <v>0</v>
      </c>
      <c r="CH155" s="65">
        <f>+VLOOKUP(B155,'[34]2016 data'!$B:$D,3,)</f>
        <v>0</v>
      </c>
      <c r="CI155" s="65">
        <f>+VLOOKUP(B155,'[33]2017 data'!$B:$D,3,)</f>
        <v>0</v>
      </c>
      <c r="CJ155" s="65">
        <f>+VLOOKUP(B155,'[28]2018 data'!$B:$D,3,)</f>
        <v>0</v>
      </c>
      <c r="CK155" s="33">
        <f t="shared" si="99"/>
        <v>0</v>
      </c>
      <c r="CL155" s="33">
        <f t="shared" si="99"/>
        <v>0</v>
      </c>
      <c r="CM155" s="33">
        <f t="shared" si="99"/>
        <v>0</v>
      </c>
    </row>
    <row r="156" spans="1:91" s="32" customFormat="1" x14ac:dyDescent="0.25">
      <c r="A156" s="6">
        <f t="shared" si="85"/>
        <v>153</v>
      </c>
      <c r="B156" s="9" t="s">
        <v>77</v>
      </c>
      <c r="C156" s="4" t="s">
        <v>76</v>
      </c>
      <c r="D156" s="4" t="str">
        <f>+VLOOKUP(C156,'[1]OECD &amp; EU Countries'!$B:$F,5,)</f>
        <v>NA</v>
      </c>
      <c r="E156" s="10" t="s">
        <v>486</v>
      </c>
      <c r="F156" s="10" t="s">
        <v>486</v>
      </c>
      <c r="G156" s="10" t="s">
        <v>486</v>
      </c>
      <c r="H156" s="10" t="b">
        <f>+E156=MSC!E156</f>
        <v>0</v>
      </c>
      <c r="I156" s="10" t="b">
        <f>+F156=MSC!F156</f>
        <v>1</v>
      </c>
      <c r="J156" s="10" t="b">
        <f>+G156=MSC!G156</f>
        <v>1</v>
      </c>
      <c r="K156" s="33">
        <f t="shared" si="80"/>
        <v>1</v>
      </c>
      <c r="L156" s="33">
        <f t="shared" si="81"/>
        <v>1</v>
      </c>
      <c r="M156" s="33">
        <f t="shared" si="82"/>
        <v>1</v>
      </c>
      <c r="N156" s="10">
        <v>2008</v>
      </c>
      <c r="O156" s="10">
        <v>2008</v>
      </c>
      <c r="P156" s="10">
        <v>2010</v>
      </c>
      <c r="Q156" s="33">
        <f t="shared" si="86"/>
        <v>0.5</v>
      </c>
      <c r="R156" s="33">
        <f t="shared" si="86"/>
        <v>0.5</v>
      </c>
      <c r="S156" s="33">
        <f t="shared" si="86"/>
        <v>0.5</v>
      </c>
      <c r="T156" s="64">
        <v>2010</v>
      </c>
      <c r="U156" s="64">
        <v>2010</v>
      </c>
      <c r="V156" s="10">
        <v>2010</v>
      </c>
      <c r="W156" s="33">
        <f t="shared" si="87"/>
        <v>0.5</v>
      </c>
      <c r="X156" s="33">
        <f t="shared" si="83"/>
        <v>0.5</v>
      </c>
      <c r="Y156" s="33">
        <f t="shared" si="84"/>
        <v>0.5</v>
      </c>
      <c r="Z156" s="56">
        <f>+VLOOKUP($C156,'[27]MSC scores (3)'!$CE:$CH,2,)</f>
        <v>0.5</v>
      </c>
      <c r="AA156" s="56">
        <f>+VLOOKUP($C156,'[27]MSC scores (3)'!$CE:$CH,3,)</f>
        <v>0.5</v>
      </c>
      <c r="AB156" s="56">
        <f>+VLOOKUP($C156,'[27]MSC scores (3)'!$CE:$CH,4,)</f>
        <v>0.5</v>
      </c>
      <c r="AC156" s="33" t="b">
        <f t="shared" si="88"/>
        <v>1</v>
      </c>
      <c r="AD156" s="33" t="b">
        <f t="shared" si="89"/>
        <v>1</v>
      </c>
      <c r="AE156" s="33" t="b">
        <f t="shared" si="90"/>
        <v>1</v>
      </c>
      <c r="AF156" s="10" t="s">
        <v>446</v>
      </c>
      <c r="AG156" s="10" t="s">
        <v>446</v>
      </c>
      <c r="AH156" s="10" t="s">
        <v>446</v>
      </c>
      <c r="AI156" s="33">
        <f t="shared" si="91"/>
        <v>0.5</v>
      </c>
      <c r="AJ156" s="33">
        <f t="shared" si="91"/>
        <v>0.5</v>
      </c>
      <c r="AK156" s="33">
        <f t="shared" si="91"/>
        <v>0.5</v>
      </c>
      <c r="AL156" s="10">
        <v>2011</v>
      </c>
      <c r="AM156" s="10">
        <v>2011</v>
      </c>
      <c r="AN156" s="10">
        <v>2011</v>
      </c>
      <c r="AO156" s="33">
        <f t="shared" si="92"/>
        <v>0.5</v>
      </c>
      <c r="AP156" s="33">
        <f t="shared" si="92"/>
        <v>0.5</v>
      </c>
      <c r="AQ156" s="33">
        <f t="shared" si="92"/>
        <v>0.5</v>
      </c>
      <c r="AR156" s="10" t="s">
        <v>418</v>
      </c>
      <c r="AS156" s="10" t="s">
        <v>418</v>
      </c>
      <c r="AT156" s="10" t="s">
        <v>418</v>
      </c>
      <c r="AU156" s="33">
        <f t="shared" si="93"/>
        <v>1</v>
      </c>
      <c r="AV156" s="33">
        <f t="shared" si="93"/>
        <v>1</v>
      </c>
      <c r="AW156" s="33">
        <f t="shared" si="93"/>
        <v>1</v>
      </c>
      <c r="AX156" s="10" t="s">
        <v>447</v>
      </c>
      <c r="AY156" s="10" t="s">
        <v>473</v>
      </c>
      <c r="AZ156" s="10" t="s">
        <v>473</v>
      </c>
      <c r="BA156" s="33">
        <f t="shared" si="94"/>
        <v>0</v>
      </c>
      <c r="BB156" s="33">
        <f t="shared" si="94"/>
        <v>0</v>
      </c>
      <c r="BC156" s="33">
        <f t="shared" si="94"/>
        <v>0</v>
      </c>
      <c r="BD156" s="10" t="s">
        <v>478</v>
      </c>
      <c r="BE156" s="10" t="s">
        <v>478</v>
      </c>
      <c r="BF156" s="10" t="s">
        <v>478</v>
      </c>
      <c r="BG156" s="33">
        <f t="shared" si="95"/>
        <v>0.5</v>
      </c>
      <c r="BH156" s="33">
        <f t="shared" si="95"/>
        <v>0.5</v>
      </c>
      <c r="BI156" s="33">
        <f t="shared" si="95"/>
        <v>0.5</v>
      </c>
      <c r="BJ156" s="10">
        <v>2001</v>
      </c>
      <c r="BK156" s="10">
        <v>2001</v>
      </c>
      <c r="BL156" s="10">
        <v>2001</v>
      </c>
      <c r="BM156" s="33">
        <f t="shared" si="96"/>
        <v>0.5</v>
      </c>
      <c r="BN156" s="33">
        <f t="shared" si="96"/>
        <v>0.5</v>
      </c>
      <c r="BO156" s="33">
        <f t="shared" si="96"/>
        <v>0.5</v>
      </c>
      <c r="BP156" s="10" t="s">
        <v>431</v>
      </c>
      <c r="BQ156" s="10" t="s">
        <v>431</v>
      </c>
      <c r="BR156" s="10" t="s">
        <v>431</v>
      </c>
      <c r="BS156" s="33">
        <f t="shared" si="97"/>
        <v>1</v>
      </c>
      <c r="BT156" s="33">
        <f t="shared" si="97"/>
        <v>1</v>
      </c>
      <c r="BU156" s="33">
        <f t="shared" si="97"/>
        <v>1</v>
      </c>
      <c r="BV156" s="10" t="s">
        <v>501</v>
      </c>
      <c r="BW156" s="10" t="s">
        <v>501</v>
      </c>
      <c r="BX156" s="10" t="s">
        <v>501</v>
      </c>
      <c r="BY156" s="33">
        <f t="shared" si="100"/>
        <v>1</v>
      </c>
      <c r="BZ156" s="33">
        <f t="shared" si="100"/>
        <v>1</v>
      </c>
      <c r="CA156" s="33">
        <f t="shared" si="100"/>
        <v>1</v>
      </c>
      <c r="CB156" s="10">
        <f>+VLOOKUP(B156,'[20]2016 data'!$B:$D,3,)</f>
        <v>0</v>
      </c>
      <c r="CC156" s="10">
        <f>+VLOOKUP(B156,'[21]2017 data'!$B:$D,3,)</f>
        <v>0</v>
      </c>
      <c r="CD156" s="10">
        <f>+VLOOKUP(B156,'[22]2018 data'!$B:$D,3,)</f>
        <v>0</v>
      </c>
      <c r="CE156" s="33">
        <f t="shared" si="98"/>
        <v>0</v>
      </c>
      <c r="CF156" s="33">
        <f t="shared" si="98"/>
        <v>0</v>
      </c>
      <c r="CG156" s="33">
        <f t="shared" si="98"/>
        <v>0</v>
      </c>
      <c r="CH156" s="65" t="str">
        <f>+VLOOKUP(B156,'[34]2016 data'!$B:$D,3,)</f>
        <v>yes</v>
      </c>
      <c r="CI156" s="65" t="str">
        <f>+VLOOKUP(B156,'[33]2017 data'!$B:$D,3,)</f>
        <v>yes</v>
      </c>
      <c r="CJ156" s="65" t="str">
        <f>+VLOOKUP(B156,'[28]2018 data'!$B:$D,3,)</f>
        <v>yes</v>
      </c>
      <c r="CK156" s="33">
        <f t="shared" si="99"/>
        <v>1</v>
      </c>
      <c r="CL156" s="33">
        <f t="shared" si="99"/>
        <v>1</v>
      </c>
      <c r="CM156" s="33">
        <f t="shared" si="99"/>
        <v>1</v>
      </c>
    </row>
    <row r="157" spans="1:91" s="32" customFormat="1" x14ac:dyDescent="0.25">
      <c r="A157" s="6">
        <f t="shared" si="85"/>
        <v>154</v>
      </c>
      <c r="B157" s="9" t="s">
        <v>75</v>
      </c>
      <c r="C157" s="4" t="s">
        <v>74</v>
      </c>
      <c r="D157" s="4" t="str">
        <f>+VLOOKUP(C157,'[1]OECD &amp; EU Countries'!$B:$F,5,)</f>
        <v>NA</v>
      </c>
      <c r="E157" s="10" t="s">
        <v>437</v>
      </c>
      <c r="F157" s="10" t="s">
        <v>437</v>
      </c>
      <c r="G157" s="10" t="s">
        <v>486</v>
      </c>
      <c r="H157" s="10" t="b">
        <f>+E157=MSC!E157</f>
        <v>1</v>
      </c>
      <c r="I157" s="10" t="b">
        <f>+F157=MSC!F157</f>
        <v>0</v>
      </c>
      <c r="J157" s="10" t="b">
        <f>+G157=MSC!G157</f>
        <v>1</v>
      </c>
      <c r="K157" s="33">
        <f t="shared" si="80"/>
        <v>0.5</v>
      </c>
      <c r="L157" s="33">
        <f t="shared" si="81"/>
        <v>0.5</v>
      </c>
      <c r="M157" s="33">
        <f t="shared" si="82"/>
        <v>1</v>
      </c>
      <c r="N157" s="10">
        <v>1993</v>
      </c>
      <c r="O157" s="10">
        <v>2008</v>
      </c>
      <c r="P157" s="10" t="s">
        <v>448</v>
      </c>
      <c r="Q157" s="33">
        <f t="shared" si="86"/>
        <v>0</v>
      </c>
      <c r="R157" s="33">
        <f t="shared" si="86"/>
        <v>0.5</v>
      </c>
      <c r="S157" s="33">
        <f t="shared" si="86"/>
        <v>0</v>
      </c>
      <c r="T157" s="64">
        <v>2009</v>
      </c>
      <c r="U157" s="64">
        <v>2009</v>
      </c>
      <c r="V157" s="10">
        <v>2009</v>
      </c>
      <c r="W157" s="33">
        <f t="shared" si="87"/>
        <v>0.5</v>
      </c>
      <c r="X157" s="33">
        <f t="shared" si="83"/>
        <v>0.5</v>
      </c>
      <c r="Y157" s="33">
        <f t="shared" si="84"/>
        <v>0.5</v>
      </c>
      <c r="Z157" s="56">
        <f>+VLOOKUP($C157,'[27]MSC scores (3)'!$CE:$CH,2,)</f>
        <v>0.5</v>
      </c>
      <c r="AA157" s="56">
        <f>+VLOOKUP($C157,'[27]MSC scores (3)'!$CE:$CH,3,)</f>
        <v>0.5</v>
      </c>
      <c r="AB157" s="56">
        <f>+VLOOKUP($C157,'[27]MSC scores (3)'!$CE:$CH,4,)</f>
        <v>0.5</v>
      </c>
      <c r="AC157" s="33" t="b">
        <f t="shared" si="88"/>
        <v>1</v>
      </c>
      <c r="AD157" s="33" t="b">
        <f t="shared" si="89"/>
        <v>1</v>
      </c>
      <c r="AE157" s="33" t="b">
        <f t="shared" si="90"/>
        <v>1</v>
      </c>
      <c r="AF157" s="10" t="s">
        <v>448</v>
      </c>
      <c r="AG157" s="10" t="s">
        <v>448</v>
      </c>
      <c r="AH157" s="10" t="s">
        <v>448</v>
      </c>
      <c r="AI157" s="33">
        <f t="shared" si="91"/>
        <v>0</v>
      </c>
      <c r="AJ157" s="33">
        <f t="shared" si="91"/>
        <v>0</v>
      </c>
      <c r="AK157" s="33">
        <f t="shared" si="91"/>
        <v>0</v>
      </c>
      <c r="AL157" s="10">
        <v>2009</v>
      </c>
      <c r="AM157" s="10">
        <v>2009</v>
      </c>
      <c r="AN157" s="10">
        <v>2009</v>
      </c>
      <c r="AO157" s="33">
        <f t="shared" si="92"/>
        <v>0.5</v>
      </c>
      <c r="AP157" s="33">
        <f t="shared" si="92"/>
        <v>0.5</v>
      </c>
      <c r="AQ157" s="33">
        <f t="shared" si="92"/>
        <v>0.5</v>
      </c>
      <c r="AR157" s="10" t="s">
        <v>447</v>
      </c>
      <c r="AS157" s="10">
        <v>0</v>
      </c>
      <c r="AT157" s="10">
        <v>0</v>
      </c>
      <c r="AU157" s="33">
        <f t="shared" si="93"/>
        <v>0</v>
      </c>
      <c r="AV157" s="33">
        <f t="shared" si="93"/>
        <v>0</v>
      </c>
      <c r="AW157" s="33">
        <f t="shared" si="93"/>
        <v>0</v>
      </c>
      <c r="AX157" s="10" t="s">
        <v>447</v>
      </c>
      <c r="AY157" s="10" t="s">
        <v>447</v>
      </c>
      <c r="AZ157" s="10" t="s">
        <v>447</v>
      </c>
      <c r="BA157" s="33">
        <f t="shared" si="94"/>
        <v>0</v>
      </c>
      <c r="BB157" s="33">
        <f t="shared" si="94"/>
        <v>0</v>
      </c>
      <c r="BC157" s="33">
        <f t="shared" si="94"/>
        <v>0</v>
      </c>
      <c r="BD157" s="10">
        <v>0</v>
      </c>
      <c r="BE157" s="10">
        <v>0</v>
      </c>
      <c r="BF157" s="10">
        <v>0</v>
      </c>
      <c r="BG157" s="33">
        <f t="shared" si="95"/>
        <v>0</v>
      </c>
      <c r="BH157" s="33">
        <f t="shared" si="95"/>
        <v>0</v>
      </c>
      <c r="BI157" s="33">
        <f t="shared" si="95"/>
        <v>0</v>
      </c>
      <c r="BJ157" s="10" t="s">
        <v>480</v>
      </c>
      <c r="BK157" s="10" t="s">
        <v>448</v>
      </c>
      <c r="BL157" s="10" t="s">
        <v>448</v>
      </c>
      <c r="BM157" s="33">
        <f t="shared" si="96"/>
        <v>0</v>
      </c>
      <c r="BN157" s="33">
        <f t="shared" si="96"/>
        <v>0</v>
      </c>
      <c r="BO157" s="33">
        <f t="shared" si="96"/>
        <v>0</v>
      </c>
      <c r="BP157" s="10" t="s">
        <v>431</v>
      </c>
      <c r="BQ157" s="10" t="s">
        <v>431</v>
      </c>
      <c r="BR157" s="10" t="s">
        <v>431</v>
      </c>
      <c r="BS157" s="33">
        <f t="shared" si="97"/>
        <v>1</v>
      </c>
      <c r="BT157" s="33">
        <f t="shared" si="97"/>
        <v>1</v>
      </c>
      <c r="BU157" s="33">
        <f t="shared" si="97"/>
        <v>1</v>
      </c>
      <c r="BV157" s="10">
        <v>0</v>
      </c>
      <c r="BW157" s="10">
        <v>0</v>
      </c>
      <c r="BX157" s="10">
        <v>0</v>
      </c>
      <c r="BY157" s="33">
        <f t="shared" si="100"/>
        <v>0</v>
      </c>
      <c r="BZ157" s="33">
        <f t="shared" si="100"/>
        <v>0</v>
      </c>
      <c r="CA157" s="33">
        <f t="shared" si="100"/>
        <v>0</v>
      </c>
      <c r="CB157" s="10">
        <f>+VLOOKUP(B157,'[20]2016 data'!$B:$D,3,)</f>
        <v>0</v>
      </c>
      <c r="CC157" s="10">
        <f>+VLOOKUP(B157,'[21]2017 data'!$B:$D,3,)</f>
        <v>0</v>
      </c>
      <c r="CD157" s="10">
        <f>+VLOOKUP(B157,'[22]2018 data'!$B:$D,3,)</f>
        <v>0</v>
      </c>
      <c r="CE157" s="33">
        <f t="shared" si="98"/>
        <v>0</v>
      </c>
      <c r="CF157" s="33">
        <f t="shared" si="98"/>
        <v>0</v>
      </c>
      <c r="CG157" s="33">
        <f t="shared" si="98"/>
        <v>0</v>
      </c>
      <c r="CH157" s="65">
        <f>+VLOOKUP(B157,'[34]2016 data'!$B:$D,3,)</f>
        <v>0</v>
      </c>
      <c r="CI157" s="65">
        <f>+VLOOKUP(B157,'[33]2017 data'!$B:$D,3,)</f>
        <v>0</v>
      </c>
      <c r="CJ157" s="65">
        <f>+VLOOKUP(B157,'[28]2018 data'!$B:$D,3,)</f>
        <v>0</v>
      </c>
      <c r="CK157" s="33">
        <f t="shared" si="99"/>
        <v>0</v>
      </c>
      <c r="CL157" s="33">
        <f t="shared" si="99"/>
        <v>0</v>
      </c>
      <c r="CM157" s="33">
        <f t="shared" si="99"/>
        <v>0</v>
      </c>
    </row>
    <row r="158" spans="1:91" s="32" customFormat="1" x14ac:dyDescent="0.25">
      <c r="A158" s="6">
        <f t="shared" si="85"/>
        <v>155</v>
      </c>
      <c r="B158" s="8" t="s">
        <v>73</v>
      </c>
      <c r="C158" s="4" t="s">
        <v>72</v>
      </c>
      <c r="D158" s="4" t="str">
        <f>+VLOOKUP(C158,'[1]OECD &amp; EU Countries'!$B:$F,5,)</f>
        <v>OECD/EU</v>
      </c>
      <c r="E158" s="10" t="s">
        <v>486</v>
      </c>
      <c r="F158" s="10" t="s">
        <v>486</v>
      </c>
      <c r="G158" s="10" t="s">
        <v>486</v>
      </c>
      <c r="H158" s="10" t="b">
        <f>+E158=MSC!E158</f>
        <v>0</v>
      </c>
      <c r="I158" s="10" t="b">
        <f>+F158=MSC!F158</f>
        <v>1</v>
      </c>
      <c r="J158" s="10" t="b">
        <f>+G158=MSC!G158</f>
        <v>1</v>
      </c>
      <c r="K158" s="33">
        <f t="shared" si="80"/>
        <v>1</v>
      </c>
      <c r="L158" s="33">
        <f t="shared" si="81"/>
        <v>1</v>
      </c>
      <c r="M158" s="33">
        <f t="shared" si="82"/>
        <v>1</v>
      </c>
      <c r="N158" s="10">
        <v>2008</v>
      </c>
      <c r="O158" s="10">
        <v>2008</v>
      </c>
      <c r="P158" s="10" t="s">
        <v>491</v>
      </c>
      <c r="Q158" s="33">
        <f t="shared" si="86"/>
        <v>0.5</v>
      </c>
      <c r="R158" s="33">
        <f t="shared" si="86"/>
        <v>0.5</v>
      </c>
      <c r="S158" s="33">
        <f t="shared" si="86"/>
        <v>1</v>
      </c>
      <c r="T158" s="64" t="s">
        <v>491</v>
      </c>
      <c r="U158" s="64" t="s">
        <v>491</v>
      </c>
      <c r="V158" s="10" t="s">
        <v>491</v>
      </c>
      <c r="W158" s="33">
        <f t="shared" si="87"/>
        <v>1</v>
      </c>
      <c r="X158" s="33">
        <f t="shared" si="83"/>
        <v>1</v>
      </c>
      <c r="Y158" s="33">
        <f t="shared" si="84"/>
        <v>1</v>
      </c>
      <c r="Z158" s="56">
        <f>+VLOOKUP($C158,'[27]MSC scores (3)'!$CE:$CH,2,)</f>
        <v>1</v>
      </c>
      <c r="AA158" s="56">
        <f>+VLOOKUP($C158,'[27]MSC scores (3)'!$CE:$CH,3,)</f>
        <v>1</v>
      </c>
      <c r="AB158" s="56">
        <f>+VLOOKUP($C158,'[27]MSC scores (3)'!$CE:$CH,4,)</f>
        <v>0.5</v>
      </c>
      <c r="AC158" s="33" t="b">
        <f t="shared" si="88"/>
        <v>1</v>
      </c>
      <c r="AD158" s="33" t="b">
        <f t="shared" si="89"/>
        <v>1</v>
      </c>
      <c r="AE158" s="33" t="b">
        <f t="shared" si="90"/>
        <v>0</v>
      </c>
      <c r="AF158" s="10" t="s">
        <v>444</v>
      </c>
      <c r="AG158" s="10" t="s">
        <v>442</v>
      </c>
      <c r="AH158" s="10" t="s">
        <v>442</v>
      </c>
      <c r="AI158" s="33">
        <f t="shared" si="91"/>
        <v>1</v>
      </c>
      <c r="AJ158" s="33">
        <f t="shared" si="91"/>
        <v>1</v>
      </c>
      <c r="AK158" s="33">
        <f t="shared" si="91"/>
        <v>1</v>
      </c>
      <c r="AL158" s="51">
        <v>2014</v>
      </c>
      <c r="AM158" s="51">
        <v>2014</v>
      </c>
      <c r="AN158" s="51">
        <v>2014</v>
      </c>
      <c r="AO158" s="33">
        <f t="shared" si="92"/>
        <v>0.5</v>
      </c>
      <c r="AP158" s="33">
        <f t="shared" si="92"/>
        <v>0.5</v>
      </c>
      <c r="AQ158" s="33">
        <f t="shared" si="92"/>
        <v>0.5</v>
      </c>
      <c r="AR158" s="10" t="s">
        <v>418</v>
      </c>
      <c r="AS158" s="10" t="s">
        <v>418</v>
      </c>
      <c r="AT158" s="10" t="s">
        <v>418</v>
      </c>
      <c r="AU158" s="33">
        <f t="shared" si="93"/>
        <v>1</v>
      </c>
      <c r="AV158" s="33">
        <f t="shared" si="93"/>
        <v>1</v>
      </c>
      <c r="AW158" s="33">
        <f t="shared" si="93"/>
        <v>1</v>
      </c>
      <c r="AX158" s="10" t="s">
        <v>474</v>
      </c>
      <c r="AY158" s="10" t="s">
        <v>460</v>
      </c>
      <c r="AZ158" s="10" t="s">
        <v>460</v>
      </c>
      <c r="BA158" s="33">
        <f t="shared" si="94"/>
        <v>0</v>
      </c>
      <c r="BB158" s="33">
        <f t="shared" si="94"/>
        <v>0</v>
      </c>
      <c r="BC158" s="33">
        <f t="shared" si="94"/>
        <v>0</v>
      </c>
      <c r="BD158" s="10" t="s">
        <v>425</v>
      </c>
      <c r="BE158" s="10" t="s">
        <v>425</v>
      </c>
      <c r="BF158" s="10" t="s">
        <v>425</v>
      </c>
      <c r="BG158" s="33">
        <f t="shared" si="95"/>
        <v>1</v>
      </c>
      <c r="BH158" s="33">
        <f t="shared" si="95"/>
        <v>1</v>
      </c>
      <c r="BI158" s="33">
        <f t="shared" si="95"/>
        <v>1</v>
      </c>
      <c r="BJ158" s="10" t="s">
        <v>427</v>
      </c>
      <c r="BK158" s="10" t="s">
        <v>429</v>
      </c>
      <c r="BL158" s="10" t="s">
        <v>429</v>
      </c>
      <c r="BM158" s="33">
        <f t="shared" si="96"/>
        <v>1</v>
      </c>
      <c r="BN158" s="33">
        <f t="shared" si="96"/>
        <v>0</v>
      </c>
      <c r="BO158" s="33">
        <f t="shared" si="96"/>
        <v>0</v>
      </c>
      <c r="BP158" s="10" t="s">
        <v>431</v>
      </c>
      <c r="BQ158" s="10" t="s">
        <v>431</v>
      </c>
      <c r="BR158" s="10" t="s">
        <v>431</v>
      </c>
      <c r="BS158" s="33">
        <f t="shared" si="97"/>
        <v>1</v>
      </c>
      <c r="BT158" s="33">
        <f t="shared" si="97"/>
        <v>1</v>
      </c>
      <c r="BU158" s="33">
        <f t="shared" si="97"/>
        <v>1</v>
      </c>
      <c r="BV158" s="65" t="s">
        <v>511</v>
      </c>
      <c r="BW158" s="65" t="s">
        <v>511</v>
      </c>
      <c r="BX158" s="65" t="s">
        <v>511</v>
      </c>
      <c r="BY158" s="33">
        <f t="shared" si="100"/>
        <v>1</v>
      </c>
      <c r="BZ158" s="33">
        <f t="shared" si="100"/>
        <v>1</v>
      </c>
      <c r="CA158" s="33">
        <f t="shared" si="100"/>
        <v>1</v>
      </c>
      <c r="CB158" s="10" t="str">
        <f>+VLOOKUP(B158,'[20]2016 data'!$B:$D,3,)</f>
        <v>Yes</v>
      </c>
      <c r="CC158" s="10" t="str">
        <f>+VLOOKUP(B158,'[21]2017 data'!$B:$D,3,)</f>
        <v>Yes</v>
      </c>
      <c r="CD158" s="10" t="str">
        <f>+VLOOKUP(B158,'[22]2018 data'!$B:$D,3,)</f>
        <v>Yes</v>
      </c>
      <c r="CE158" s="33">
        <f t="shared" si="98"/>
        <v>1</v>
      </c>
      <c r="CF158" s="33">
        <f t="shared" si="98"/>
        <v>1</v>
      </c>
      <c r="CG158" s="33">
        <f t="shared" si="98"/>
        <v>1</v>
      </c>
      <c r="CH158" s="65" t="str">
        <f>+VLOOKUP(B158,'[34]2016 data'!$B:$D,3,)</f>
        <v>yes</v>
      </c>
      <c r="CI158" s="65" t="str">
        <f>+VLOOKUP(B158,'[33]2017 data'!$B:$D,3,)</f>
        <v>yes</v>
      </c>
      <c r="CJ158" s="65" t="str">
        <f>+VLOOKUP(B158,'[28]2018 data'!$B:$D,3,)</f>
        <v>yes</v>
      </c>
      <c r="CK158" s="33">
        <f t="shared" si="99"/>
        <v>1</v>
      </c>
      <c r="CL158" s="33">
        <f t="shared" si="99"/>
        <v>1</v>
      </c>
      <c r="CM158" s="33">
        <f t="shared" si="99"/>
        <v>1</v>
      </c>
    </row>
    <row r="159" spans="1:91" s="32" customFormat="1" x14ac:dyDescent="0.25">
      <c r="A159" s="6">
        <f t="shared" si="85"/>
        <v>156</v>
      </c>
      <c r="B159" s="9" t="s">
        <v>71</v>
      </c>
      <c r="C159" s="4" t="s">
        <v>70</v>
      </c>
      <c r="D159" s="4" t="str">
        <f>+VLOOKUP(C159,'[1]OECD &amp; EU Countries'!$B:$F,5,)</f>
        <v>NA</v>
      </c>
      <c r="E159" s="10" t="s">
        <v>437</v>
      </c>
      <c r="F159" s="10" t="s">
        <v>437</v>
      </c>
      <c r="G159" s="10" t="s">
        <v>486</v>
      </c>
      <c r="H159" s="10" t="b">
        <f>+E159=MSC!E159</f>
        <v>1</v>
      </c>
      <c r="I159" s="10" t="b">
        <f>+F159=MSC!F159</f>
        <v>0</v>
      </c>
      <c r="J159" s="10" t="b">
        <f>+G159=MSC!G159</f>
        <v>1</v>
      </c>
      <c r="K159" s="33">
        <f t="shared" si="80"/>
        <v>0.5</v>
      </c>
      <c r="L159" s="33">
        <f t="shared" si="81"/>
        <v>0.5</v>
      </c>
      <c r="M159" s="33">
        <f t="shared" si="82"/>
        <v>1</v>
      </c>
      <c r="N159" s="10">
        <v>1993</v>
      </c>
      <c r="O159" s="10">
        <v>2008</v>
      </c>
      <c r="P159" s="10">
        <v>2010</v>
      </c>
      <c r="Q159" s="33">
        <f t="shared" si="86"/>
        <v>0</v>
      </c>
      <c r="R159" s="33">
        <f t="shared" si="86"/>
        <v>0.5</v>
      </c>
      <c r="S159" s="33">
        <f t="shared" si="86"/>
        <v>0.5</v>
      </c>
      <c r="T159" s="64">
        <v>2010</v>
      </c>
      <c r="U159" s="64">
        <v>2010</v>
      </c>
      <c r="V159" s="10">
        <v>2010</v>
      </c>
      <c r="W159" s="33">
        <f t="shared" si="87"/>
        <v>0.5</v>
      </c>
      <c r="X159" s="33">
        <f t="shared" si="83"/>
        <v>0.5</v>
      </c>
      <c r="Y159" s="33">
        <f t="shared" si="84"/>
        <v>0.5</v>
      </c>
      <c r="Z159" s="56">
        <f>+VLOOKUP($C159,'[27]MSC scores (3)'!$CE:$CH,2,)</f>
        <v>0.5</v>
      </c>
      <c r="AA159" s="56">
        <f>+VLOOKUP($C159,'[27]MSC scores (3)'!$CE:$CH,3,)</f>
        <v>0.5</v>
      </c>
      <c r="AB159" s="56">
        <f>+VLOOKUP($C159,'[27]MSC scores (3)'!$CE:$CH,4,)</f>
        <v>0.5</v>
      </c>
      <c r="AC159" s="33" t="b">
        <f t="shared" si="88"/>
        <v>1</v>
      </c>
      <c r="AD159" s="33" t="b">
        <f t="shared" si="89"/>
        <v>1</v>
      </c>
      <c r="AE159" s="33" t="b">
        <f t="shared" si="90"/>
        <v>1</v>
      </c>
      <c r="AF159" s="10" t="s">
        <v>444</v>
      </c>
      <c r="AG159" s="10" t="s">
        <v>444</v>
      </c>
      <c r="AH159" s="10" t="s">
        <v>444</v>
      </c>
      <c r="AI159" s="33">
        <f t="shared" si="91"/>
        <v>1</v>
      </c>
      <c r="AJ159" s="33">
        <f t="shared" si="91"/>
        <v>1</v>
      </c>
      <c r="AK159" s="33">
        <f t="shared" si="91"/>
        <v>1</v>
      </c>
      <c r="AL159" s="10">
        <v>2007</v>
      </c>
      <c r="AM159" s="10">
        <v>2007</v>
      </c>
      <c r="AN159" s="10">
        <v>2007</v>
      </c>
      <c r="AO159" s="33">
        <f t="shared" si="92"/>
        <v>0.5</v>
      </c>
      <c r="AP159" s="33">
        <f t="shared" si="92"/>
        <v>0.5</v>
      </c>
      <c r="AQ159" s="33">
        <f t="shared" si="92"/>
        <v>0</v>
      </c>
      <c r="AR159" s="10" t="s">
        <v>418</v>
      </c>
      <c r="AS159" s="10" t="s">
        <v>418</v>
      </c>
      <c r="AT159" s="10" t="s">
        <v>418</v>
      </c>
      <c r="AU159" s="33">
        <f t="shared" si="93"/>
        <v>1</v>
      </c>
      <c r="AV159" s="33">
        <f t="shared" si="93"/>
        <v>1</v>
      </c>
      <c r="AW159" s="33">
        <f t="shared" si="93"/>
        <v>1</v>
      </c>
      <c r="AX159" s="10" t="s">
        <v>447</v>
      </c>
      <c r="AY159" s="10" t="s">
        <v>460</v>
      </c>
      <c r="AZ159" s="10" t="s">
        <v>460</v>
      </c>
      <c r="BA159" s="33">
        <f t="shared" si="94"/>
        <v>0</v>
      </c>
      <c r="BB159" s="33">
        <f t="shared" si="94"/>
        <v>0</v>
      </c>
      <c r="BC159" s="33">
        <f t="shared" si="94"/>
        <v>0</v>
      </c>
      <c r="BD159" s="10" t="s">
        <v>448</v>
      </c>
      <c r="BE159" s="10" t="s">
        <v>448</v>
      </c>
      <c r="BF159" s="10" t="s">
        <v>448</v>
      </c>
      <c r="BG159" s="33">
        <f t="shared" si="95"/>
        <v>0</v>
      </c>
      <c r="BH159" s="33">
        <f t="shared" si="95"/>
        <v>0</v>
      </c>
      <c r="BI159" s="33">
        <f t="shared" si="95"/>
        <v>0</v>
      </c>
      <c r="BJ159" s="10">
        <v>2001</v>
      </c>
      <c r="BK159" s="10" t="s">
        <v>429</v>
      </c>
      <c r="BL159" s="10" t="s">
        <v>429</v>
      </c>
      <c r="BM159" s="33">
        <f t="shared" si="96"/>
        <v>0.5</v>
      </c>
      <c r="BN159" s="33">
        <f t="shared" si="96"/>
        <v>0</v>
      </c>
      <c r="BO159" s="33">
        <f t="shared" si="96"/>
        <v>0</v>
      </c>
      <c r="BP159" s="10">
        <v>0</v>
      </c>
      <c r="BQ159" s="10" t="s">
        <v>431</v>
      </c>
      <c r="BR159" s="10" t="s">
        <v>431</v>
      </c>
      <c r="BS159" s="33">
        <f t="shared" si="97"/>
        <v>0</v>
      </c>
      <c r="BT159" s="33">
        <f t="shared" si="97"/>
        <v>1</v>
      </c>
      <c r="BU159" s="33">
        <f t="shared" si="97"/>
        <v>1</v>
      </c>
      <c r="BV159" s="10" t="s">
        <v>501</v>
      </c>
      <c r="BW159" s="10" t="s">
        <v>501</v>
      </c>
      <c r="BX159" s="10" t="s">
        <v>501</v>
      </c>
      <c r="BY159" s="33">
        <f t="shared" si="100"/>
        <v>1</v>
      </c>
      <c r="BZ159" s="33">
        <f t="shared" si="100"/>
        <v>1</v>
      </c>
      <c r="CA159" s="33">
        <f t="shared" si="100"/>
        <v>1</v>
      </c>
      <c r="CB159" s="10" t="str">
        <f>+VLOOKUP(B159,'[20]2016 data'!$B:$D,3,)</f>
        <v>Yes</v>
      </c>
      <c r="CC159" s="10" t="str">
        <f>+VLOOKUP(B159,'[21]2017 data'!$B:$D,3,)</f>
        <v>Yes</v>
      </c>
      <c r="CD159" s="10" t="str">
        <f>+VLOOKUP(B159,'[22]2018 data'!$B:$D,3,)</f>
        <v>Yes</v>
      </c>
      <c r="CE159" s="33">
        <f t="shared" si="98"/>
        <v>1</v>
      </c>
      <c r="CF159" s="33">
        <f t="shared" si="98"/>
        <v>1</v>
      </c>
      <c r="CG159" s="33">
        <f t="shared" si="98"/>
        <v>1</v>
      </c>
      <c r="CH159" s="65">
        <f>+VLOOKUP(B159,'[34]2016 data'!$B:$D,3,)</f>
        <v>0</v>
      </c>
      <c r="CI159" s="65">
        <f>+VLOOKUP(B159,'[33]2017 data'!$B:$D,3,)</f>
        <v>0</v>
      </c>
      <c r="CJ159" s="65">
        <f>+VLOOKUP(B159,'[28]2018 data'!$B:$D,3,)</f>
        <v>0</v>
      </c>
      <c r="CK159" s="33">
        <f t="shared" si="99"/>
        <v>0</v>
      </c>
      <c r="CL159" s="33">
        <f t="shared" si="99"/>
        <v>0</v>
      </c>
      <c r="CM159" s="33">
        <f t="shared" si="99"/>
        <v>0</v>
      </c>
    </row>
    <row r="160" spans="1:91" s="32" customFormat="1" x14ac:dyDescent="0.25">
      <c r="A160" s="6">
        <f t="shared" si="85"/>
        <v>157</v>
      </c>
      <c r="B160" s="9" t="s">
        <v>69</v>
      </c>
      <c r="C160" s="4" t="s">
        <v>68</v>
      </c>
      <c r="D160" s="4" t="str">
        <f>+VLOOKUP(C160,'[1]OECD &amp; EU Countries'!$B:$F,5,)</f>
        <v>NA</v>
      </c>
      <c r="E160" s="10" t="s">
        <v>437</v>
      </c>
      <c r="F160" s="10" t="s">
        <v>437</v>
      </c>
      <c r="G160" s="10" t="s">
        <v>437</v>
      </c>
      <c r="H160" s="10" t="b">
        <f>+E160=MSC!E160</f>
        <v>1</v>
      </c>
      <c r="I160" s="10" t="b">
        <f>+F160=MSC!F160</f>
        <v>0</v>
      </c>
      <c r="J160" s="10" t="b">
        <f>+G160=MSC!G160</f>
        <v>0</v>
      </c>
      <c r="K160" s="33">
        <f t="shared" si="80"/>
        <v>0.5</v>
      </c>
      <c r="L160" s="33">
        <f t="shared" si="81"/>
        <v>0.5</v>
      </c>
      <c r="M160" s="33">
        <f t="shared" si="82"/>
        <v>0.5</v>
      </c>
      <c r="N160" s="10">
        <v>1993</v>
      </c>
      <c r="O160" s="10">
        <v>1993</v>
      </c>
      <c r="P160" s="10">
        <v>2006</v>
      </c>
      <c r="Q160" s="33">
        <f t="shared" si="86"/>
        <v>0</v>
      </c>
      <c r="R160" s="33">
        <f t="shared" si="86"/>
        <v>0</v>
      </c>
      <c r="S160" s="33">
        <f t="shared" si="86"/>
        <v>0</v>
      </c>
      <c r="T160" s="64">
        <v>2006</v>
      </c>
      <c r="U160" s="64">
        <v>2006</v>
      </c>
      <c r="V160" s="10">
        <v>2006</v>
      </c>
      <c r="W160" s="33">
        <f t="shared" si="87"/>
        <v>0.5</v>
      </c>
      <c r="X160" s="33">
        <f t="shared" si="83"/>
        <v>0</v>
      </c>
      <c r="Y160" s="33">
        <f t="shared" si="84"/>
        <v>0</v>
      </c>
      <c r="Z160" s="56">
        <f>+VLOOKUP($C160,'[27]MSC scores (3)'!$CE:$CH,2,)</f>
        <v>0.5</v>
      </c>
      <c r="AA160" s="56">
        <f>+VLOOKUP($C160,'[27]MSC scores (3)'!$CE:$CH,3,)</f>
        <v>0</v>
      </c>
      <c r="AB160" s="56">
        <f>+VLOOKUP($C160,'[27]MSC scores (3)'!$CE:$CH,4,)</f>
        <v>0</v>
      </c>
      <c r="AC160" s="33" t="b">
        <f t="shared" si="88"/>
        <v>1</v>
      </c>
      <c r="AD160" s="33" t="b">
        <f t="shared" si="89"/>
        <v>1</v>
      </c>
      <c r="AE160" s="33" t="b">
        <f t="shared" si="90"/>
        <v>1</v>
      </c>
      <c r="AF160" s="10" t="s">
        <v>446</v>
      </c>
      <c r="AG160" s="10" t="s">
        <v>446</v>
      </c>
      <c r="AH160" s="10" t="s">
        <v>446</v>
      </c>
      <c r="AI160" s="33">
        <f t="shared" si="91"/>
        <v>0.5</v>
      </c>
      <c r="AJ160" s="33">
        <f t="shared" si="91"/>
        <v>0.5</v>
      </c>
      <c r="AK160" s="33">
        <f t="shared" si="91"/>
        <v>0.5</v>
      </c>
      <c r="AL160" s="10">
        <v>1998</v>
      </c>
      <c r="AM160" s="10">
        <v>1998</v>
      </c>
      <c r="AN160" s="10">
        <v>1998</v>
      </c>
      <c r="AO160" s="33">
        <f t="shared" si="92"/>
        <v>0</v>
      </c>
      <c r="AP160" s="33">
        <f t="shared" si="92"/>
        <v>0</v>
      </c>
      <c r="AQ160" s="33">
        <f t="shared" si="92"/>
        <v>0</v>
      </c>
      <c r="AR160" s="10">
        <v>0</v>
      </c>
      <c r="AS160" s="10">
        <v>0</v>
      </c>
      <c r="AT160" s="10">
        <v>0</v>
      </c>
      <c r="AU160" s="33">
        <f t="shared" si="93"/>
        <v>0</v>
      </c>
      <c r="AV160" s="33">
        <f t="shared" si="93"/>
        <v>0</v>
      </c>
      <c r="AW160" s="33">
        <f t="shared" si="93"/>
        <v>0</v>
      </c>
      <c r="AX160" s="10">
        <v>0</v>
      </c>
      <c r="AY160" s="10" t="s">
        <v>450</v>
      </c>
      <c r="AZ160" s="10" t="s">
        <v>450</v>
      </c>
      <c r="BA160" s="33">
        <f t="shared" si="94"/>
        <v>0</v>
      </c>
      <c r="BB160" s="33">
        <f t="shared" si="94"/>
        <v>0</v>
      </c>
      <c r="BC160" s="33">
        <f t="shared" si="94"/>
        <v>0</v>
      </c>
      <c r="BD160" s="10">
        <v>0</v>
      </c>
      <c r="BE160" s="10">
        <v>0</v>
      </c>
      <c r="BF160" s="10">
        <v>0</v>
      </c>
      <c r="BG160" s="33">
        <f t="shared" si="95"/>
        <v>0</v>
      </c>
      <c r="BH160" s="33">
        <f t="shared" si="95"/>
        <v>0</v>
      </c>
      <c r="BI160" s="33">
        <f t="shared" si="95"/>
        <v>0</v>
      </c>
      <c r="BJ160" s="10">
        <v>1986</v>
      </c>
      <c r="BK160" s="10" t="s">
        <v>429</v>
      </c>
      <c r="BL160" s="10" t="s">
        <v>429</v>
      </c>
      <c r="BM160" s="33">
        <f t="shared" si="96"/>
        <v>0</v>
      </c>
      <c r="BN160" s="33">
        <f t="shared" si="96"/>
        <v>0</v>
      </c>
      <c r="BO160" s="33">
        <f t="shared" si="96"/>
        <v>0</v>
      </c>
      <c r="BP160" s="10" t="s">
        <v>431</v>
      </c>
      <c r="BQ160" s="10" t="s">
        <v>431</v>
      </c>
      <c r="BR160" s="10" t="s">
        <v>431</v>
      </c>
      <c r="BS160" s="33">
        <f t="shared" si="97"/>
        <v>1</v>
      </c>
      <c r="BT160" s="33">
        <f t="shared" si="97"/>
        <v>1</v>
      </c>
      <c r="BU160" s="33">
        <f t="shared" si="97"/>
        <v>1</v>
      </c>
      <c r="BV160" s="10" t="s">
        <v>500</v>
      </c>
      <c r="BW160" s="10" t="s">
        <v>500</v>
      </c>
      <c r="BX160" s="10" t="s">
        <v>500</v>
      </c>
      <c r="BY160" s="33">
        <f t="shared" si="100"/>
        <v>0.5</v>
      </c>
      <c r="BZ160" s="33">
        <f t="shared" si="100"/>
        <v>0.5</v>
      </c>
      <c r="CA160" s="33">
        <f t="shared" si="100"/>
        <v>0.5</v>
      </c>
      <c r="CB160" s="10" t="str">
        <f>+VLOOKUP(B160,'[20]2016 data'!$B:$D,3,)</f>
        <v>Yes</v>
      </c>
      <c r="CC160" s="10" t="str">
        <f>+VLOOKUP(B160,'[21]2017 data'!$B:$D,3,)</f>
        <v>Yes</v>
      </c>
      <c r="CD160" s="10" t="str">
        <f>+VLOOKUP(B160,'[22]2018 data'!$B:$D,3,)</f>
        <v>Yes</v>
      </c>
      <c r="CE160" s="33">
        <f t="shared" si="98"/>
        <v>1</v>
      </c>
      <c r="CF160" s="33">
        <f t="shared" si="98"/>
        <v>1</v>
      </c>
      <c r="CG160" s="33">
        <f t="shared" si="98"/>
        <v>1</v>
      </c>
      <c r="CH160" s="65">
        <f>+VLOOKUP(B160,'[34]2016 data'!$B:$D,3,)</f>
        <v>0</v>
      </c>
      <c r="CI160" s="65">
        <f>+VLOOKUP(B160,'[33]2017 data'!$B:$D,3,)</f>
        <v>0</v>
      </c>
      <c r="CJ160" s="65">
        <f>+VLOOKUP(B160,'[28]2018 data'!$B:$D,3,)</f>
        <v>0</v>
      </c>
      <c r="CK160" s="33">
        <f t="shared" si="99"/>
        <v>0</v>
      </c>
      <c r="CL160" s="33">
        <f t="shared" si="99"/>
        <v>0</v>
      </c>
      <c r="CM160" s="33">
        <f t="shared" si="99"/>
        <v>0</v>
      </c>
    </row>
    <row r="161" spans="1:91" s="32" customFormat="1" x14ac:dyDescent="0.25">
      <c r="A161" s="6">
        <f t="shared" si="85"/>
        <v>158</v>
      </c>
      <c r="B161" s="7" t="s">
        <v>67</v>
      </c>
      <c r="C161" s="4" t="s">
        <v>66</v>
      </c>
      <c r="D161" s="4" t="str">
        <f>+VLOOKUP(C161,'[1]OECD &amp; EU Countries'!$B:$F,5,)</f>
        <v>NA</v>
      </c>
      <c r="E161" s="10" t="s">
        <v>438</v>
      </c>
      <c r="F161" s="10" t="s">
        <v>438</v>
      </c>
      <c r="G161" s="10" t="s">
        <v>437</v>
      </c>
      <c r="H161" s="10" t="b">
        <f>+E161=MSC!E161</f>
        <v>0</v>
      </c>
      <c r="I161" s="10" t="b">
        <f>+F161=MSC!F161</f>
        <v>0</v>
      </c>
      <c r="J161" s="10" t="b">
        <f>+G161=MSC!G161</f>
        <v>0</v>
      </c>
      <c r="K161" s="33">
        <f t="shared" si="80"/>
        <v>0</v>
      </c>
      <c r="L161" s="33">
        <f t="shared" si="81"/>
        <v>0</v>
      </c>
      <c r="M161" s="33">
        <f t="shared" si="82"/>
        <v>0.5</v>
      </c>
      <c r="N161" s="10">
        <v>1968</v>
      </c>
      <c r="O161" s="10">
        <v>1993</v>
      </c>
      <c r="P161" s="10">
        <v>2006</v>
      </c>
      <c r="Q161" s="33">
        <f t="shared" si="86"/>
        <v>0</v>
      </c>
      <c r="R161" s="33">
        <f t="shared" si="86"/>
        <v>0</v>
      </c>
      <c r="S161" s="33">
        <f t="shared" si="86"/>
        <v>0</v>
      </c>
      <c r="T161" s="64">
        <v>2006</v>
      </c>
      <c r="U161" s="64">
        <v>2006</v>
      </c>
      <c r="V161" s="10">
        <v>2006</v>
      </c>
      <c r="W161" s="33">
        <f t="shared" si="87"/>
        <v>0.5</v>
      </c>
      <c r="X161" s="33">
        <f t="shared" si="83"/>
        <v>0</v>
      </c>
      <c r="Y161" s="33">
        <f t="shared" si="84"/>
        <v>0</v>
      </c>
      <c r="Z161" s="56">
        <f>+VLOOKUP($C161,'[27]MSC scores (3)'!$CE:$CH,2,)</f>
        <v>0.5</v>
      </c>
      <c r="AA161" s="56">
        <f>+VLOOKUP($C161,'[27]MSC scores (3)'!$CE:$CH,3,)</f>
        <v>0</v>
      </c>
      <c r="AB161" s="56">
        <f>+VLOOKUP($C161,'[27]MSC scores (3)'!$CE:$CH,4,)</f>
        <v>0</v>
      </c>
      <c r="AC161" s="33" t="b">
        <f t="shared" si="88"/>
        <v>1</v>
      </c>
      <c r="AD161" s="33" t="b">
        <f t="shared" si="89"/>
        <v>1</v>
      </c>
      <c r="AE161" s="33" t="b">
        <f t="shared" si="90"/>
        <v>1</v>
      </c>
      <c r="AF161" s="10" t="s">
        <v>446</v>
      </c>
      <c r="AG161" s="10" t="s">
        <v>446</v>
      </c>
      <c r="AH161" s="10" t="s">
        <v>446</v>
      </c>
      <c r="AI161" s="33">
        <f t="shared" si="91"/>
        <v>0.5</v>
      </c>
      <c r="AJ161" s="33">
        <f t="shared" si="91"/>
        <v>0.5</v>
      </c>
      <c r="AK161" s="33">
        <f t="shared" si="91"/>
        <v>0.5</v>
      </c>
      <c r="AL161" s="10">
        <v>2008</v>
      </c>
      <c r="AM161" s="10">
        <v>2008</v>
      </c>
      <c r="AN161" s="10">
        <v>2008</v>
      </c>
      <c r="AO161" s="33">
        <f t="shared" si="92"/>
        <v>0.5</v>
      </c>
      <c r="AP161" s="33">
        <f t="shared" si="92"/>
        <v>0.5</v>
      </c>
      <c r="AQ161" s="33">
        <f t="shared" si="92"/>
        <v>0.5</v>
      </c>
      <c r="AR161" s="10" t="s">
        <v>447</v>
      </c>
      <c r="AS161" s="10" t="s">
        <v>448</v>
      </c>
      <c r="AT161" s="10" t="s">
        <v>448</v>
      </c>
      <c r="AU161" s="33">
        <f t="shared" si="93"/>
        <v>0</v>
      </c>
      <c r="AV161" s="33">
        <f t="shared" si="93"/>
        <v>0</v>
      </c>
      <c r="AW161" s="33">
        <f t="shared" si="93"/>
        <v>0</v>
      </c>
      <c r="AX161" s="10" t="s">
        <v>447</v>
      </c>
      <c r="AY161" s="10" t="s">
        <v>450</v>
      </c>
      <c r="AZ161" s="10" t="s">
        <v>450</v>
      </c>
      <c r="BA161" s="33">
        <f t="shared" si="94"/>
        <v>0</v>
      </c>
      <c r="BB161" s="33">
        <f t="shared" si="94"/>
        <v>0</v>
      </c>
      <c r="BC161" s="33">
        <f t="shared" si="94"/>
        <v>0</v>
      </c>
      <c r="BD161" s="10" t="s">
        <v>448</v>
      </c>
      <c r="BE161" s="10" t="s">
        <v>448</v>
      </c>
      <c r="BF161" s="10" t="s">
        <v>448</v>
      </c>
      <c r="BG161" s="33">
        <f t="shared" si="95"/>
        <v>0</v>
      </c>
      <c r="BH161" s="33">
        <f t="shared" si="95"/>
        <v>0</v>
      </c>
      <c r="BI161" s="33">
        <f t="shared" si="95"/>
        <v>0</v>
      </c>
      <c r="BJ161" s="10">
        <v>1986</v>
      </c>
      <c r="BK161" s="10" t="s">
        <v>429</v>
      </c>
      <c r="BL161" s="10" t="s">
        <v>429</v>
      </c>
      <c r="BM161" s="33">
        <f t="shared" si="96"/>
        <v>0</v>
      </c>
      <c r="BN161" s="33">
        <f t="shared" si="96"/>
        <v>0</v>
      </c>
      <c r="BO161" s="33">
        <f t="shared" si="96"/>
        <v>0</v>
      </c>
      <c r="BP161" s="10" t="s">
        <v>431</v>
      </c>
      <c r="BQ161" s="10" t="s">
        <v>431</v>
      </c>
      <c r="BR161" s="10" t="s">
        <v>431</v>
      </c>
      <c r="BS161" s="33">
        <f t="shared" si="97"/>
        <v>1</v>
      </c>
      <c r="BT161" s="33">
        <f t="shared" si="97"/>
        <v>1</v>
      </c>
      <c r="BU161" s="33">
        <f t="shared" si="97"/>
        <v>1</v>
      </c>
      <c r="BV161" s="10" t="s">
        <v>500</v>
      </c>
      <c r="BW161" s="10" t="s">
        <v>500</v>
      </c>
      <c r="BX161" s="10" t="s">
        <v>500</v>
      </c>
      <c r="BY161" s="33">
        <f t="shared" si="100"/>
        <v>0.5</v>
      </c>
      <c r="BZ161" s="33">
        <f t="shared" si="100"/>
        <v>0.5</v>
      </c>
      <c r="CA161" s="33">
        <f t="shared" si="100"/>
        <v>0.5</v>
      </c>
      <c r="CB161" s="10" t="str">
        <f>+VLOOKUP(B161,'[20]2016 data'!$B:$D,3,)</f>
        <v>Yes</v>
      </c>
      <c r="CC161" s="10" t="str">
        <f>+VLOOKUP(B161,'[21]2017 data'!$B:$D,3,)</f>
        <v>Yes</v>
      </c>
      <c r="CD161" s="10" t="str">
        <f>+VLOOKUP(B161,'[22]2018 data'!$B:$D,3,)</f>
        <v>Yes</v>
      </c>
      <c r="CE161" s="33">
        <f t="shared" si="98"/>
        <v>1</v>
      </c>
      <c r="CF161" s="33">
        <f t="shared" si="98"/>
        <v>1</v>
      </c>
      <c r="CG161" s="33">
        <f t="shared" si="98"/>
        <v>1</v>
      </c>
      <c r="CH161" s="65">
        <f>+VLOOKUP(B161,'[34]2016 data'!$B:$D,3,)</f>
        <v>0</v>
      </c>
      <c r="CI161" s="65">
        <f>+VLOOKUP(B161,'[33]2017 data'!$B:$D,3,)</f>
        <v>0</v>
      </c>
      <c r="CJ161" s="65">
        <f>+VLOOKUP(B161,'[28]2018 data'!$B:$D,3,)</f>
        <v>0</v>
      </c>
      <c r="CK161" s="33">
        <f t="shared" si="99"/>
        <v>0</v>
      </c>
      <c r="CL161" s="33">
        <f t="shared" si="99"/>
        <v>0</v>
      </c>
      <c r="CM161" s="33">
        <f t="shared" si="99"/>
        <v>0</v>
      </c>
    </row>
    <row r="162" spans="1:91" s="32" customFormat="1" x14ac:dyDescent="0.25">
      <c r="A162" s="6">
        <f t="shared" si="85"/>
        <v>159</v>
      </c>
      <c r="B162" s="8" t="s">
        <v>65</v>
      </c>
      <c r="C162" s="4" t="s">
        <v>64</v>
      </c>
      <c r="D162" s="4" t="str">
        <f>+VLOOKUP(C162,'[1]OECD &amp; EU Countries'!$B:$F,5,)</f>
        <v>NA</v>
      </c>
      <c r="E162" s="10" t="s">
        <v>437</v>
      </c>
      <c r="F162" s="10" t="s">
        <v>437</v>
      </c>
      <c r="G162" s="10" t="s">
        <v>437</v>
      </c>
      <c r="H162" s="10" t="b">
        <f>+E162=MSC!E162</f>
        <v>1</v>
      </c>
      <c r="I162" s="10" t="b">
        <f>+F162=MSC!F162</f>
        <v>0</v>
      </c>
      <c r="J162" s="10" t="b">
        <f>+G162=MSC!G162</f>
        <v>0</v>
      </c>
      <c r="K162" s="33">
        <f t="shared" si="80"/>
        <v>0.5</v>
      </c>
      <c r="L162" s="33">
        <f t="shared" si="81"/>
        <v>0.5</v>
      </c>
      <c r="M162" s="33">
        <f t="shared" si="82"/>
        <v>0.5</v>
      </c>
      <c r="N162" s="10">
        <v>1993</v>
      </c>
      <c r="O162" s="10">
        <v>1993</v>
      </c>
      <c r="P162" s="10">
        <v>2006</v>
      </c>
      <c r="Q162" s="33">
        <f t="shared" si="86"/>
        <v>0</v>
      </c>
      <c r="R162" s="33">
        <f t="shared" si="86"/>
        <v>0</v>
      </c>
      <c r="S162" s="33">
        <f t="shared" si="86"/>
        <v>0</v>
      </c>
      <c r="T162" s="64">
        <v>2006</v>
      </c>
      <c r="U162" s="64">
        <v>2006</v>
      </c>
      <c r="V162" s="10">
        <v>2006</v>
      </c>
      <c r="W162" s="33">
        <f t="shared" si="87"/>
        <v>0.5</v>
      </c>
      <c r="X162" s="33">
        <f t="shared" si="83"/>
        <v>0</v>
      </c>
      <c r="Y162" s="33">
        <f t="shared" si="84"/>
        <v>0</v>
      </c>
      <c r="Z162" s="56">
        <f>+VLOOKUP($C162,'[27]MSC scores (3)'!$CE:$CH,2,)</f>
        <v>0.5</v>
      </c>
      <c r="AA162" s="56">
        <f>+VLOOKUP($C162,'[27]MSC scores (3)'!$CE:$CH,3,)</f>
        <v>0</v>
      </c>
      <c r="AB162" s="56">
        <f>+VLOOKUP($C162,'[27]MSC scores (3)'!$CE:$CH,4,)</f>
        <v>0</v>
      </c>
      <c r="AC162" s="33" t="b">
        <f t="shared" si="88"/>
        <v>1</v>
      </c>
      <c r="AD162" s="33" t="b">
        <f t="shared" si="89"/>
        <v>1</v>
      </c>
      <c r="AE162" s="33" t="b">
        <f t="shared" si="90"/>
        <v>1</v>
      </c>
      <c r="AF162" s="10" t="s">
        <v>446</v>
      </c>
      <c r="AG162" s="10" t="s">
        <v>446</v>
      </c>
      <c r="AH162" s="10" t="s">
        <v>446</v>
      </c>
      <c r="AI162" s="33">
        <f t="shared" si="91"/>
        <v>0.5</v>
      </c>
      <c r="AJ162" s="33">
        <f t="shared" si="91"/>
        <v>0.5</v>
      </c>
      <c r="AK162" s="33">
        <f t="shared" si="91"/>
        <v>0.5</v>
      </c>
      <c r="AL162" s="10">
        <v>2008</v>
      </c>
      <c r="AM162" s="10">
        <v>2008</v>
      </c>
      <c r="AN162" s="10">
        <v>2008</v>
      </c>
      <c r="AO162" s="33">
        <f t="shared" si="92"/>
        <v>0.5</v>
      </c>
      <c r="AP162" s="33">
        <f t="shared" si="92"/>
        <v>0.5</v>
      </c>
      <c r="AQ162" s="33">
        <f t="shared" si="92"/>
        <v>0.5</v>
      </c>
      <c r="AR162" s="10" t="s">
        <v>418</v>
      </c>
      <c r="AS162" s="10" t="s">
        <v>418</v>
      </c>
      <c r="AT162" s="10" t="s">
        <v>418</v>
      </c>
      <c r="AU162" s="33">
        <f t="shared" si="93"/>
        <v>1</v>
      </c>
      <c r="AV162" s="33">
        <f t="shared" si="93"/>
        <v>1</v>
      </c>
      <c r="AW162" s="33">
        <f t="shared" si="93"/>
        <v>1</v>
      </c>
      <c r="AX162" s="10" t="s">
        <v>447</v>
      </c>
      <c r="AY162" s="10" t="s">
        <v>450</v>
      </c>
      <c r="AZ162" s="10" t="s">
        <v>450</v>
      </c>
      <c r="BA162" s="33">
        <f t="shared" si="94"/>
        <v>0</v>
      </c>
      <c r="BB162" s="33">
        <f t="shared" si="94"/>
        <v>0</v>
      </c>
      <c r="BC162" s="33">
        <f t="shared" si="94"/>
        <v>0</v>
      </c>
      <c r="BD162" s="10">
        <v>0</v>
      </c>
      <c r="BE162" s="10">
        <v>0</v>
      </c>
      <c r="BF162" s="10">
        <v>0</v>
      </c>
      <c r="BG162" s="33">
        <f t="shared" si="95"/>
        <v>0</v>
      </c>
      <c r="BH162" s="33">
        <f t="shared" si="95"/>
        <v>0</v>
      </c>
      <c r="BI162" s="33">
        <f t="shared" si="95"/>
        <v>0</v>
      </c>
      <c r="BJ162" s="10">
        <v>1986</v>
      </c>
      <c r="BK162" s="10" t="s">
        <v>429</v>
      </c>
      <c r="BL162" s="10" t="s">
        <v>429</v>
      </c>
      <c r="BM162" s="33">
        <f t="shared" si="96"/>
        <v>0</v>
      </c>
      <c r="BN162" s="33">
        <f t="shared" si="96"/>
        <v>0</v>
      </c>
      <c r="BO162" s="33">
        <f t="shared" si="96"/>
        <v>0</v>
      </c>
      <c r="BP162" s="10" t="s">
        <v>431</v>
      </c>
      <c r="BQ162" s="10" t="s">
        <v>431</v>
      </c>
      <c r="BR162" s="10" t="s">
        <v>431</v>
      </c>
      <c r="BS162" s="33">
        <f t="shared" si="97"/>
        <v>1</v>
      </c>
      <c r="BT162" s="33">
        <f t="shared" si="97"/>
        <v>1</v>
      </c>
      <c r="BU162" s="33">
        <f t="shared" si="97"/>
        <v>1</v>
      </c>
      <c r="BV162" s="10" t="s">
        <v>500</v>
      </c>
      <c r="BW162" s="10" t="s">
        <v>500</v>
      </c>
      <c r="BX162" s="10" t="s">
        <v>500</v>
      </c>
      <c r="BY162" s="33">
        <f t="shared" si="100"/>
        <v>0.5</v>
      </c>
      <c r="BZ162" s="33">
        <f t="shared" si="100"/>
        <v>0.5</v>
      </c>
      <c r="CA162" s="33">
        <f t="shared" si="100"/>
        <v>0.5</v>
      </c>
      <c r="CB162" s="10" t="str">
        <f>+VLOOKUP(B162,'[20]2016 data'!$B:$D,3,)</f>
        <v>Yes</v>
      </c>
      <c r="CC162" s="10" t="str">
        <f>+VLOOKUP(B162,'[21]2017 data'!$B:$D,3,)</f>
        <v>Yes</v>
      </c>
      <c r="CD162" s="10" t="str">
        <f>+VLOOKUP(B162,'[22]2018 data'!$B:$D,3,)</f>
        <v>Yes</v>
      </c>
      <c r="CE162" s="33">
        <f t="shared" si="98"/>
        <v>1</v>
      </c>
      <c r="CF162" s="33">
        <f t="shared" si="98"/>
        <v>1</v>
      </c>
      <c r="CG162" s="33">
        <f t="shared" si="98"/>
        <v>1</v>
      </c>
      <c r="CH162" s="65">
        <f>+VLOOKUP(B162,'[34]2016 data'!$B:$D,3,)</f>
        <v>0</v>
      </c>
      <c r="CI162" s="65">
        <f>+VLOOKUP(B162,'[33]2017 data'!$B:$D,3,)</f>
        <v>0</v>
      </c>
      <c r="CJ162" s="65">
        <f>+VLOOKUP(B162,'[28]2018 data'!$B:$D,3,)</f>
        <v>0</v>
      </c>
      <c r="CK162" s="33">
        <f t="shared" si="99"/>
        <v>0</v>
      </c>
      <c r="CL162" s="33">
        <f t="shared" si="99"/>
        <v>0</v>
      </c>
      <c r="CM162" s="33">
        <f t="shared" si="99"/>
        <v>0</v>
      </c>
    </row>
    <row r="163" spans="1:91" s="32" customFormat="1" x14ac:dyDescent="0.25">
      <c r="A163" s="6">
        <f t="shared" si="85"/>
        <v>160</v>
      </c>
      <c r="B163" s="10" t="s">
        <v>63</v>
      </c>
      <c r="C163" s="4" t="s">
        <v>62</v>
      </c>
      <c r="D163" s="4" t="str">
        <f>+VLOOKUP(C163,'[1]OECD &amp; EU Countries'!$B:$F,5,)</f>
        <v>NA</v>
      </c>
      <c r="E163" s="10" t="s">
        <v>438</v>
      </c>
      <c r="F163" s="10" t="s">
        <v>438</v>
      </c>
      <c r="G163" s="10" t="s">
        <v>438</v>
      </c>
      <c r="H163" s="10" t="b">
        <f>+E163=MSC!E163</f>
        <v>0</v>
      </c>
      <c r="I163" s="10" t="b">
        <f>+F163=MSC!F163</f>
        <v>1</v>
      </c>
      <c r="J163" s="10" t="b">
        <f>+G163=MSC!G163</f>
        <v>1</v>
      </c>
      <c r="K163" s="33">
        <f t="shared" si="80"/>
        <v>0</v>
      </c>
      <c r="L163" s="33">
        <f t="shared" si="81"/>
        <v>0</v>
      </c>
      <c r="M163" s="33">
        <f t="shared" si="82"/>
        <v>0</v>
      </c>
      <c r="N163" s="10">
        <v>1968</v>
      </c>
      <c r="O163" s="10">
        <v>1968</v>
      </c>
      <c r="P163" s="10">
        <v>1996</v>
      </c>
      <c r="Q163" s="33">
        <f t="shared" si="86"/>
        <v>0</v>
      </c>
      <c r="R163" s="33">
        <f t="shared" si="86"/>
        <v>0</v>
      </c>
      <c r="S163" s="33">
        <f t="shared" si="86"/>
        <v>0</v>
      </c>
      <c r="T163" s="64">
        <v>1982</v>
      </c>
      <c r="U163" s="64">
        <v>1982</v>
      </c>
      <c r="V163" s="10">
        <v>1996</v>
      </c>
      <c r="W163" s="33">
        <f t="shared" si="87"/>
        <v>0</v>
      </c>
      <c r="X163" s="33">
        <f t="shared" si="83"/>
        <v>0</v>
      </c>
      <c r="Y163" s="33">
        <f t="shared" si="84"/>
        <v>0</v>
      </c>
      <c r="Z163" s="56">
        <f>+VLOOKUP($C163,'[27]MSC scores (3)'!$CE:$CH,2,)</f>
        <v>0</v>
      </c>
      <c r="AA163" s="56">
        <f>+VLOOKUP($C163,'[27]MSC scores (3)'!$CE:$CH,3,)</f>
        <v>0</v>
      </c>
      <c r="AB163" s="56">
        <f>+VLOOKUP($C163,'[27]MSC scores (3)'!$CE:$CH,4,)</f>
        <v>0</v>
      </c>
      <c r="AC163" s="33" t="b">
        <f t="shared" si="88"/>
        <v>1</v>
      </c>
      <c r="AD163" s="33" t="b">
        <f t="shared" si="89"/>
        <v>1</v>
      </c>
      <c r="AE163" s="33" t="b">
        <f t="shared" si="90"/>
        <v>1</v>
      </c>
      <c r="AF163" s="10" t="s">
        <v>495</v>
      </c>
      <c r="AG163" s="10" t="s">
        <v>495</v>
      </c>
      <c r="AH163" s="10" t="s">
        <v>495</v>
      </c>
      <c r="AI163" s="33">
        <f t="shared" si="91"/>
        <v>0</v>
      </c>
      <c r="AJ163" s="33">
        <f t="shared" si="91"/>
        <v>0</v>
      </c>
      <c r="AK163" s="33">
        <f t="shared" si="91"/>
        <v>0</v>
      </c>
      <c r="AL163" s="10">
        <v>2008</v>
      </c>
      <c r="AM163" s="10">
        <v>2008</v>
      </c>
      <c r="AN163" s="10">
        <v>2008</v>
      </c>
      <c r="AO163" s="33">
        <f t="shared" si="92"/>
        <v>0.5</v>
      </c>
      <c r="AP163" s="33">
        <f t="shared" si="92"/>
        <v>0.5</v>
      </c>
      <c r="AQ163" s="33">
        <f t="shared" si="92"/>
        <v>0.5</v>
      </c>
      <c r="AR163" s="10" t="s">
        <v>447</v>
      </c>
      <c r="AS163" s="10" t="s">
        <v>448</v>
      </c>
      <c r="AT163" s="10" t="s">
        <v>448</v>
      </c>
      <c r="AU163" s="33">
        <f t="shared" si="93"/>
        <v>0</v>
      </c>
      <c r="AV163" s="33">
        <f t="shared" si="93"/>
        <v>0</v>
      </c>
      <c r="AW163" s="33">
        <f t="shared" si="93"/>
        <v>0</v>
      </c>
      <c r="AX163" s="10" t="s">
        <v>447</v>
      </c>
      <c r="AY163" s="10" t="s">
        <v>448</v>
      </c>
      <c r="AZ163" s="10" t="s">
        <v>448</v>
      </c>
      <c r="BA163" s="33">
        <f t="shared" si="94"/>
        <v>0</v>
      </c>
      <c r="BB163" s="33">
        <f t="shared" si="94"/>
        <v>0</v>
      </c>
      <c r="BC163" s="33">
        <f t="shared" si="94"/>
        <v>0</v>
      </c>
      <c r="BD163" s="10">
        <v>0</v>
      </c>
      <c r="BE163" s="10">
        <v>0</v>
      </c>
      <c r="BF163" s="10">
        <v>0</v>
      </c>
      <c r="BG163" s="33">
        <f t="shared" si="95"/>
        <v>0</v>
      </c>
      <c r="BH163" s="33">
        <f t="shared" si="95"/>
        <v>0</v>
      </c>
      <c r="BI163" s="33">
        <f t="shared" si="95"/>
        <v>0</v>
      </c>
      <c r="BJ163" s="10">
        <v>2001</v>
      </c>
      <c r="BK163" s="10" t="s">
        <v>448</v>
      </c>
      <c r="BL163" s="10" t="s">
        <v>448</v>
      </c>
      <c r="BM163" s="33">
        <f t="shared" si="96"/>
        <v>0.5</v>
      </c>
      <c r="BN163" s="33">
        <f t="shared" si="96"/>
        <v>0</v>
      </c>
      <c r="BO163" s="33">
        <f t="shared" si="96"/>
        <v>0</v>
      </c>
      <c r="BP163" s="10" t="s">
        <v>431</v>
      </c>
      <c r="BQ163" s="10" t="s">
        <v>431</v>
      </c>
      <c r="BR163" s="10" t="s">
        <v>431</v>
      </c>
      <c r="BS163" s="33">
        <f t="shared" si="97"/>
        <v>1</v>
      </c>
      <c r="BT163" s="33">
        <f t="shared" si="97"/>
        <v>1</v>
      </c>
      <c r="BU163" s="33">
        <f t="shared" si="97"/>
        <v>1</v>
      </c>
      <c r="BV163" s="10" t="s">
        <v>500</v>
      </c>
      <c r="BW163" s="10" t="s">
        <v>500</v>
      </c>
      <c r="BX163" s="10" t="s">
        <v>500</v>
      </c>
      <c r="BY163" s="33">
        <f t="shared" si="100"/>
        <v>0.5</v>
      </c>
      <c r="BZ163" s="33">
        <f t="shared" si="100"/>
        <v>0.5</v>
      </c>
      <c r="CA163" s="33">
        <f t="shared" si="100"/>
        <v>0.5</v>
      </c>
      <c r="CB163" s="10">
        <f>+VLOOKUP(B163,'[20]2016 data'!$B:$D,3,)</f>
        <v>0</v>
      </c>
      <c r="CC163" s="10">
        <f>+VLOOKUP(B163,'[21]2017 data'!$B:$D,3,)</f>
        <v>0</v>
      </c>
      <c r="CD163" s="10">
        <f>+VLOOKUP(B163,'[22]2018 data'!$B:$D,3,)</f>
        <v>0</v>
      </c>
      <c r="CE163" s="33">
        <f t="shared" si="98"/>
        <v>0</v>
      </c>
      <c r="CF163" s="33">
        <f t="shared" si="98"/>
        <v>0</v>
      </c>
      <c r="CG163" s="33">
        <f t="shared" si="98"/>
        <v>0</v>
      </c>
      <c r="CH163" s="65">
        <f>+VLOOKUP(B163,'[34]2016 data'!$B:$D,3,)</f>
        <v>0</v>
      </c>
      <c r="CI163" s="65">
        <f>+VLOOKUP(B163,'[33]2017 data'!$B:$D,3,)</f>
        <v>0</v>
      </c>
      <c r="CJ163" s="65">
        <f>+VLOOKUP(B163,'[28]2018 data'!$B:$D,3,)</f>
        <v>0</v>
      </c>
      <c r="CK163" s="33">
        <f t="shared" si="99"/>
        <v>0</v>
      </c>
      <c r="CL163" s="33">
        <f t="shared" si="99"/>
        <v>0</v>
      </c>
      <c r="CM163" s="33">
        <f t="shared" si="99"/>
        <v>0</v>
      </c>
    </row>
    <row r="164" spans="1:91" s="32" customFormat="1" x14ac:dyDescent="0.25">
      <c r="A164" s="6">
        <f t="shared" si="85"/>
        <v>161</v>
      </c>
      <c r="B164" s="9" t="s">
        <v>61</v>
      </c>
      <c r="C164" s="4" t="s">
        <v>60</v>
      </c>
      <c r="D164" s="4" t="str">
        <f>+VLOOKUP(C164,'[1]OECD &amp; EU Countries'!$B:$F,5,)</f>
        <v>NA</v>
      </c>
      <c r="E164" s="10" t="s">
        <v>437</v>
      </c>
      <c r="F164" s="10" t="s">
        <v>437</v>
      </c>
      <c r="G164" s="10" t="s">
        <v>437</v>
      </c>
      <c r="H164" s="10" t="b">
        <f>+E164=MSC!E164</f>
        <v>1</v>
      </c>
      <c r="I164" s="10" t="b">
        <f>+F164=MSC!F164</f>
        <v>1</v>
      </c>
      <c r="J164" s="10" t="b">
        <f>+G164=MSC!G164</f>
        <v>1</v>
      </c>
      <c r="K164" s="33">
        <f t="shared" ref="K164:K193" si="101">IF(OR(E164="SNA 2008",E164= "ESA 2010") = TRUE, 1, IF(OR(E164="SNA 1993",E164= "ESA 1995"), 0.5, 0))</f>
        <v>0.5</v>
      </c>
      <c r="L164" s="33">
        <f t="shared" ref="L164:L193" si="102">IF(OR(F164="SNA 2008",F164= "ESA 2010") = TRUE, 1, IF(OR(F164="SNA 1993",F164= "ESA 1995"), 0.5, 0))</f>
        <v>0.5</v>
      </c>
      <c r="M164" s="33">
        <f t="shared" ref="M164:M193" si="103">IF(OR(G164="SNA 2008",G164= "ESA 2010") = TRUE, 1, IF(OR(G164="SNA 1993",G164= "ESA 1995"), 0.5, 0))</f>
        <v>0.5</v>
      </c>
      <c r="N164" s="10">
        <v>1993</v>
      </c>
      <c r="O164" s="10">
        <v>1993</v>
      </c>
      <c r="P164" s="10">
        <v>2007</v>
      </c>
      <c r="Q164" s="33">
        <f t="shared" si="86"/>
        <v>0</v>
      </c>
      <c r="R164" s="33">
        <f t="shared" si="86"/>
        <v>0</v>
      </c>
      <c r="S164" s="33">
        <f t="shared" si="86"/>
        <v>0</v>
      </c>
      <c r="T164" s="64">
        <v>2007</v>
      </c>
      <c r="U164" s="64">
        <v>2007</v>
      </c>
      <c r="V164" s="10">
        <v>2007</v>
      </c>
      <c r="W164" s="33">
        <f t="shared" si="87"/>
        <v>0.5</v>
      </c>
      <c r="X164" s="33">
        <f t="shared" si="83"/>
        <v>0.5</v>
      </c>
      <c r="Y164" s="33">
        <f t="shared" si="84"/>
        <v>0</v>
      </c>
      <c r="Z164" s="56">
        <f>+VLOOKUP($C164,'[27]MSC scores (3)'!$CE:$CH,2,)</f>
        <v>0.5</v>
      </c>
      <c r="AA164" s="56">
        <f>+VLOOKUP($C164,'[27]MSC scores (3)'!$CE:$CH,3,)</f>
        <v>0.5</v>
      </c>
      <c r="AB164" s="56">
        <f>+VLOOKUP($C164,'[27]MSC scores (3)'!$CE:$CH,4,)</f>
        <v>0</v>
      </c>
      <c r="AC164" s="33" t="b">
        <f t="shared" si="88"/>
        <v>1</v>
      </c>
      <c r="AD164" s="33" t="b">
        <f t="shared" si="89"/>
        <v>1</v>
      </c>
      <c r="AE164" s="33" t="b">
        <f t="shared" si="90"/>
        <v>1</v>
      </c>
      <c r="AF164" s="10" t="s">
        <v>446</v>
      </c>
      <c r="AG164" s="10" t="s">
        <v>446</v>
      </c>
      <c r="AH164" s="10" t="s">
        <v>446</v>
      </c>
      <c r="AI164" s="33">
        <f t="shared" si="91"/>
        <v>0.5</v>
      </c>
      <c r="AJ164" s="33">
        <f t="shared" si="91"/>
        <v>0.5</v>
      </c>
      <c r="AK164" s="33">
        <f t="shared" si="91"/>
        <v>0.5</v>
      </c>
      <c r="AL164" s="10">
        <v>2008</v>
      </c>
      <c r="AM164" s="10">
        <v>2008</v>
      </c>
      <c r="AN164" s="10">
        <v>2008</v>
      </c>
      <c r="AO164" s="33">
        <f t="shared" si="92"/>
        <v>0.5</v>
      </c>
      <c r="AP164" s="33">
        <f t="shared" si="92"/>
        <v>0.5</v>
      </c>
      <c r="AQ164" s="33">
        <f t="shared" si="92"/>
        <v>0.5</v>
      </c>
      <c r="AR164" s="10" t="s">
        <v>418</v>
      </c>
      <c r="AS164" s="10" t="s">
        <v>418</v>
      </c>
      <c r="AT164" s="10" t="s">
        <v>418</v>
      </c>
      <c r="AU164" s="33">
        <f t="shared" si="93"/>
        <v>1</v>
      </c>
      <c r="AV164" s="33">
        <f t="shared" si="93"/>
        <v>1</v>
      </c>
      <c r="AW164" s="33">
        <f t="shared" si="93"/>
        <v>1</v>
      </c>
      <c r="AX164" s="10" t="s">
        <v>447</v>
      </c>
      <c r="AY164" s="10" t="s">
        <v>450</v>
      </c>
      <c r="AZ164" s="10" t="s">
        <v>450</v>
      </c>
      <c r="BA164" s="33">
        <f t="shared" si="94"/>
        <v>0</v>
      </c>
      <c r="BB164" s="33">
        <f t="shared" si="94"/>
        <v>0</v>
      </c>
      <c r="BC164" s="33">
        <f t="shared" si="94"/>
        <v>0</v>
      </c>
      <c r="BD164" s="10" t="s">
        <v>448</v>
      </c>
      <c r="BE164" s="10" t="s">
        <v>448</v>
      </c>
      <c r="BF164" s="10" t="s">
        <v>448</v>
      </c>
      <c r="BG164" s="33">
        <f t="shared" si="95"/>
        <v>0</v>
      </c>
      <c r="BH164" s="33">
        <f t="shared" si="95"/>
        <v>0</v>
      </c>
      <c r="BI164" s="33">
        <f t="shared" si="95"/>
        <v>0</v>
      </c>
      <c r="BJ164" s="10">
        <v>1986</v>
      </c>
      <c r="BK164" s="10" t="s">
        <v>429</v>
      </c>
      <c r="BL164" s="10" t="s">
        <v>429</v>
      </c>
      <c r="BM164" s="33">
        <f t="shared" si="96"/>
        <v>0</v>
      </c>
      <c r="BN164" s="33">
        <f t="shared" si="96"/>
        <v>0</v>
      </c>
      <c r="BO164" s="33">
        <f t="shared" si="96"/>
        <v>0</v>
      </c>
      <c r="BP164" s="10" t="s">
        <v>431</v>
      </c>
      <c r="BQ164" s="10" t="s">
        <v>431</v>
      </c>
      <c r="BR164" s="10" t="s">
        <v>431</v>
      </c>
      <c r="BS164" s="33">
        <f t="shared" si="97"/>
        <v>1</v>
      </c>
      <c r="BT164" s="33">
        <f t="shared" si="97"/>
        <v>1</v>
      </c>
      <c r="BU164" s="33">
        <f t="shared" si="97"/>
        <v>1</v>
      </c>
      <c r="BV164" s="10" t="s">
        <v>500</v>
      </c>
      <c r="BW164" s="10" t="s">
        <v>500</v>
      </c>
      <c r="BX164" s="10" t="s">
        <v>500</v>
      </c>
      <c r="BY164" s="33">
        <f t="shared" si="100"/>
        <v>0.5</v>
      </c>
      <c r="BZ164" s="33">
        <f t="shared" si="100"/>
        <v>0.5</v>
      </c>
      <c r="CA164" s="33">
        <f t="shared" si="100"/>
        <v>0.5</v>
      </c>
      <c r="CB164" s="10" t="str">
        <f>+VLOOKUP(B164,'[20]2016 data'!$B:$D,3,)</f>
        <v>Yes</v>
      </c>
      <c r="CC164" s="10" t="str">
        <f>+VLOOKUP(B164,'[21]2017 data'!$B:$D,3,)</f>
        <v>Yes</v>
      </c>
      <c r="CD164" s="10" t="str">
        <f>+VLOOKUP(B164,'[22]2018 data'!$B:$D,3,)</f>
        <v>Yes</v>
      </c>
      <c r="CE164" s="33">
        <f t="shared" si="98"/>
        <v>1</v>
      </c>
      <c r="CF164" s="33">
        <f t="shared" si="98"/>
        <v>1</v>
      </c>
      <c r="CG164" s="33">
        <f t="shared" si="98"/>
        <v>1</v>
      </c>
      <c r="CH164" s="65">
        <f>+VLOOKUP(B164,'[34]2016 data'!$B:$D,3,)</f>
        <v>0</v>
      </c>
      <c r="CI164" s="65">
        <f>+VLOOKUP(B164,'[33]2017 data'!$B:$D,3,)</f>
        <v>0</v>
      </c>
      <c r="CJ164" s="65">
        <f>+VLOOKUP(B164,'[28]2018 data'!$B:$D,3,)</f>
        <v>0</v>
      </c>
      <c r="CK164" s="33">
        <f t="shared" si="99"/>
        <v>0</v>
      </c>
      <c r="CL164" s="33">
        <f t="shared" si="99"/>
        <v>0</v>
      </c>
      <c r="CM164" s="33">
        <f t="shared" si="99"/>
        <v>0</v>
      </c>
    </row>
    <row r="165" spans="1:91" s="32" customFormat="1" x14ac:dyDescent="0.25">
      <c r="A165" s="6">
        <f t="shared" si="85"/>
        <v>162</v>
      </c>
      <c r="B165" s="9" t="s">
        <v>59</v>
      </c>
      <c r="C165" s="4" t="s">
        <v>58</v>
      </c>
      <c r="D165" s="4" t="e">
        <f>+VLOOKUP(C165,'[1]OECD &amp; EU Countries'!$B:$F,5,)</f>
        <v>#N/A</v>
      </c>
      <c r="E165" s="10" t="s">
        <v>437</v>
      </c>
      <c r="F165" s="10" t="s">
        <v>437</v>
      </c>
      <c r="G165" s="10" t="s">
        <v>486</v>
      </c>
      <c r="H165" s="10" t="b">
        <f>+E165=MSC!E165</f>
        <v>1</v>
      </c>
      <c r="I165" s="10" t="b">
        <f>+F165=MSC!F165</f>
        <v>0</v>
      </c>
      <c r="J165" s="10" t="b">
        <f>+G165=MSC!G165</f>
        <v>1</v>
      </c>
      <c r="K165" s="33">
        <f t="shared" si="101"/>
        <v>0.5</v>
      </c>
      <c r="L165" s="33">
        <f t="shared" si="102"/>
        <v>0.5</v>
      </c>
      <c r="M165" s="33">
        <f t="shared" si="103"/>
        <v>1</v>
      </c>
      <c r="N165" s="51">
        <v>2011</v>
      </c>
      <c r="O165" s="51">
        <v>2011</v>
      </c>
      <c r="P165" s="10">
        <v>2011</v>
      </c>
      <c r="Q165" s="33">
        <f t="shared" si="86"/>
        <v>0.5</v>
      </c>
      <c r="R165" s="33">
        <f t="shared" si="86"/>
        <v>0.5</v>
      </c>
      <c r="S165" s="33">
        <f t="shared" si="86"/>
        <v>0.5</v>
      </c>
      <c r="T165" s="64">
        <v>2011</v>
      </c>
      <c r="U165" s="64">
        <v>2011</v>
      </c>
      <c r="V165" s="10">
        <v>2011</v>
      </c>
      <c r="W165" s="33">
        <f t="shared" si="87"/>
        <v>0.5</v>
      </c>
      <c r="X165" s="33">
        <f t="shared" si="83"/>
        <v>0.5</v>
      </c>
      <c r="Y165" s="33">
        <f t="shared" si="84"/>
        <v>0.5</v>
      </c>
      <c r="Z165" s="56">
        <f>+VLOOKUP($C165,'[27]MSC scores (3)'!$CE:$CH,2,)</f>
        <v>0.5</v>
      </c>
      <c r="AA165" s="56">
        <f>+VLOOKUP($C165,'[27]MSC scores (3)'!$CE:$CH,3,)</f>
        <v>0.5</v>
      </c>
      <c r="AB165" s="56">
        <f>+VLOOKUP($C165,'[27]MSC scores (3)'!$CE:$CH,4,)</f>
        <v>0.5</v>
      </c>
      <c r="AC165" s="33" t="b">
        <f t="shared" si="88"/>
        <v>1</v>
      </c>
      <c r="AD165" s="33" t="b">
        <f t="shared" si="89"/>
        <v>1</v>
      </c>
      <c r="AE165" s="33" t="b">
        <f t="shared" si="90"/>
        <v>1</v>
      </c>
      <c r="AF165" s="10" t="s">
        <v>444</v>
      </c>
      <c r="AG165" s="10" t="s">
        <v>444</v>
      </c>
      <c r="AH165" s="10" t="s">
        <v>444</v>
      </c>
      <c r="AI165" s="33">
        <f t="shared" si="91"/>
        <v>1</v>
      </c>
      <c r="AJ165" s="33">
        <f t="shared" si="91"/>
        <v>1</v>
      </c>
      <c r="AK165" s="33">
        <f t="shared" si="91"/>
        <v>1</v>
      </c>
      <c r="AL165" s="10">
        <v>2001</v>
      </c>
      <c r="AM165" s="10">
        <v>2001</v>
      </c>
      <c r="AN165" s="10">
        <v>2001</v>
      </c>
      <c r="AO165" s="33">
        <f t="shared" si="92"/>
        <v>0</v>
      </c>
      <c r="AP165" s="33">
        <f t="shared" si="92"/>
        <v>0</v>
      </c>
      <c r="AQ165" s="33">
        <f t="shared" si="92"/>
        <v>0</v>
      </c>
      <c r="AR165" s="10" t="s">
        <v>447</v>
      </c>
      <c r="AS165" s="10">
        <v>0</v>
      </c>
      <c r="AT165" s="10">
        <v>0</v>
      </c>
      <c r="AU165" s="33">
        <f t="shared" si="93"/>
        <v>0</v>
      </c>
      <c r="AV165" s="33">
        <f t="shared" si="93"/>
        <v>0</v>
      </c>
      <c r="AW165" s="33">
        <f t="shared" si="93"/>
        <v>0</v>
      </c>
      <c r="AX165" s="10" t="s">
        <v>447</v>
      </c>
      <c r="AY165" s="10" t="s">
        <v>447</v>
      </c>
      <c r="AZ165" s="10" t="s">
        <v>447</v>
      </c>
      <c r="BA165" s="33">
        <f t="shared" si="94"/>
        <v>0</v>
      </c>
      <c r="BB165" s="33">
        <f t="shared" si="94"/>
        <v>0</v>
      </c>
      <c r="BC165" s="33">
        <f t="shared" si="94"/>
        <v>0</v>
      </c>
      <c r="BD165" s="10">
        <v>0</v>
      </c>
      <c r="BE165" s="10">
        <v>0</v>
      </c>
      <c r="BF165" s="10">
        <v>0</v>
      </c>
      <c r="BG165" s="33">
        <f t="shared" si="95"/>
        <v>0</v>
      </c>
      <c r="BH165" s="33">
        <f t="shared" si="95"/>
        <v>0</v>
      </c>
      <c r="BI165" s="33">
        <f t="shared" si="95"/>
        <v>0</v>
      </c>
      <c r="BJ165" s="10">
        <v>2001</v>
      </c>
      <c r="BK165" s="10" t="s">
        <v>429</v>
      </c>
      <c r="BL165" s="10" t="s">
        <v>429</v>
      </c>
      <c r="BM165" s="33">
        <f t="shared" si="96"/>
        <v>0.5</v>
      </c>
      <c r="BN165" s="33">
        <f t="shared" si="96"/>
        <v>0</v>
      </c>
      <c r="BO165" s="33">
        <f t="shared" si="96"/>
        <v>0</v>
      </c>
      <c r="BP165" s="10" t="s">
        <v>431</v>
      </c>
      <c r="BQ165" s="10" t="s">
        <v>431</v>
      </c>
      <c r="BR165" s="10" t="s">
        <v>431</v>
      </c>
      <c r="BS165" s="33">
        <f t="shared" si="97"/>
        <v>1</v>
      </c>
      <c r="BT165" s="33">
        <f t="shared" si="97"/>
        <v>1</v>
      </c>
      <c r="BU165" s="33">
        <f t="shared" si="97"/>
        <v>1</v>
      </c>
      <c r="BV165" s="10" t="s">
        <v>500</v>
      </c>
      <c r="BW165" s="10" t="s">
        <v>500</v>
      </c>
      <c r="BX165" s="10" t="s">
        <v>500</v>
      </c>
      <c r="BY165" s="33">
        <f t="shared" si="100"/>
        <v>0.5</v>
      </c>
      <c r="BZ165" s="33">
        <f t="shared" si="100"/>
        <v>0.5</v>
      </c>
      <c r="CA165" s="33">
        <f t="shared" si="100"/>
        <v>0.5</v>
      </c>
      <c r="CB165" s="10">
        <f>+VLOOKUP(B165,'[20]2016 data'!$B:$D,3,)</f>
        <v>0</v>
      </c>
      <c r="CC165" s="10">
        <f>+VLOOKUP(B165,'[21]2017 data'!$B:$D,3,)</f>
        <v>0</v>
      </c>
      <c r="CD165" s="10">
        <f>+VLOOKUP(B165,'[22]2018 data'!$B:$D,3,)</f>
        <v>0</v>
      </c>
      <c r="CE165" s="33">
        <f t="shared" si="98"/>
        <v>0</v>
      </c>
      <c r="CF165" s="33">
        <f t="shared" si="98"/>
        <v>0</v>
      </c>
      <c r="CG165" s="33">
        <f t="shared" si="98"/>
        <v>0</v>
      </c>
      <c r="CH165" s="65">
        <f>+VLOOKUP(B165,'[34]2016 data'!$B:$D,3,)</f>
        <v>0</v>
      </c>
      <c r="CI165" s="65">
        <f>+VLOOKUP(B165,'[33]2017 data'!$B:$D,3,)</f>
        <v>0</v>
      </c>
      <c r="CJ165" s="65">
        <f>+VLOOKUP(B165,'[28]2018 data'!$B:$D,3,)</f>
        <v>0</v>
      </c>
      <c r="CK165" s="33">
        <f t="shared" si="99"/>
        <v>0</v>
      </c>
      <c r="CL165" s="33">
        <f t="shared" si="99"/>
        <v>0</v>
      </c>
      <c r="CM165" s="33">
        <f t="shared" si="99"/>
        <v>0</v>
      </c>
    </row>
    <row r="166" spans="1:91" s="32" customFormat="1" x14ac:dyDescent="0.25">
      <c r="A166" s="6">
        <f t="shared" si="85"/>
        <v>163</v>
      </c>
      <c r="B166" s="9" t="s">
        <v>57</v>
      </c>
      <c r="C166" s="4" t="s">
        <v>56</v>
      </c>
      <c r="D166" s="4" t="str">
        <f>+VLOOKUP(C166,'[1]OECD &amp; EU Countries'!$B:$F,5,)</f>
        <v>OECD/EU</v>
      </c>
      <c r="E166" s="10" t="s">
        <v>486</v>
      </c>
      <c r="F166" s="10" t="s">
        <v>486</v>
      </c>
      <c r="G166" s="10" t="s">
        <v>486</v>
      </c>
      <c r="H166" s="10" t="b">
        <f>+E166=MSC!E166</f>
        <v>0</v>
      </c>
      <c r="I166" s="10" t="b">
        <f>+F166=MSC!F166</f>
        <v>1</v>
      </c>
      <c r="J166" s="10" t="b">
        <f>+G166=MSC!G166</f>
        <v>1</v>
      </c>
      <c r="K166" s="33">
        <f t="shared" si="101"/>
        <v>1</v>
      </c>
      <c r="L166" s="33">
        <f t="shared" si="102"/>
        <v>1</v>
      </c>
      <c r="M166" s="33">
        <f t="shared" si="103"/>
        <v>1</v>
      </c>
      <c r="N166" s="10">
        <v>2008</v>
      </c>
      <c r="O166" s="10">
        <v>2008</v>
      </c>
      <c r="P166" s="10" t="s">
        <v>491</v>
      </c>
      <c r="Q166" s="33">
        <f t="shared" si="86"/>
        <v>0.5</v>
      </c>
      <c r="R166" s="33">
        <f t="shared" si="86"/>
        <v>0.5</v>
      </c>
      <c r="S166" s="33">
        <f t="shared" si="86"/>
        <v>1</v>
      </c>
      <c r="T166" s="64" t="s">
        <v>491</v>
      </c>
      <c r="U166" s="64" t="s">
        <v>491</v>
      </c>
      <c r="V166" s="10" t="s">
        <v>491</v>
      </c>
      <c r="W166" s="33">
        <f t="shared" si="87"/>
        <v>1</v>
      </c>
      <c r="X166" s="33">
        <f t="shared" si="83"/>
        <v>1</v>
      </c>
      <c r="Y166" s="33">
        <f t="shared" si="84"/>
        <v>1</v>
      </c>
      <c r="Z166" s="56">
        <f>+VLOOKUP($C166,'[27]MSC scores (3)'!$CE:$CH,2,)</f>
        <v>1</v>
      </c>
      <c r="AA166" s="56">
        <f>+VLOOKUP($C166,'[27]MSC scores (3)'!$CE:$CH,3,)</f>
        <v>1</v>
      </c>
      <c r="AB166" s="56">
        <f>+VLOOKUP($C166,'[27]MSC scores (3)'!$CE:$CH,4,)</f>
        <v>0.5</v>
      </c>
      <c r="AC166" s="33" t="b">
        <f t="shared" si="88"/>
        <v>1</v>
      </c>
      <c r="AD166" s="33" t="b">
        <f t="shared" si="89"/>
        <v>1</v>
      </c>
      <c r="AE166" s="33" t="b">
        <f t="shared" si="90"/>
        <v>0</v>
      </c>
      <c r="AF166" s="10" t="s">
        <v>444</v>
      </c>
      <c r="AG166" s="10" t="s">
        <v>442</v>
      </c>
      <c r="AH166" s="10" t="s">
        <v>442</v>
      </c>
      <c r="AI166" s="33">
        <f t="shared" si="91"/>
        <v>1</v>
      </c>
      <c r="AJ166" s="33">
        <f t="shared" si="91"/>
        <v>1</v>
      </c>
      <c r="AK166" s="33">
        <f t="shared" si="91"/>
        <v>1</v>
      </c>
      <c r="AL166" s="10" t="s">
        <v>499</v>
      </c>
      <c r="AM166" s="10" t="s">
        <v>499</v>
      </c>
      <c r="AN166" s="10" t="s">
        <v>499</v>
      </c>
      <c r="AO166" s="33">
        <f t="shared" si="92"/>
        <v>1</v>
      </c>
      <c r="AP166" s="33">
        <f t="shared" si="92"/>
        <v>1</v>
      </c>
      <c r="AQ166" s="33">
        <f t="shared" si="92"/>
        <v>1</v>
      </c>
      <c r="AR166" s="10" t="s">
        <v>418</v>
      </c>
      <c r="AS166" s="10" t="s">
        <v>418</v>
      </c>
      <c r="AT166" s="10" t="s">
        <v>418</v>
      </c>
      <c r="AU166" s="33">
        <f t="shared" si="93"/>
        <v>1</v>
      </c>
      <c r="AV166" s="33">
        <f t="shared" si="93"/>
        <v>1</v>
      </c>
      <c r="AW166" s="33">
        <f t="shared" si="93"/>
        <v>1</v>
      </c>
      <c r="AX166" s="10" t="s">
        <v>475</v>
      </c>
      <c r="AY166" s="10" t="s">
        <v>460</v>
      </c>
      <c r="AZ166" s="10" t="s">
        <v>460</v>
      </c>
      <c r="BA166" s="33">
        <f t="shared" si="94"/>
        <v>0</v>
      </c>
      <c r="BB166" s="33">
        <f t="shared" si="94"/>
        <v>0</v>
      </c>
      <c r="BC166" s="33">
        <f t="shared" si="94"/>
        <v>0</v>
      </c>
      <c r="BD166" s="10" t="s">
        <v>425</v>
      </c>
      <c r="BE166" s="10" t="s">
        <v>425</v>
      </c>
      <c r="BF166" s="10" t="s">
        <v>425</v>
      </c>
      <c r="BG166" s="33">
        <f t="shared" si="95"/>
        <v>1</v>
      </c>
      <c r="BH166" s="33">
        <f t="shared" si="95"/>
        <v>1</v>
      </c>
      <c r="BI166" s="33">
        <f t="shared" si="95"/>
        <v>1</v>
      </c>
      <c r="BJ166" s="10">
        <v>2001</v>
      </c>
      <c r="BK166" s="10" t="s">
        <v>427</v>
      </c>
      <c r="BL166" s="10" t="s">
        <v>427</v>
      </c>
      <c r="BM166" s="33">
        <f t="shared" si="96"/>
        <v>0.5</v>
      </c>
      <c r="BN166" s="33">
        <f t="shared" si="96"/>
        <v>1</v>
      </c>
      <c r="BO166" s="33">
        <f t="shared" si="96"/>
        <v>1</v>
      </c>
      <c r="BP166" s="10" t="s">
        <v>431</v>
      </c>
      <c r="BQ166" s="10" t="s">
        <v>431</v>
      </c>
      <c r="BR166" s="10" t="s">
        <v>431</v>
      </c>
      <c r="BS166" s="33">
        <f t="shared" si="97"/>
        <v>1</v>
      </c>
      <c r="BT166" s="33">
        <f t="shared" si="97"/>
        <v>1</v>
      </c>
      <c r="BU166" s="33">
        <f t="shared" si="97"/>
        <v>1</v>
      </c>
      <c r="BV166" s="65" t="s">
        <v>511</v>
      </c>
      <c r="BW166" s="65" t="s">
        <v>511</v>
      </c>
      <c r="BX166" s="65" t="s">
        <v>511</v>
      </c>
      <c r="BY166" s="33">
        <f t="shared" si="100"/>
        <v>1</v>
      </c>
      <c r="BZ166" s="33">
        <f t="shared" si="100"/>
        <v>1</v>
      </c>
      <c r="CA166" s="33">
        <f t="shared" si="100"/>
        <v>1</v>
      </c>
      <c r="CB166" s="10" t="str">
        <f>+VLOOKUP(B166,'[20]2016 data'!$B:$D,3,)</f>
        <v>Yes</v>
      </c>
      <c r="CC166" s="10" t="str">
        <f>+VLOOKUP(B166,'[21]2017 data'!$B:$D,3,)</f>
        <v>Yes</v>
      </c>
      <c r="CD166" s="10" t="str">
        <f>+VLOOKUP(B166,'[22]2018 data'!$B:$D,3,)</f>
        <v>Yes</v>
      </c>
      <c r="CE166" s="33">
        <f t="shared" si="98"/>
        <v>1</v>
      </c>
      <c r="CF166" s="33">
        <f t="shared" si="98"/>
        <v>1</v>
      </c>
      <c r="CG166" s="33">
        <f t="shared" si="98"/>
        <v>1</v>
      </c>
      <c r="CH166" s="65" t="str">
        <f>+VLOOKUP(B166,'[34]2016 data'!$B:$D,3,)</f>
        <v>yes</v>
      </c>
      <c r="CI166" s="65" t="str">
        <f>+VLOOKUP(B166,'[33]2017 data'!$B:$D,3,)</f>
        <v>yes</v>
      </c>
      <c r="CJ166" s="65" t="str">
        <f>+VLOOKUP(B166,'[28]2018 data'!$B:$D,3,)</f>
        <v>yes</v>
      </c>
      <c r="CK166" s="33">
        <f t="shared" si="99"/>
        <v>1</v>
      </c>
      <c r="CL166" s="33">
        <f t="shared" si="99"/>
        <v>1</v>
      </c>
      <c r="CM166" s="33">
        <f t="shared" si="99"/>
        <v>1</v>
      </c>
    </row>
    <row r="167" spans="1:91" s="32" customFormat="1" x14ac:dyDescent="0.25">
      <c r="A167" s="6">
        <f t="shared" si="85"/>
        <v>164</v>
      </c>
      <c r="B167" s="7" t="s">
        <v>55</v>
      </c>
      <c r="C167" s="4" t="s">
        <v>54</v>
      </c>
      <c r="D167" s="4" t="str">
        <f>+VLOOKUP(C167,'[1]OECD &amp; EU Countries'!$B:$F,5,)</f>
        <v>OECD/EU</v>
      </c>
      <c r="E167" s="10" t="s">
        <v>486</v>
      </c>
      <c r="F167" s="10" t="s">
        <v>486</v>
      </c>
      <c r="G167" s="10" t="s">
        <v>486</v>
      </c>
      <c r="H167" s="10" t="b">
        <f>+E167=MSC!E167</f>
        <v>0</v>
      </c>
      <c r="I167" s="10" t="b">
        <f>+F167=MSC!F167</f>
        <v>1</v>
      </c>
      <c r="J167" s="10" t="b">
        <f>+G167=MSC!G167</f>
        <v>1</v>
      </c>
      <c r="K167" s="33">
        <f t="shared" si="101"/>
        <v>1</v>
      </c>
      <c r="L167" s="33">
        <f t="shared" si="102"/>
        <v>1</v>
      </c>
      <c r="M167" s="33">
        <f t="shared" si="103"/>
        <v>1</v>
      </c>
      <c r="N167" s="10">
        <v>2008</v>
      </c>
      <c r="O167" s="10">
        <v>2008</v>
      </c>
      <c r="P167" s="10" t="s">
        <v>491</v>
      </c>
      <c r="Q167" s="33">
        <f t="shared" si="86"/>
        <v>0.5</v>
      </c>
      <c r="R167" s="33">
        <f t="shared" si="86"/>
        <v>0.5</v>
      </c>
      <c r="S167" s="33">
        <f t="shared" si="86"/>
        <v>1</v>
      </c>
      <c r="T167" s="64" t="s">
        <v>491</v>
      </c>
      <c r="U167" s="64" t="s">
        <v>491</v>
      </c>
      <c r="V167" s="10" t="s">
        <v>491</v>
      </c>
      <c r="W167" s="33">
        <f t="shared" si="87"/>
        <v>1</v>
      </c>
      <c r="X167" s="33">
        <f t="shared" si="83"/>
        <v>1</v>
      </c>
      <c r="Y167" s="33">
        <f t="shared" si="84"/>
        <v>1</v>
      </c>
      <c r="Z167" s="56">
        <f>+VLOOKUP($C167,'[27]MSC scores (3)'!$CE:$CH,2,)</f>
        <v>1</v>
      </c>
      <c r="AA167" s="56">
        <f>+VLOOKUP($C167,'[27]MSC scores (3)'!$CE:$CH,3,)</f>
        <v>1</v>
      </c>
      <c r="AB167" s="56">
        <f>+VLOOKUP($C167,'[27]MSC scores (3)'!$CE:$CH,4,)</f>
        <v>0.5</v>
      </c>
      <c r="AC167" s="33" t="b">
        <f t="shared" si="88"/>
        <v>1</v>
      </c>
      <c r="AD167" s="33" t="b">
        <f t="shared" si="89"/>
        <v>1</v>
      </c>
      <c r="AE167" s="33" t="b">
        <f t="shared" si="90"/>
        <v>0</v>
      </c>
      <c r="AF167" s="10" t="s">
        <v>444</v>
      </c>
      <c r="AG167" s="10" t="s">
        <v>442</v>
      </c>
      <c r="AH167" s="10" t="s">
        <v>442</v>
      </c>
      <c r="AI167" s="33">
        <f t="shared" si="91"/>
        <v>1</v>
      </c>
      <c r="AJ167" s="33">
        <f t="shared" si="91"/>
        <v>1</v>
      </c>
      <c r="AK167" s="33">
        <f t="shared" si="91"/>
        <v>1</v>
      </c>
      <c r="AL167" s="10" t="s">
        <v>499</v>
      </c>
      <c r="AM167" s="10" t="s">
        <v>499</v>
      </c>
      <c r="AN167" s="10" t="s">
        <v>499</v>
      </c>
      <c r="AO167" s="33">
        <f t="shared" si="92"/>
        <v>1</v>
      </c>
      <c r="AP167" s="33">
        <f t="shared" si="92"/>
        <v>1</v>
      </c>
      <c r="AQ167" s="33">
        <f t="shared" si="92"/>
        <v>1</v>
      </c>
      <c r="AR167" s="10" t="s">
        <v>418</v>
      </c>
      <c r="AS167" s="10" t="s">
        <v>418</v>
      </c>
      <c r="AT167" s="10" t="s">
        <v>418</v>
      </c>
      <c r="AU167" s="33">
        <f t="shared" si="93"/>
        <v>1</v>
      </c>
      <c r="AV167" s="33">
        <f t="shared" si="93"/>
        <v>1</v>
      </c>
      <c r="AW167" s="33">
        <f t="shared" si="93"/>
        <v>1</v>
      </c>
      <c r="AX167" s="10" t="s">
        <v>447</v>
      </c>
      <c r="AY167" s="10" t="s">
        <v>448</v>
      </c>
      <c r="AZ167" s="10" t="s">
        <v>448</v>
      </c>
      <c r="BA167" s="33">
        <f t="shared" si="94"/>
        <v>0</v>
      </c>
      <c r="BB167" s="33">
        <f t="shared" si="94"/>
        <v>0</v>
      </c>
      <c r="BC167" s="33">
        <f t="shared" si="94"/>
        <v>0</v>
      </c>
      <c r="BD167" s="10" t="s">
        <v>425</v>
      </c>
      <c r="BE167" s="10" t="s">
        <v>425</v>
      </c>
      <c r="BF167" s="10" t="s">
        <v>425</v>
      </c>
      <c r="BG167" s="33">
        <f t="shared" si="95"/>
        <v>1</v>
      </c>
      <c r="BH167" s="33">
        <f t="shared" si="95"/>
        <v>1</v>
      </c>
      <c r="BI167" s="33">
        <f t="shared" si="95"/>
        <v>1</v>
      </c>
      <c r="BJ167" s="10">
        <v>2001</v>
      </c>
      <c r="BK167" s="10">
        <v>2014</v>
      </c>
      <c r="BL167" s="10">
        <v>2014</v>
      </c>
      <c r="BM167" s="33">
        <f t="shared" si="96"/>
        <v>0.5</v>
      </c>
      <c r="BN167" s="33">
        <f t="shared" si="96"/>
        <v>1</v>
      </c>
      <c r="BO167" s="33">
        <f t="shared" si="96"/>
        <v>1</v>
      </c>
      <c r="BP167" s="10">
        <v>0</v>
      </c>
      <c r="BQ167" s="10" t="s">
        <v>429</v>
      </c>
      <c r="BR167" s="10" t="s">
        <v>429</v>
      </c>
      <c r="BS167" s="33">
        <f t="shared" si="97"/>
        <v>0</v>
      </c>
      <c r="BT167" s="33">
        <f t="shared" si="97"/>
        <v>0</v>
      </c>
      <c r="BU167" s="33">
        <f t="shared" si="97"/>
        <v>0</v>
      </c>
      <c r="BV167" s="10" t="s">
        <v>501</v>
      </c>
      <c r="BW167" s="10" t="s">
        <v>501</v>
      </c>
      <c r="BX167" s="10" t="s">
        <v>501</v>
      </c>
      <c r="BY167" s="33">
        <f t="shared" si="100"/>
        <v>1</v>
      </c>
      <c r="BZ167" s="33">
        <f t="shared" si="100"/>
        <v>1</v>
      </c>
      <c r="CA167" s="33">
        <f t="shared" si="100"/>
        <v>1</v>
      </c>
      <c r="CB167" s="10" t="str">
        <f>+VLOOKUP(B167,'[20]2016 data'!$B:$D,3,)</f>
        <v>Yes</v>
      </c>
      <c r="CC167" s="10" t="str">
        <f>+VLOOKUP(B167,'[21]2017 data'!$B:$D,3,)</f>
        <v>Yes</v>
      </c>
      <c r="CD167" s="10" t="str">
        <f>+VLOOKUP(B167,'[22]2018 data'!$B:$D,3,)</f>
        <v>Yes</v>
      </c>
      <c r="CE167" s="33">
        <f t="shared" si="98"/>
        <v>1</v>
      </c>
      <c r="CF167" s="33">
        <f t="shared" si="98"/>
        <v>1</v>
      </c>
      <c r="CG167" s="33">
        <f t="shared" si="98"/>
        <v>1</v>
      </c>
      <c r="CH167" s="65">
        <f>+VLOOKUP(B167,'[34]2016 data'!$B:$D,3,)</f>
        <v>0</v>
      </c>
      <c r="CI167" s="65">
        <f>+VLOOKUP(B167,'[33]2017 data'!$B:$D,3,)</f>
        <v>0</v>
      </c>
      <c r="CJ167" s="65">
        <f>+VLOOKUP(B167,'[28]2018 data'!$B:$D,3,)</f>
        <v>0</v>
      </c>
      <c r="CK167" s="33">
        <f t="shared" si="99"/>
        <v>0</v>
      </c>
      <c r="CL167" s="33">
        <f t="shared" si="99"/>
        <v>0</v>
      </c>
      <c r="CM167" s="33">
        <f t="shared" si="99"/>
        <v>0</v>
      </c>
    </row>
    <row r="168" spans="1:91" s="32" customFormat="1" x14ac:dyDescent="0.25">
      <c r="A168" s="6">
        <f t="shared" si="85"/>
        <v>165</v>
      </c>
      <c r="B168" s="8" t="s">
        <v>53</v>
      </c>
      <c r="C168" s="4" t="s">
        <v>52</v>
      </c>
      <c r="D168" s="4" t="str">
        <f>+VLOOKUP(C168,'[1]OECD &amp; EU Countries'!$B:$F,5,)</f>
        <v>NA</v>
      </c>
      <c r="E168" s="10" t="s">
        <v>438</v>
      </c>
      <c r="F168" s="10" t="s">
        <v>438</v>
      </c>
      <c r="G168" s="10" t="s">
        <v>438</v>
      </c>
      <c r="H168" s="10" t="b">
        <f>+E168=MSC!E168</f>
        <v>1</v>
      </c>
      <c r="I168" s="10" t="b">
        <f>+F168=MSC!F168</f>
        <v>1</v>
      </c>
      <c r="J168" s="10" t="b">
        <f>+G168=MSC!G168</f>
        <v>1</v>
      </c>
      <c r="K168" s="33">
        <f t="shared" si="101"/>
        <v>0</v>
      </c>
      <c r="L168" s="33">
        <f t="shared" si="102"/>
        <v>0</v>
      </c>
      <c r="M168" s="33">
        <f t="shared" si="103"/>
        <v>0</v>
      </c>
      <c r="N168" s="10">
        <v>1968</v>
      </c>
      <c r="O168" s="10">
        <v>1968</v>
      </c>
      <c r="P168" s="10">
        <v>2000</v>
      </c>
      <c r="Q168" s="33">
        <f t="shared" si="86"/>
        <v>0</v>
      </c>
      <c r="R168" s="33">
        <f t="shared" si="86"/>
        <v>0</v>
      </c>
      <c r="S168" s="33">
        <f t="shared" si="86"/>
        <v>0</v>
      </c>
      <c r="T168" s="64">
        <v>2000</v>
      </c>
      <c r="U168" s="64">
        <v>2000</v>
      </c>
      <c r="V168" s="10">
        <v>2000</v>
      </c>
      <c r="W168" s="33">
        <f t="shared" si="87"/>
        <v>0</v>
      </c>
      <c r="X168" s="33">
        <f t="shared" si="83"/>
        <v>0</v>
      </c>
      <c r="Y168" s="33">
        <f t="shared" si="84"/>
        <v>0</v>
      </c>
      <c r="Z168" s="56">
        <f>+VLOOKUP($C168,'[27]MSC scores (3)'!$CE:$CH,2,)</f>
        <v>0</v>
      </c>
      <c r="AA168" s="56">
        <f>+VLOOKUP($C168,'[27]MSC scores (3)'!$CE:$CH,3,)</f>
        <v>0</v>
      </c>
      <c r="AB168" s="56">
        <f>+VLOOKUP($C168,'[27]MSC scores (3)'!$CE:$CH,4,)</f>
        <v>0</v>
      </c>
      <c r="AC168" s="33" t="b">
        <f t="shared" si="88"/>
        <v>1</v>
      </c>
      <c r="AD168" s="33" t="b">
        <f t="shared" si="89"/>
        <v>1</v>
      </c>
      <c r="AE168" s="33" t="b">
        <f t="shared" si="90"/>
        <v>1</v>
      </c>
      <c r="AF168" s="10" t="s">
        <v>447</v>
      </c>
      <c r="AG168" s="10" t="s">
        <v>446</v>
      </c>
      <c r="AH168" s="10" t="s">
        <v>446</v>
      </c>
      <c r="AI168" s="33">
        <f t="shared" si="91"/>
        <v>0</v>
      </c>
      <c r="AJ168" s="33">
        <f t="shared" si="91"/>
        <v>0.5</v>
      </c>
      <c r="AK168" s="33">
        <f t="shared" si="91"/>
        <v>0.5</v>
      </c>
      <c r="AL168" s="10">
        <v>2004</v>
      </c>
      <c r="AM168" s="10">
        <v>2004</v>
      </c>
      <c r="AN168" s="10">
        <v>2004</v>
      </c>
      <c r="AO168" s="33">
        <f t="shared" si="92"/>
        <v>0</v>
      </c>
      <c r="AP168" s="33">
        <f t="shared" si="92"/>
        <v>0</v>
      </c>
      <c r="AQ168" s="33">
        <f t="shared" si="92"/>
        <v>0</v>
      </c>
      <c r="AR168" s="10" t="s">
        <v>418</v>
      </c>
      <c r="AS168" s="10" t="s">
        <v>418</v>
      </c>
      <c r="AT168" s="10" t="s">
        <v>418</v>
      </c>
      <c r="AU168" s="33">
        <f t="shared" si="93"/>
        <v>1</v>
      </c>
      <c r="AV168" s="33">
        <f t="shared" si="93"/>
        <v>1</v>
      </c>
      <c r="AW168" s="33">
        <f t="shared" si="93"/>
        <v>1</v>
      </c>
      <c r="AX168" s="10" t="s">
        <v>447</v>
      </c>
      <c r="AY168" s="10" t="s">
        <v>448</v>
      </c>
      <c r="AZ168" s="10" t="s">
        <v>448</v>
      </c>
      <c r="BA168" s="33">
        <f t="shared" si="94"/>
        <v>0</v>
      </c>
      <c r="BB168" s="33">
        <f t="shared" si="94"/>
        <v>0</v>
      </c>
      <c r="BC168" s="33">
        <f t="shared" si="94"/>
        <v>0</v>
      </c>
      <c r="BD168" s="10" t="s">
        <v>448</v>
      </c>
      <c r="BE168" s="10" t="s">
        <v>448</v>
      </c>
      <c r="BF168" s="10" t="s">
        <v>448</v>
      </c>
      <c r="BG168" s="33">
        <f t="shared" si="95"/>
        <v>0</v>
      </c>
      <c r="BH168" s="33">
        <f t="shared" si="95"/>
        <v>0</v>
      </c>
      <c r="BI168" s="33">
        <f t="shared" si="95"/>
        <v>0</v>
      </c>
      <c r="BJ168" s="10">
        <v>1986</v>
      </c>
      <c r="BK168" s="10" t="s">
        <v>448</v>
      </c>
      <c r="BL168" s="10" t="s">
        <v>448</v>
      </c>
      <c r="BM168" s="33">
        <f t="shared" si="96"/>
        <v>0</v>
      </c>
      <c r="BN168" s="33">
        <f t="shared" si="96"/>
        <v>0</v>
      </c>
      <c r="BO168" s="33">
        <f t="shared" si="96"/>
        <v>0</v>
      </c>
      <c r="BP168" s="10" t="s">
        <v>431</v>
      </c>
      <c r="BQ168" s="10" t="s">
        <v>431</v>
      </c>
      <c r="BR168" s="10" t="s">
        <v>431</v>
      </c>
      <c r="BS168" s="33">
        <f t="shared" si="97"/>
        <v>1</v>
      </c>
      <c r="BT168" s="33">
        <f t="shared" si="97"/>
        <v>1</v>
      </c>
      <c r="BU168" s="33">
        <f t="shared" si="97"/>
        <v>1</v>
      </c>
      <c r="BV168" s="10" t="s">
        <v>500</v>
      </c>
      <c r="BW168" s="10" t="s">
        <v>500</v>
      </c>
      <c r="BX168" s="10" t="s">
        <v>500</v>
      </c>
      <c r="BY168" s="33">
        <f t="shared" si="100"/>
        <v>0.5</v>
      </c>
      <c r="BZ168" s="33">
        <f t="shared" si="100"/>
        <v>0.5</v>
      </c>
      <c r="CA168" s="33">
        <f t="shared" si="100"/>
        <v>0.5</v>
      </c>
      <c r="CB168" s="10">
        <f>+VLOOKUP(B168,'[20]2016 data'!$B:$D,3,)</f>
        <v>0</v>
      </c>
      <c r="CC168" s="10">
        <f>+VLOOKUP(B168,'[21]2017 data'!$B:$D,3,)</f>
        <v>0</v>
      </c>
      <c r="CD168" s="10">
        <f>+VLOOKUP(B168,'[22]2018 data'!$B:$D,3,)</f>
        <v>0</v>
      </c>
      <c r="CE168" s="33">
        <f t="shared" si="98"/>
        <v>0</v>
      </c>
      <c r="CF168" s="33">
        <f t="shared" si="98"/>
        <v>0</v>
      </c>
      <c r="CG168" s="33">
        <f t="shared" si="98"/>
        <v>0</v>
      </c>
      <c r="CH168" s="65">
        <f>+VLOOKUP(B168,'[34]2016 data'!$B:$D,3,)</f>
        <v>0</v>
      </c>
      <c r="CI168" s="65">
        <f>+VLOOKUP(B168,'[33]2017 data'!$B:$D,3,)</f>
        <v>0</v>
      </c>
      <c r="CJ168" s="65">
        <f>+VLOOKUP(B168,'[28]2018 data'!$B:$D,3,)</f>
        <v>0</v>
      </c>
      <c r="CK168" s="33">
        <f t="shared" si="99"/>
        <v>0</v>
      </c>
      <c r="CL168" s="33">
        <f t="shared" si="99"/>
        <v>0</v>
      </c>
      <c r="CM168" s="33">
        <f t="shared" si="99"/>
        <v>0</v>
      </c>
    </row>
    <row r="169" spans="1:91" s="32" customFormat="1" x14ac:dyDescent="0.25">
      <c r="A169" s="6">
        <f t="shared" si="85"/>
        <v>166</v>
      </c>
      <c r="B169" s="8" t="s">
        <v>51</v>
      </c>
      <c r="C169" s="4" t="s">
        <v>50</v>
      </c>
      <c r="D169" s="4" t="str">
        <f>+VLOOKUP(C169,'[1]OECD &amp; EU Countries'!$B:$F,5,)</f>
        <v>NA</v>
      </c>
      <c r="E169" s="10" t="s">
        <v>437</v>
      </c>
      <c r="F169" s="10" t="s">
        <v>437</v>
      </c>
      <c r="G169" s="10" t="s">
        <v>437</v>
      </c>
      <c r="H169" s="10" t="b">
        <f>+E169=MSC!E169</f>
        <v>1</v>
      </c>
      <c r="I169" s="10" t="b">
        <f>+F169=MSC!F169</f>
        <v>1</v>
      </c>
      <c r="J169" s="10" t="b">
        <f>+G169=MSC!G169</f>
        <v>1</v>
      </c>
      <c r="K169" s="33">
        <f t="shared" si="101"/>
        <v>0.5</v>
      </c>
      <c r="L169" s="33">
        <f t="shared" si="102"/>
        <v>0.5</v>
      </c>
      <c r="M169" s="33">
        <f t="shared" si="103"/>
        <v>0.5</v>
      </c>
      <c r="N169" s="10">
        <v>1993</v>
      </c>
      <c r="O169" s="10">
        <v>1993</v>
      </c>
      <c r="P169" s="10" t="s">
        <v>491</v>
      </c>
      <c r="Q169" s="33">
        <f t="shared" si="86"/>
        <v>0</v>
      </c>
      <c r="R169" s="33">
        <f t="shared" si="86"/>
        <v>0</v>
      </c>
      <c r="S169" s="33">
        <f t="shared" si="86"/>
        <v>1</v>
      </c>
      <c r="T169" s="64" t="s">
        <v>491</v>
      </c>
      <c r="U169" s="64" t="s">
        <v>491</v>
      </c>
      <c r="V169" s="10" t="s">
        <v>491</v>
      </c>
      <c r="W169" s="33">
        <f t="shared" si="87"/>
        <v>1</v>
      </c>
      <c r="X169" s="33">
        <f t="shared" si="83"/>
        <v>1</v>
      </c>
      <c r="Y169" s="33">
        <f t="shared" si="84"/>
        <v>1</v>
      </c>
      <c r="Z169" s="56">
        <f>+VLOOKUP($C169,'[27]MSC scores (3)'!$CE:$CH,2,)</f>
        <v>1</v>
      </c>
      <c r="AA169" s="56">
        <f>+VLOOKUP($C169,'[27]MSC scores (3)'!$CE:$CH,3,)</f>
        <v>1</v>
      </c>
      <c r="AB169" s="56">
        <f>+VLOOKUP($C169,'[27]MSC scores (3)'!$CE:$CH,4,)</f>
        <v>0.5</v>
      </c>
      <c r="AC169" s="33" t="b">
        <f t="shared" si="88"/>
        <v>1</v>
      </c>
      <c r="AD169" s="33" t="b">
        <f t="shared" si="89"/>
        <v>1</v>
      </c>
      <c r="AE169" s="33" t="b">
        <f t="shared" si="90"/>
        <v>0</v>
      </c>
      <c r="AF169" s="10" t="s">
        <v>447</v>
      </c>
      <c r="AG169" s="10" t="s">
        <v>448</v>
      </c>
      <c r="AH169" s="10" t="s">
        <v>448</v>
      </c>
      <c r="AI169" s="33">
        <f t="shared" si="91"/>
        <v>0</v>
      </c>
      <c r="AJ169" s="33">
        <f t="shared" si="91"/>
        <v>0</v>
      </c>
      <c r="AK169" s="33">
        <f t="shared" si="91"/>
        <v>0</v>
      </c>
      <c r="AL169" s="10" t="s">
        <v>499</v>
      </c>
      <c r="AM169" s="10" t="s">
        <v>499</v>
      </c>
      <c r="AN169" s="10" t="s">
        <v>499</v>
      </c>
      <c r="AO169" s="33">
        <f t="shared" si="92"/>
        <v>1</v>
      </c>
      <c r="AP169" s="33">
        <f t="shared" si="92"/>
        <v>1</v>
      </c>
      <c r="AQ169" s="33">
        <f t="shared" si="92"/>
        <v>1</v>
      </c>
      <c r="AR169" s="10" t="s">
        <v>418</v>
      </c>
      <c r="AS169" s="10" t="s">
        <v>418</v>
      </c>
      <c r="AT169" s="10" t="s">
        <v>418</v>
      </c>
      <c r="AU169" s="33">
        <f t="shared" si="93"/>
        <v>1</v>
      </c>
      <c r="AV169" s="33">
        <f t="shared" si="93"/>
        <v>1</v>
      </c>
      <c r="AW169" s="33">
        <f t="shared" si="93"/>
        <v>1</v>
      </c>
      <c r="AX169" s="10" t="s">
        <v>459</v>
      </c>
      <c r="AY169" s="10" t="s">
        <v>448</v>
      </c>
      <c r="AZ169" s="10" t="s">
        <v>448</v>
      </c>
      <c r="BA169" s="33">
        <f t="shared" si="94"/>
        <v>0</v>
      </c>
      <c r="BB169" s="33">
        <f t="shared" si="94"/>
        <v>0</v>
      </c>
      <c r="BC169" s="33">
        <f t="shared" si="94"/>
        <v>0</v>
      </c>
      <c r="BD169" s="10">
        <v>0</v>
      </c>
      <c r="BE169" s="10">
        <v>0</v>
      </c>
      <c r="BF169" s="10">
        <v>0</v>
      </c>
      <c r="BG169" s="33">
        <f t="shared" si="95"/>
        <v>0</v>
      </c>
      <c r="BH169" s="33">
        <f t="shared" si="95"/>
        <v>0</v>
      </c>
      <c r="BI169" s="33">
        <f t="shared" si="95"/>
        <v>0</v>
      </c>
      <c r="BJ169" s="10">
        <v>1986</v>
      </c>
      <c r="BK169" s="10" t="s">
        <v>448</v>
      </c>
      <c r="BL169" s="10" t="s">
        <v>448</v>
      </c>
      <c r="BM169" s="33">
        <f t="shared" si="96"/>
        <v>0</v>
      </c>
      <c r="BN169" s="33">
        <f t="shared" si="96"/>
        <v>0</v>
      </c>
      <c r="BO169" s="33">
        <f t="shared" si="96"/>
        <v>0</v>
      </c>
      <c r="BP169" s="10" t="s">
        <v>431</v>
      </c>
      <c r="BQ169" s="10" t="s">
        <v>431</v>
      </c>
      <c r="BR169" s="10" t="s">
        <v>431</v>
      </c>
      <c r="BS169" s="33">
        <f t="shared" si="97"/>
        <v>1</v>
      </c>
      <c r="BT169" s="33">
        <f t="shared" si="97"/>
        <v>1</v>
      </c>
      <c r="BU169" s="33">
        <f t="shared" si="97"/>
        <v>1</v>
      </c>
      <c r="BV169" s="10" t="s">
        <v>500</v>
      </c>
      <c r="BW169" s="10" t="s">
        <v>500</v>
      </c>
      <c r="BX169" s="10" t="s">
        <v>500</v>
      </c>
      <c r="BY169" s="33">
        <f t="shared" si="100"/>
        <v>0.5</v>
      </c>
      <c r="BZ169" s="33">
        <f t="shared" si="100"/>
        <v>0.5</v>
      </c>
      <c r="CA169" s="33">
        <f t="shared" si="100"/>
        <v>0.5</v>
      </c>
      <c r="CB169" s="10">
        <f>+VLOOKUP(B169,'[20]2016 data'!$B:$D,3,)</f>
        <v>0</v>
      </c>
      <c r="CC169" s="10">
        <f>+VLOOKUP(B169,'[21]2017 data'!$B:$D,3,)</f>
        <v>0</v>
      </c>
      <c r="CD169" s="10">
        <f>+VLOOKUP(B169,'[22]2018 data'!$B:$D,3,)</f>
        <v>0</v>
      </c>
      <c r="CE169" s="33">
        <f t="shared" si="98"/>
        <v>0</v>
      </c>
      <c r="CF169" s="33">
        <f t="shared" si="98"/>
        <v>0</v>
      </c>
      <c r="CG169" s="33">
        <f t="shared" si="98"/>
        <v>0</v>
      </c>
      <c r="CH169" s="65">
        <f>+VLOOKUP(B169,'[34]2016 data'!$B:$D,3,)</f>
        <v>0</v>
      </c>
      <c r="CI169" s="65">
        <f>+VLOOKUP(B169,'[33]2017 data'!$B:$D,3,)</f>
        <v>0</v>
      </c>
      <c r="CJ169" s="65">
        <f>+VLOOKUP(B169,'[28]2018 data'!$B:$D,3,)</f>
        <v>0</v>
      </c>
      <c r="CK169" s="33">
        <f t="shared" si="99"/>
        <v>0</v>
      </c>
      <c r="CL169" s="33">
        <f t="shared" si="99"/>
        <v>0</v>
      </c>
      <c r="CM169" s="33">
        <f t="shared" si="99"/>
        <v>0</v>
      </c>
    </row>
    <row r="170" spans="1:91" s="32" customFormat="1" x14ac:dyDescent="0.25">
      <c r="A170" s="6">
        <f t="shared" si="85"/>
        <v>167</v>
      </c>
      <c r="B170" s="8" t="s">
        <v>49</v>
      </c>
      <c r="C170" s="4" t="s">
        <v>48</v>
      </c>
      <c r="D170" s="4" t="str">
        <f>+VLOOKUP(C170,'[1]OECD &amp; EU Countries'!$B:$F,5,)</f>
        <v>NA</v>
      </c>
      <c r="E170" s="10" t="s">
        <v>486</v>
      </c>
      <c r="F170" s="10" t="s">
        <v>486</v>
      </c>
      <c r="G170" s="10" t="s">
        <v>437</v>
      </c>
      <c r="H170" s="10" t="b">
        <f>+E170=MSC!E170</f>
        <v>0</v>
      </c>
      <c r="I170" s="10" t="b">
        <f>+F170=MSC!F170</f>
        <v>0</v>
      </c>
      <c r="J170" s="10" t="b">
        <f>+G170=MSC!G170</f>
        <v>1</v>
      </c>
      <c r="K170" s="33">
        <f t="shared" si="101"/>
        <v>1</v>
      </c>
      <c r="L170" s="33">
        <f t="shared" si="102"/>
        <v>1</v>
      </c>
      <c r="M170" s="33">
        <f t="shared" si="103"/>
        <v>0.5</v>
      </c>
      <c r="N170" s="10">
        <v>2007</v>
      </c>
      <c r="O170" s="10">
        <v>2007</v>
      </c>
      <c r="P170" s="10">
        <v>2007</v>
      </c>
      <c r="Q170" s="33">
        <f t="shared" si="86"/>
        <v>0.5</v>
      </c>
      <c r="R170" s="33">
        <f t="shared" si="86"/>
        <v>0.5</v>
      </c>
      <c r="S170" s="33">
        <f t="shared" si="86"/>
        <v>0</v>
      </c>
      <c r="T170" s="64">
        <v>2007</v>
      </c>
      <c r="U170" s="64">
        <v>2007</v>
      </c>
      <c r="V170" s="10">
        <v>2007</v>
      </c>
      <c r="W170" s="33">
        <f t="shared" si="87"/>
        <v>0.5</v>
      </c>
      <c r="X170" s="33">
        <f t="shared" si="83"/>
        <v>0.5</v>
      </c>
      <c r="Y170" s="33">
        <f t="shared" si="84"/>
        <v>0</v>
      </c>
      <c r="Z170" s="56">
        <f>+VLOOKUP($C170,'[27]MSC scores (3)'!$CE:$CH,2,)</f>
        <v>0.5</v>
      </c>
      <c r="AA170" s="56">
        <f>+VLOOKUP($C170,'[27]MSC scores (3)'!$CE:$CH,3,)</f>
        <v>0.5</v>
      </c>
      <c r="AB170" s="56">
        <f>+VLOOKUP($C170,'[27]MSC scores (3)'!$CE:$CH,4,)</f>
        <v>0</v>
      </c>
      <c r="AC170" s="33" t="b">
        <f t="shared" si="88"/>
        <v>1</v>
      </c>
      <c r="AD170" s="33" t="b">
        <f t="shared" si="89"/>
        <v>1</v>
      </c>
      <c r="AE170" s="33" t="b">
        <f t="shared" si="90"/>
        <v>1</v>
      </c>
      <c r="AF170" s="10" t="s">
        <v>446</v>
      </c>
      <c r="AG170" s="10" t="s">
        <v>446</v>
      </c>
      <c r="AH170" s="10" t="s">
        <v>446</v>
      </c>
      <c r="AI170" s="33">
        <f t="shared" si="91"/>
        <v>0.5</v>
      </c>
      <c r="AJ170" s="33">
        <f t="shared" si="91"/>
        <v>0.5</v>
      </c>
      <c r="AK170" s="33">
        <f t="shared" si="91"/>
        <v>0.5</v>
      </c>
      <c r="AL170" s="10">
        <v>2007</v>
      </c>
      <c r="AM170" s="10">
        <v>2007</v>
      </c>
      <c r="AN170" s="10">
        <v>2007</v>
      </c>
      <c r="AO170" s="33">
        <f t="shared" si="92"/>
        <v>0.5</v>
      </c>
      <c r="AP170" s="33">
        <f t="shared" si="92"/>
        <v>0.5</v>
      </c>
      <c r="AQ170" s="33">
        <f t="shared" si="92"/>
        <v>0</v>
      </c>
      <c r="AR170" s="10" t="s">
        <v>418</v>
      </c>
      <c r="AS170" s="10" t="s">
        <v>418</v>
      </c>
      <c r="AT170" s="10" t="s">
        <v>418</v>
      </c>
      <c r="AU170" s="33">
        <f t="shared" si="93"/>
        <v>1</v>
      </c>
      <c r="AV170" s="33">
        <f t="shared" si="93"/>
        <v>1</v>
      </c>
      <c r="AW170" s="33">
        <f t="shared" si="93"/>
        <v>1</v>
      </c>
      <c r="AX170" s="10" t="s">
        <v>436</v>
      </c>
      <c r="AY170" s="10" t="s">
        <v>436</v>
      </c>
      <c r="AZ170" s="10" t="s">
        <v>436</v>
      </c>
      <c r="BA170" s="33">
        <f t="shared" si="94"/>
        <v>1</v>
      </c>
      <c r="BB170" s="33">
        <f t="shared" si="94"/>
        <v>1</v>
      </c>
      <c r="BC170" s="33">
        <f t="shared" si="94"/>
        <v>1</v>
      </c>
      <c r="BD170" s="10" t="s">
        <v>448</v>
      </c>
      <c r="BE170" s="10" t="s">
        <v>448</v>
      </c>
      <c r="BF170" s="10" t="s">
        <v>448</v>
      </c>
      <c r="BG170" s="33">
        <f t="shared" si="95"/>
        <v>0</v>
      </c>
      <c r="BH170" s="33">
        <f t="shared" si="95"/>
        <v>0</v>
      </c>
      <c r="BI170" s="33">
        <f t="shared" si="95"/>
        <v>0</v>
      </c>
      <c r="BJ170" s="10">
        <v>1986</v>
      </c>
      <c r="BK170" s="10">
        <v>2001</v>
      </c>
      <c r="BL170" s="10">
        <v>2001</v>
      </c>
      <c r="BM170" s="33">
        <f t="shared" si="96"/>
        <v>0</v>
      </c>
      <c r="BN170" s="33">
        <f t="shared" si="96"/>
        <v>0.5</v>
      </c>
      <c r="BO170" s="33">
        <f t="shared" si="96"/>
        <v>0.5</v>
      </c>
      <c r="BP170" s="10" t="s">
        <v>431</v>
      </c>
      <c r="BQ170" s="10" t="s">
        <v>431</v>
      </c>
      <c r="BR170" s="10" t="s">
        <v>431</v>
      </c>
      <c r="BS170" s="33">
        <f t="shared" si="97"/>
        <v>1</v>
      </c>
      <c r="BT170" s="33">
        <f t="shared" si="97"/>
        <v>1</v>
      </c>
      <c r="BU170" s="33">
        <f t="shared" si="97"/>
        <v>1</v>
      </c>
      <c r="BV170" s="10" t="s">
        <v>500</v>
      </c>
      <c r="BW170" s="10" t="s">
        <v>500</v>
      </c>
      <c r="BX170" s="10" t="s">
        <v>500</v>
      </c>
      <c r="BY170" s="33">
        <f t="shared" si="100"/>
        <v>0.5</v>
      </c>
      <c r="BZ170" s="33">
        <f t="shared" si="100"/>
        <v>0.5</v>
      </c>
      <c r="CA170" s="33">
        <f t="shared" si="100"/>
        <v>0.5</v>
      </c>
      <c r="CB170" s="10">
        <f>+VLOOKUP(B170,'[20]2016 data'!$B:$D,3,)</f>
        <v>0</v>
      </c>
      <c r="CC170" s="10">
        <f>+VLOOKUP(B170,'[21]2017 data'!$B:$D,3,)</f>
        <v>0</v>
      </c>
      <c r="CD170" s="10">
        <f>+VLOOKUP(B170,'[22]2018 data'!$B:$D,3,)</f>
        <v>0</v>
      </c>
      <c r="CE170" s="33">
        <f t="shared" si="98"/>
        <v>0</v>
      </c>
      <c r="CF170" s="33">
        <f t="shared" si="98"/>
        <v>0</v>
      </c>
      <c r="CG170" s="33">
        <f t="shared" si="98"/>
        <v>0</v>
      </c>
      <c r="CH170" s="65">
        <f>+VLOOKUP(B170,'[34]2016 data'!$B:$D,3,)</f>
        <v>0</v>
      </c>
      <c r="CI170" s="65">
        <f>+VLOOKUP(B170,'[33]2017 data'!$B:$D,3,)</f>
        <v>0</v>
      </c>
      <c r="CJ170" s="65">
        <f>+VLOOKUP(B170,'[28]2018 data'!$B:$D,3,)</f>
        <v>0</v>
      </c>
      <c r="CK170" s="33">
        <f t="shared" si="99"/>
        <v>0</v>
      </c>
      <c r="CL170" s="33">
        <f t="shared" si="99"/>
        <v>0</v>
      </c>
      <c r="CM170" s="33">
        <f t="shared" si="99"/>
        <v>0</v>
      </c>
    </row>
    <row r="171" spans="1:91" s="32" customFormat="1" x14ac:dyDescent="0.25">
      <c r="A171" s="6">
        <f t="shared" si="85"/>
        <v>168</v>
      </c>
      <c r="B171" s="8" t="s">
        <v>47</v>
      </c>
      <c r="C171" s="4" t="s">
        <v>46</v>
      </c>
      <c r="D171" s="4" t="str">
        <f>+VLOOKUP(C171,'[1]OECD &amp; EU Countries'!$B:$F,5,)</f>
        <v>NA</v>
      </c>
      <c r="E171" s="10" t="s">
        <v>437</v>
      </c>
      <c r="F171" s="10" t="s">
        <v>437</v>
      </c>
      <c r="G171" s="10" t="s">
        <v>486</v>
      </c>
      <c r="H171" s="10" t="b">
        <f>+E171=MSC!E171</f>
        <v>1</v>
      </c>
      <c r="I171" s="10" t="b">
        <f>+F171=MSC!F171</f>
        <v>0</v>
      </c>
      <c r="J171" s="10" t="b">
        <f>+G171=MSC!G171</f>
        <v>1</v>
      </c>
      <c r="K171" s="33">
        <f t="shared" si="101"/>
        <v>0.5</v>
      </c>
      <c r="L171" s="33">
        <f t="shared" si="102"/>
        <v>0.5</v>
      </c>
      <c r="M171" s="33">
        <f t="shared" si="103"/>
        <v>1</v>
      </c>
      <c r="N171" s="10">
        <v>2002</v>
      </c>
      <c r="O171" s="10">
        <v>2002</v>
      </c>
      <c r="P171" s="10">
        <v>2002</v>
      </c>
      <c r="Q171" s="33">
        <f t="shared" si="86"/>
        <v>0</v>
      </c>
      <c r="R171" s="33">
        <f t="shared" si="86"/>
        <v>0</v>
      </c>
      <c r="S171" s="33">
        <f t="shared" si="86"/>
        <v>0</v>
      </c>
      <c r="T171" s="64">
        <v>2002</v>
      </c>
      <c r="U171" s="64">
        <v>2002</v>
      </c>
      <c r="V171" s="10">
        <v>2002</v>
      </c>
      <c r="W171" s="33">
        <f t="shared" si="87"/>
        <v>0</v>
      </c>
      <c r="X171" s="33">
        <f t="shared" si="83"/>
        <v>0</v>
      </c>
      <c r="Y171" s="33">
        <f t="shared" si="84"/>
        <v>0</v>
      </c>
      <c r="Z171" s="56">
        <f>+VLOOKUP($C171,'[27]MSC scores (3)'!$CE:$CH,2,)</f>
        <v>0</v>
      </c>
      <c r="AA171" s="56">
        <f>+VLOOKUP($C171,'[27]MSC scores (3)'!$CE:$CH,3,)</f>
        <v>0</v>
      </c>
      <c r="AB171" s="56">
        <f>+VLOOKUP($C171,'[27]MSC scores (3)'!$CE:$CH,4,)</f>
        <v>0</v>
      </c>
      <c r="AC171" s="33" t="b">
        <f t="shared" si="88"/>
        <v>1</v>
      </c>
      <c r="AD171" s="33" t="b">
        <f t="shared" si="89"/>
        <v>1</v>
      </c>
      <c r="AE171" s="33" t="b">
        <f t="shared" si="90"/>
        <v>1</v>
      </c>
      <c r="AF171" s="10" t="s">
        <v>444</v>
      </c>
      <c r="AG171" s="10" t="s">
        <v>444</v>
      </c>
      <c r="AH171" s="10" t="s">
        <v>444</v>
      </c>
      <c r="AI171" s="33">
        <f t="shared" si="91"/>
        <v>1</v>
      </c>
      <c r="AJ171" s="33">
        <f t="shared" si="91"/>
        <v>1</v>
      </c>
      <c r="AK171" s="33">
        <f t="shared" si="91"/>
        <v>1</v>
      </c>
      <c r="AL171" s="10">
        <v>2007</v>
      </c>
      <c r="AM171" s="10">
        <v>2007</v>
      </c>
      <c r="AN171" s="10">
        <v>2007</v>
      </c>
      <c r="AO171" s="33">
        <f t="shared" si="92"/>
        <v>0.5</v>
      </c>
      <c r="AP171" s="33">
        <f t="shared" si="92"/>
        <v>0.5</v>
      </c>
      <c r="AQ171" s="33">
        <f t="shared" si="92"/>
        <v>0</v>
      </c>
      <c r="AR171" s="10" t="s">
        <v>418</v>
      </c>
      <c r="AS171" s="10" t="s">
        <v>418</v>
      </c>
      <c r="AT171" s="10" t="s">
        <v>418</v>
      </c>
      <c r="AU171" s="33">
        <f t="shared" si="93"/>
        <v>1</v>
      </c>
      <c r="AV171" s="33">
        <f t="shared" si="93"/>
        <v>1</v>
      </c>
      <c r="AW171" s="33">
        <f t="shared" si="93"/>
        <v>1</v>
      </c>
      <c r="AX171" s="10" t="s">
        <v>436</v>
      </c>
      <c r="AY171" s="10" t="s">
        <v>436</v>
      </c>
      <c r="AZ171" s="10" t="s">
        <v>436</v>
      </c>
      <c r="BA171" s="33">
        <f t="shared" si="94"/>
        <v>1</v>
      </c>
      <c r="BB171" s="33">
        <f t="shared" si="94"/>
        <v>1</v>
      </c>
      <c r="BC171" s="33">
        <f t="shared" si="94"/>
        <v>1</v>
      </c>
      <c r="BD171" s="10" t="s">
        <v>425</v>
      </c>
      <c r="BE171" s="10" t="s">
        <v>425</v>
      </c>
      <c r="BF171" s="10" t="s">
        <v>425</v>
      </c>
      <c r="BG171" s="33">
        <f t="shared" si="95"/>
        <v>1</v>
      </c>
      <c r="BH171" s="33">
        <f t="shared" si="95"/>
        <v>1</v>
      </c>
      <c r="BI171" s="33">
        <f t="shared" si="95"/>
        <v>1</v>
      </c>
      <c r="BJ171" s="10">
        <v>2001</v>
      </c>
      <c r="BK171" s="10" t="s">
        <v>429</v>
      </c>
      <c r="BL171" s="10" t="s">
        <v>429</v>
      </c>
      <c r="BM171" s="33">
        <f t="shared" si="96"/>
        <v>0.5</v>
      </c>
      <c r="BN171" s="33">
        <f t="shared" si="96"/>
        <v>0</v>
      </c>
      <c r="BO171" s="33">
        <f t="shared" si="96"/>
        <v>0</v>
      </c>
      <c r="BP171" s="10" t="s">
        <v>431</v>
      </c>
      <c r="BQ171" s="10" t="s">
        <v>431</v>
      </c>
      <c r="BR171" s="10" t="s">
        <v>431</v>
      </c>
      <c r="BS171" s="33">
        <f t="shared" si="97"/>
        <v>1</v>
      </c>
      <c r="BT171" s="33">
        <f t="shared" si="97"/>
        <v>1</v>
      </c>
      <c r="BU171" s="33">
        <f t="shared" si="97"/>
        <v>1</v>
      </c>
      <c r="BV171" s="10" t="s">
        <v>501</v>
      </c>
      <c r="BW171" s="10" t="s">
        <v>501</v>
      </c>
      <c r="BX171" s="10" t="s">
        <v>501</v>
      </c>
      <c r="BY171" s="33">
        <f t="shared" si="100"/>
        <v>1</v>
      </c>
      <c r="BZ171" s="33">
        <f t="shared" si="100"/>
        <v>1</v>
      </c>
      <c r="CA171" s="33">
        <f t="shared" si="100"/>
        <v>1</v>
      </c>
      <c r="CB171" s="10">
        <f>+VLOOKUP(B171,'[20]2016 data'!$B:$D,3,)</f>
        <v>0</v>
      </c>
      <c r="CC171" s="10">
        <f>+VLOOKUP(B171,'[21]2017 data'!$B:$D,3,)</f>
        <v>0</v>
      </c>
      <c r="CD171" s="10">
        <f>+VLOOKUP(B171,'[22]2018 data'!$B:$D,3,)</f>
        <v>0</v>
      </c>
      <c r="CE171" s="33">
        <f t="shared" si="98"/>
        <v>0</v>
      </c>
      <c r="CF171" s="33">
        <f t="shared" si="98"/>
        <v>0</v>
      </c>
      <c r="CG171" s="33">
        <f t="shared" si="98"/>
        <v>0</v>
      </c>
      <c r="CH171" s="65">
        <f>+VLOOKUP(B171,'[34]2016 data'!$B:$D,3,)</f>
        <v>0</v>
      </c>
      <c r="CI171" s="65">
        <f>+VLOOKUP(B171,'[33]2017 data'!$B:$D,3,)</f>
        <v>0</v>
      </c>
      <c r="CJ171" s="65">
        <f>+VLOOKUP(B171,'[28]2018 data'!$B:$D,3,)</f>
        <v>0</v>
      </c>
      <c r="CK171" s="33">
        <f t="shared" si="99"/>
        <v>0</v>
      </c>
      <c r="CL171" s="33">
        <f t="shared" si="99"/>
        <v>0</v>
      </c>
      <c r="CM171" s="33">
        <f t="shared" si="99"/>
        <v>0</v>
      </c>
    </row>
    <row r="172" spans="1:91" s="32" customFormat="1" x14ac:dyDescent="0.25">
      <c r="A172" s="6">
        <f t="shared" si="85"/>
        <v>169</v>
      </c>
      <c r="B172" s="8" t="s">
        <v>45</v>
      </c>
      <c r="C172" s="4" t="s">
        <v>44</v>
      </c>
      <c r="D172" s="4" t="str">
        <f>+VLOOKUP(C172,'[1]OECD &amp; EU Countries'!$B:$F,5,)</f>
        <v>NA</v>
      </c>
      <c r="E172" s="10" t="s">
        <v>486</v>
      </c>
      <c r="F172" s="10" t="s">
        <v>486</v>
      </c>
      <c r="G172" s="10" t="s">
        <v>486</v>
      </c>
      <c r="H172" s="10" t="b">
        <f>+E172=MSC!E172</f>
        <v>1</v>
      </c>
      <c r="I172" s="10" t="b">
        <f>+F172=MSC!F172</f>
        <v>1</v>
      </c>
      <c r="J172" s="10" t="b">
        <f>+G172=MSC!G172</f>
        <v>1</v>
      </c>
      <c r="K172" s="33">
        <f t="shared" si="101"/>
        <v>1</v>
      </c>
      <c r="L172" s="33">
        <f t="shared" si="102"/>
        <v>1</v>
      </c>
      <c r="M172" s="33">
        <f t="shared" si="103"/>
        <v>1</v>
      </c>
      <c r="N172" s="10">
        <v>2008</v>
      </c>
      <c r="O172" s="10">
        <v>2008</v>
      </c>
      <c r="P172" s="10">
        <v>2015</v>
      </c>
      <c r="Q172" s="33">
        <f t="shared" si="86"/>
        <v>0.5</v>
      </c>
      <c r="R172" s="33">
        <f t="shared" si="86"/>
        <v>0.5</v>
      </c>
      <c r="S172" s="33">
        <f t="shared" si="86"/>
        <v>0.5</v>
      </c>
      <c r="T172" s="64">
        <v>2010</v>
      </c>
      <c r="U172" s="64">
        <v>2010</v>
      </c>
      <c r="V172" s="10">
        <v>2015</v>
      </c>
      <c r="W172" s="33">
        <f t="shared" si="87"/>
        <v>0.5</v>
      </c>
      <c r="X172" s="33">
        <f t="shared" si="83"/>
        <v>0.5</v>
      </c>
      <c r="Y172" s="33">
        <f t="shared" si="84"/>
        <v>0.5</v>
      </c>
      <c r="Z172" s="56">
        <f>+VLOOKUP($C172,'[27]MSC scores (3)'!$CE:$CH,2,)</f>
        <v>0.5</v>
      </c>
      <c r="AA172" s="56">
        <f>+VLOOKUP($C172,'[27]MSC scores (3)'!$CE:$CH,3,)</f>
        <v>0.5</v>
      </c>
      <c r="AB172" s="56">
        <f>+VLOOKUP($C172,'[27]MSC scores (3)'!$CE:$CH,4,)</f>
        <v>0.5</v>
      </c>
      <c r="AC172" s="33" t="b">
        <f t="shared" si="88"/>
        <v>1</v>
      </c>
      <c r="AD172" s="33" t="b">
        <f t="shared" si="89"/>
        <v>1</v>
      </c>
      <c r="AE172" s="33" t="b">
        <f t="shared" si="90"/>
        <v>1</v>
      </c>
      <c r="AF172" s="10" t="s">
        <v>444</v>
      </c>
      <c r="AG172" s="10" t="s">
        <v>444</v>
      </c>
      <c r="AH172" s="10" t="s">
        <v>444</v>
      </c>
      <c r="AI172" s="33">
        <f t="shared" si="91"/>
        <v>1</v>
      </c>
      <c r="AJ172" s="33">
        <f t="shared" si="91"/>
        <v>1</v>
      </c>
      <c r="AK172" s="33">
        <f t="shared" si="91"/>
        <v>1</v>
      </c>
      <c r="AL172" s="10">
        <v>2012</v>
      </c>
      <c r="AM172" s="10">
        <v>2012</v>
      </c>
      <c r="AN172" s="10">
        <v>2012</v>
      </c>
      <c r="AO172" s="33">
        <f t="shared" si="92"/>
        <v>0.5</v>
      </c>
      <c r="AP172" s="33">
        <f t="shared" si="92"/>
        <v>0.5</v>
      </c>
      <c r="AQ172" s="33">
        <f t="shared" si="92"/>
        <v>0.5</v>
      </c>
      <c r="AR172" s="10" t="s">
        <v>418</v>
      </c>
      <c r="AS172" s="10" t="s">
        <v>418</v>
      </c>
      <c r="AT172" s="10" t="s">
        <v>418</v>
      </c>
      <c r="AU172" s="33">
        <f t="shared" si="93"/>
        <v>1</v>
      </c>
      <c r="AV172" s="33">
        <f t="shared" si="93"/>
        <v>1</v>
      </c>
      <c r="AW172" s="33">
        <f t="shared" si="93"/>
        <v>1</v>
      </c>
      <c r="AX172" s="10" t="s">
        <v>447</v>
      </c>
      <c r="AY172" s="10" t="s">
        <v>448</v>
      </c>
      <c r="AZ172" s="10" t="s">
        <v>448</v>
      </c>
      <c r="BA172" s="33">
        <f t="shared" si="94"/>
        <v>0</v>
      </c>
      <c r="BB172" s="33">
        <f t="shared" si="94"/>
        <v>0</v>
      </c>
      <c r="BC172" s="33">
        <f t="shared" si="94"/>
        <v>0</v>
      </c>
      <c r="BD172" s="10" t="s">
        <v>478</v>
      </c>
      <c r="BE172" s="10" t="s">
        <v>478</v>
      </c>
      <c r="BF172" s="10" t="s">
        <v>478</v>
      </c>
      <c r="BG172" s="33">
        <f t="shared" si="95"/>
        <v>0.5</v>
      </c>
      <c r="BH172" s="33">
        <f t="shared" si="95"/>
        <v>0.5</v>
      </c>
      <c r="BI172" s="33">
        <f t="shared" si="95"/>
        <v>0.5</v>
      </c>
      <c r="BJ172" s="10">
        <v>2001</v>
      </c>
      <c r="BK172" s="10">
        <v>2001</v>
      </c>
      <c r="BL172" s="10">
        <v>2001</v>
      </c>
      <c r="BM172" s="33">
        <f t="shared" si="96"/>
        <v>0.5</v>
      </c>
      <c r="BN172" s="33">
        <f t="shared" si="96"/>
        <v>0.5</v>
      </c>
      <c r="BO172" s="33">
        <f t="shared" si="96"/>
        <v>0.5</v>
      </c>
      <c r="BP172" s="10" t="s">
        <v>431</v>
      </c>
      <c r="BQ172" s="10" t="s">
        <v>431</v>
      </c>
      <c r="BR172" s="10" t="s">
        <v>431</v>
      </c>
      <c r="BS172" s="33">
        <f t="shared" si="97"/>
        <v>1</v>
      </c>
      <c r="BT172" s="33">
        <f t="shared" si="97"/>
        <v>1</v>
      </c>
      <c r="BU172" s="33">
        <f t="shared" si="97"/>
        <v>1</v>
      </c>
      <c r="BV172" s="10" t="s">
        <v>500</v>
      </c>
      <c r="BW172" s="10" t="s">
        <v>500</v>
      </c>
      <c r="BX172" s="10" t="s">
        <v>500</v>
      </c>
      <c r="BY172" s="33">
        <f t="shared" si="100"/>
        <v>0.5</v>
      </c>
      <c r="BZ172" s="33">
        <f t="shared" si="100"/>
        <v>0.5</v>
      </c>
      <c r="CA172" s="33">
        <f t="shared" si="100"/>
        <v>0.5</v>
      </c>
      <c r="CB172" s="10">
        <f>+VLOOKUP(B172,'[20]2016 data'!$B:$D,3,)</f>
        <v>0</v>
      </c>
      <c r="CC172" s="10">
        <f>+VLOOKUP(B172,'[21]2017 data'!$B:$D,3,)</f>
        <v>0</v>
      </c>
      <c r="CD172" s="10">
        <f>+VLOOKUP(B172,'[22]2018 data'!$B:$D,3,)</f>
        <v>0</v>
      </c>
      <c r="CE172" s="33">
        <f t="shared" si="98"/>
        <v>0</v>
      </c>
      <c r="CF172" s="33">
        <f t="shared" si="98"/>
        <v>0</v>
      </c>
      <c r="CG172" s="33">
        <f t="shared" si="98"/>
        <v>0</v>
      </c>
      <c r="CH172" s="65">
        <f>+VLOOKUP(B172,'[34]2016 data'!$B:$D,3,)</f>
        <v>0</v>
      </c>
      <c r="CI172" s="65">
        <f>+VLOOKUP(B172,'[33]2017 data'!$B:$D,3,)</f>
        <v>0</v>
      </c>
      <c r="CJ172" s="65">
        <f>+VLOOKUP(B172,'[28]2018 data'!$B:$D,3,)</f>
        <v>0</v>
      </c>
      <c r="CK172" s="33">
        <f t="shared" si="99"/>
        <v>0</v>
      </c>
      <c r="CL172" s="33">
        <f t="shared" si="99"/>
        <v>0</v>
      </c>
      <c r="CM172" s="33">
        <f t="shared" si="99"/>
        <v>0</v>
      </c>
    </row>
    <row r="173" spans="1:91" s="32" customFormat="1" x14ac:dyDescent="0.25">
      <c r="A173" s="6">
        <f t="shared" si="85"/>
        <v>170</v>
      </c>
      <c r="B173" s="8" t="s">
        <v>43</v>
      </c>
      <c r="C173" s="4" t="s">
        <v>42</v>
      </c>
      <c r="D173" s="4" t="str">
        <f>+VLOOKUP(C173,'[1]OECD &amp; EU Countries'!$B:$F,5,)</f>
        <v>NA</v>
      </c>
      <c r="E173" s="10" t="s">
        <v>438</v>
      </c>
      <c r="F173" s="10" t="s">
        <v>438</v>
      </c>
      <c r="G173" s="10" t="s">
        <v>437</v>
      </c>
      <c r="H173" s="10" t="b">
        <f>+E173=MSC!E173</f>
        <v>0</v>
      </c>
      <c r="I173" s="10" t="b">
        <f>+F173=MSC!F173</f>
        <v>0</v>
      </c>
      <c r="J173" s="10" t="b">
        <f>+G173=MSC!G173</f>
        <v>0</v>
      </c>
      <c r="K173" s="33">
        <f t="shared" si="101"/>
        <v>0</v>
      </c>
      <c r="L173" s="33">
        <f t="shared" si="102"/>
        <v>0</v>
      </c>
      <c r="M173" s="33">
        <f t="shared" si="103"/>
        <v>0.5</v>
      </c>
      <c r="N173" s="10">
        <v>1968</v>
      </c>
      <c r="O173" s="10">
        <v>1993</v>
      </c>
      <c r="P173" s="10">
        <v>2007</v>
      </c>
      <c r="Q173" s="33">
        <f t="shared" si="86"/>
        <v>0</v>
      </c>
      <c r="R173" s="33">
        <f t="shared" si="86"/>
        <v>0</v>
      </c>
      <c r="S173" s="33">
        <f t="shared" si="86"/>
        <v>0</v>
      </c>
      <c r="T173" s="64">
        <v>2000</v>
      </c>
      <c r="U173" s="64">
        <v>2000</v>
      </c>
      <c r="V173" s="10">
        <v>2000</v>
      </c>
      <c r="W173" s="33">
        <f t="shared" si="87"/>
        <v>0</v>
      </c>
      <c r="X173" s="33">
        <f t="shared" si="83"/>
        <v>0</v>
      </c>
      <c r="Y173" s="33">
        <f t="shared" si="84"/>
        <v>0</v>
      </c>
      <c r="Z173" s="56">
        <f>+VLOOKUP($C173,'[27]MSC scores (3)'!$CE:$CH,2,)</f>
        <v>0</v>
      </c>
      <c r="AA173" s="56">
        <f>+VLOOKUP($C173,'[27]MSC scores (3)'!$CE:$CH,3,)</f>
        <v>0</v>
      </c>
      <c r="AB173" s="56">
        <f>+VLOOKUP($C173,'[27]MSC scores (3)'!$CE:$CH,4,)</f>
        <v>0</v>
      </c>
      <c r="AC173" s="33" t="b">
        <f t="shared" si="88"/>
        <v>1</v>
      </c>
      <c r="AD173" s="33" t="b">
        <f t="shared" si="89"/>
        <v>1</v>
      </c>
      <c r="AE173" s="33" t="b">
        <f t="shared" si="90"/>
        <v>1</v>
      </c>
      <c r="AF173" s="10" t="s">
        <v>444</v>
      </c>
      <c r="AG173" s="10" t="s">
        <v>442</v>
      </c>
      <c r="AH173" s="10" t="s">
        <v>442</v>
      </c>
      <c r="AI173" s="33">
        <f t="shared" si="91"/>
        <v>1</v>
      </c>
      <c r="AJ173" s="33">
        <f t="shared" si="91"/>
        <v>1</v>
      </c>
      <c r="AK173" s="33">
        <f t="shared" si="91"/>
        <v>1</v>
      </c>
      <c r="AL173" s="10">
        <v>2009</v>
      </c>
      <c r="AM173" s="10">
        <v>2009</v>
      </c>
      <c r="AN173" s="10">
        <v>2009</v>
      </c>
      <c r="AO173" s="33">
        <f t="shared" si="92"/>
        <v>0.5</v>
      </c>
      <c r="AP173" s="33">
        <f t="shared" si="92"/>
        <v>0.5</v>
      </c>
      <c r="AQ173" s="33">
        <f t="shared" si="92"/>
        <v>0.5</v>
      </c>
      <c r="AR173" s="10" t="s">
        <v>418</v>
      </c>
      <c r="AS173" s="10" t="s">
        <v>418</v>
      </c>
      <c r="AT173" s="10" t="s">
        <v>418</v>
      </c>
      <c r="AU173" s="33">
        <f t="shared" si="93"/>
        <v>1</v>
      </c>
      <c r="AV173" s="33">
        <f t="shared" si="93"/>
        <v>1</v>
      </c>
      <c r="AW173" s="33">
        <f t="shared" si="93"/>
        <v>1</v>
      </c>
      <c r="AX173" s="10" t="s">
        <v>447</v>
      </c>
      <c r="AY173" s="10" t="s">
        <v>448</v>
      </c>
      <c r="AZ173" s="10" t="s">
        <v>448</v>
      </c>
      <c r="BA173" s="33">
        <f t="shared" si="94"/>
        <v>0</v>
      </c>
      <c r="BB173" s="33">
        <f t="shared" si="94"/>
        <v>0</v>
      </c>
      <c r="BC173" s="33">
        <f t="shared" si="94"/>
        <v>0</v>
      </c>
      <c r="BD173" s="10" t="s">
        <v>448</v>
      </c>
      <c r="BE173" s="10" t="s">
        <v>448</v>
      </c>
      <c r="BF173" s="10" t="s">
        <v>448</v>
      </c>
      <c r="BG173" s="33">
        <f t="shared" si="95"/>
        <v>0</v>
      </c>
      <c r="BH173" s="33">
        <f t="shared" si="95"/>
        <v>0</v>
      </c>
      <c r="BI173" s="33">
        <f t="shared" si="95"/>
        <v>0</v>
      </c>
      <c r="BJ173" s="10">
        <v>2001</v>
      </c>
      <c r="BK173" s="10">
        <v>2001</v>
      </c>
      <c r="BL173" s="10">
        <v>2001</v>
      </c>
      <c r="BM173" s="33">
        <f t="shared" si="96"/>
        <v>0.5</v>
      </c>
      <c r="BN173" s="33">
        <f t="shared" si="96"/>
        <v>0.5</v>
      </c>
      <c r="BO173" s="33">
        <f t="shared" si="96"/>
        <v>0.5</v>
      </c>
      <c r="BP173" s="10">
        <v>0</v>
      </c>
      <c r="BQ173" s="10" t="s">
        <v>431</v>
      </c>
      <c r="BR173" s="10" t="s">
        <v>431</v>
      </c>
      <c r="BS173" s="33">
        <f t="shared" si="97"/>
        <v>0</v>
      </c>
      <c r="BT173" s="33">
        <f t="shared" si="97"/>
        <v>1</v>
      </c>
      <c r="BU173" s="33">
        <f t="shared" si="97"/>
        <v>1</v>
      </c>
      <c r="BV173" s="10" t="s">
        <v>500</v>
      </c>
      <c r="BW173" s="10" t="s">
        <v>500</v>
      </c>
      <c r="BX173" s="10" t="s">
        <v>500</v>
      </c>
      <c r="BY173" s="33">
        <f t="shared" si="100"/>
        <v>0.5</v>
      </c>
      <c r="BZ173" s="33">
        <f t="shared" si="100"/>
        <v>0.5</v>
      </c>
      <c r="CA173" s="33">
        <f t="shared" si="100"/>
        <v>0.5</v>
      </c>
      <c r="CB173" s="10">
        <f>+VLOOKUP(B173,'[20]2016 data'!$B:$D,3,)</f>
        <v>0</v>
      </c>
      <c r="CC173" s="10">
        <f>+VLOOKUP(B173,'[21]2017 data'!$B:$D,3,)</f>
        <v>0</v>
      </c>
      <c r="CD173" s="10">
        <f>+VLOOKUP(B173,'[22]2018 data'!$B:$D,3,)</f>
        <v>0</v>
      </c>
      <c r="CE173" s="33">
        <f t="shared" si="98"/>
        <v>0</v>
      </c>
      <c r="CF173" s="33">
        <f t="shared" si="98"/>
        <v>0</v>
      </c>
      <c r="CG173" s="33">
        <f t="shared" si="98"/>
        <v>0</v>
      </c>
      <c r="CH173" s="65">
        <f>+VLOOKUP(B173,'[34]2016 data'!$B:$D,3,)</f>
        <v>0</v>
      </c>
      <c r="CI173" s="65">
        <f>+VLOOKUP(B173,'[33]2017 data'!$B:$D,3,)</f>
        <v>0</v>
      </c>
      <c r="CJ173" s="65">
        <f>+VLOOKUP(B173,'[28]2018 data'!$B:$D,3,)</f>
        <v>0</v>
      </c>
      <c r="CK173" s="33">
        <f t="shared" si="99"/>
        <v>0</v>
      </c>
      <c r="CL173" s="33">
        <f t="shared" si="99"/>
        <v>0</v>
      </c>
      <c r="CM173" s="33">
        <f t="shared" si="99"/>
        <v>0</v>
      </c>
    </row>
    <row r="174" spans="1:91" s="32" customFormat="1" x14ac:dyDescent="0.25">
      <c r="A174" s="6">
        <f t="shared" si="85"/>
        <v>171</v>
      </c>
      <c r="B174" s="8" t="s">
        <v>41</v>
      </c>
      <c r="C174" s="4" t="s">
        <v>40</v>
      </c>
      <c r="D174" s="4" t="str">
        <f>+VLOOKUP(C174,'[1]OECD &amp; EU Countries'!$B:$F,5,)</f>
        <v>NA</v>
      </c>
      <c r="E174" s="10" t="s">
        <v>437</v>
      </c>
      <c r="F174" s="10" t="s">
        <v>437</v>
      </c>
      <c r="G174" s="10" t="s">
        <v>437</v>
      </c>
      <c r="H174" s="10" t="b">
        <f>+E174=MSC!E174</f>
        <v>1</v>
      </c>
      <c r="I174" s="10" t="b">
        <f>+F174=MSC!F174</f>
        <v>1</v>
      </c>
      <c r="J174" s="10" t="b">
        <f>+G174=MSC!G174</f>
        <v>1</v>
      </c>
      <c r="K174" s="33">
        <f t="shared" si="101"/>
        <v>0.5</v>
      </c>
      <c r="L174" s="33">
        <f t="shared" si="102"/>
        <v>0.5</v>
      </c>
      <c r="M174" s="33">
        <f t="shared" si="103"/>
        <v>0.5</v>
      </c>
      <c r="N174" s="10">
        <v>1993</v>
      </c>
      <c r="O174" s="10">
        <v>1993</v>
      </c>
      <c r="P174" s="10">
        <v>2011</v>
      </c>
      <c r="Q174" s="33">
        <f t="shared" si="86"/>
        <v>0</v>
      </c>
      <c r="R174" s="33">
        <f t="shared" si="86"/>
        <v>0</v>
      </c>
      <c r="S174" s="33">
        <f t="shared" si="86"/>
        <v>0.5</v>
      </c>
      <c r="T174" s="64">
        <v>2011</v>
      </c>
      <c r="U174" s="64">
        <v>2011</v>
      </c>
      <c r="V174" s="10">
        <v>2011</v>
      </c>
      <c r="W174" s="33">
        <f t="shared" si="87"/>
        <v>0.5</v>
      </c>
      <c r="X174" s="33">
        <f t="shared" si="83"/>
        <v>0.5</v>
      </c>
      <c r="Y174" s="33">
        <f t="shared" si="84"/>
        <v>0.5</v>
      </c>
      <c r="Z174" s="56">
        <f>+VLOOKUP($C174,'[27]MSC scores (3)'!$CE:$CH,2,)</f>
        <v>0.5</v>
      </c>
      <c r="AA174" s="56">
        <f>+VLOOKUP($C174,'[27]MSC scores (3)'!$CE:$CH,3,)</f>
        <v>0.5</v>
      </c>
      <c r="AB174" s="56">
        <f>+VLOOKUP($C174,'[27]MSC scores (3)'!$CE:$CH,4,)</f>
        <v>0.5</v>
      </c>
      <c r="AC174" s="33" t="b">
        <f t="shared" si="88"/>
        <v>1</v>
      </c>
      <c r="AD174" s="33" t="b">
        <f t="shared" si="89"/>
        <v>1</v>
      </c>
      <c r="AE174" s="33" t="b">
        <f t="shared" si="90"/>
        <v>1</v>
      </c>
      <c r="AF174" s="10" t="s">
        <v>498</v>
      </c>
      <c r="AG174" s="10" t="s">
        <v>498</v>
      </c>
      <c r="AH174" s="10" t="s">
        <v>498</v>
      </c>
      <c r="AI174" s="33">
        <f t="shared" si="91"/>
        <v>0</v>
      </c>
      <c r="AJ174" s="33">
        <f t="shared" si="91"/>
        <v>0</v>
      </c>
      <c r="AK174" s="33">
        <f t="shared" si="91"/>
        <v>0</v>
      </c>
      <c r="AL174" s="10">
        <v>2009</v>
      </c>
      <c r="AM174" s="10">
        <v>2009</v>
      </c>
      <c r="AN174" s="10">
        <v>2009</v>
      </c>
      <c r="AO174" s="33">
        <f t="shared" si="92"/>
        <v>0.5</v>
      </c>
      <c r="AP174" s="33">
        <f t="shared" si="92"/>
        <v>0.5</v>
      </c>
      <c r="AQ174" s="33">
        <f t="shared" si="92"/>
        <v>0.5</v>
      </c>
      <c r="AR174" s="10" t="s">
        <v>447</v>
      </c>
      <c r="AS174" s="10" t="s">
        <v>448</v>
      </c>
      <c r="AT174" s="10" t="s">
        <v>448</v>
      </c>
      <c r="AU174" s="33">
        <f t="shared" si="93"/>
        <v>0</v>
      </c>
      <c r="AV174" s="33">
        <f t="shared" si="93"/>
        <v>0</v>
      </c>
      <c r="AW174" s="33">
        <f t="shared" si="93"/>
        <v>0</v>
      </c>
      <c r="AX174" s="10" t="s">
        <v>447</v>
      </c>
      <c r="AY174" s="10" t="s">
        <v>448</v>
      </c>
      <c r="AZ174" s="10" t="s">
        <v>448</v>
      </c>
      <c r="BA174" s="33">
        <f t="shared" si="94"/>
        <v>0</v>
      </c>
      <c r="BB174" s="33">
        <f t="shared" si="94"/>
        <v>0</v>
      </c>
      <c r="BC174" s="33">
        <f t="shared" si="94"/>
        <v>0</v>
      </c>
      <c r="BD174" s="10">
        <v>0</v>
      </c>
      <c r="BE174" s="10" t="s">
        <v>425</v>
      </c>
      <c r="BF174" s="10" t="s">
        <v>425</v>
      </c>
      <c r="BG174" s="33">
        <f t="shared" si="95"/>
        <v>0</v>
      </c>
      <c r="BH174" s="33">
        <f t="shared" si="95"/>
        <v>1</v>
      </c>
      <c r="BI174" s="33">
        <f t="shared" si="95"/>
        <v>1</v>
      </c>
      <c r="BJ174" s="10">
        <v>2001</v>
      </c>
      <c r="BK174" s="10" t="s">
        <v>429</v>
      </c>
      <c r="BL174" s="10" t="s">
        <v>429</v>
      </c>
      <c r="BM174" s="33">
        <f t="shared" si="96"/>
        <v>0.5</v>
      </c>
      <c r="BN174" s="33">
        <f t="shared" si="96"/>
        <v>0</v>
      </c>
      <c r="BO174" s="33">
        <f t="shared" si="96"/>
        <v>0</v>
      </c>
      <c r="BP174" s="10" t="s">
        <v>431</v>
      </c>
      <c r="BQ174" s="10" t="s">
        <v>431</v>
      </c>
      <c r="BR174" s="10" t="s">
        <v>431</v>
      </c>
      <c r="BS174" s="33">
        <f t="shared" si="97"/>
        <v>1</v>
      </c>
      <c r="BT174" s="33">
        <f t="shared" si="97"/>
        <v>1</v>
      </c>
      <c r="BU174" s="33">
        <f t="shared" si="97"/>
        <v>1</v>
      </c>
      <c r="BV174" s="10" t="s">
        <v>500</v>
      </c>
      <c r="BW174" s="10" t="s">
        <v>500</v>
      </c>
      <c r="BX174" s="10" t="s">
        <v>500</v>
      </c>
      <c r="BY174" s="33">
        <f t="shared" si="100"/>
        <v>0.5</v>
      </c>
      <c r="BZ174" s="33">
        <f t="shared" si="100"/>
        <v>0.5</v>
      </c>
      <c r="CA174" s="33">
        <f t="shared" si="100"/>
        <v>0.5</v>
      </c>
      <c r="CB174" s="10">
        <f>+VLOOKUP(B174,'[20]2016 data'!$B:$D,3,)</f>
        <v>0</v>
      </c>
      <c r="CC174" s="10">
        <f>+VLOOKUP(B174,'[21]2017 data'!$B:$D,3,)</f>
        <v>0</v>
      </c>
      <c r="CD174" s="10">
        <f>+VLOOKUP(B174,'[22]2018 data'!$B:$D,3,)</f>
        <v>0</v>
      </c>
      <c r="CE174" s="33">
        <f t="shared" si="98"/>
        <v>0</v>
      </c>
      <c r="CF174" s="33">
        <f t="shared" si="98"/>
        <v>0</v>
      </c>
      <c r="CG174" s="33">
        <f t="shared" si="98"/>
        <v>0</v>
      </c>
      <c r="CH174" s="65">
        <f>+VLOOKUP(B174,'[34]2016 data'!$B:$D,3,)</f>
        <v>0</v>
      </c>
      <c r="CI174" s="65">
        <f>+VLOOKUP(B174,'[33]2017 data'!$B:$D,3,)</f>
        <v>0</v>
      </c>
      <c r="CJ174" s="65">
        <f>+VLOOKUP(B174,'[28]2018 data'!$B:$D,3,)</f>
        <v>0</v>
      </c>
      <c r="CK174" s="33">
        <f t="shared" si="99"/>
        <v>0</v>
      </c>
      <c r="CL174" s="33">
        <f t="shared" si="99"/>
        <v>0</v>
      </c>
      <c r="CM174" s="33">
        <f t="shared" si="99"/>
        <v>0</v>
      </c>
    </row>
    <row r="175" spans="1:91" s="32" customFormat="1" x14ac:dyDescent="0.25">
      <c r="A175" s="6">
        <f t="shared" si="85"/>
        <v>172</v>
      </c>
      <c r="B175" s="7" t="s">
        <v>39</v>
      </c>
      <c r="C175" s="4" t="s">
        <v>38</v>
      </c>
      <c r="D175" s="4" t="str">
        <f>+VLOOKUP(C175,'[1]OECD &amp; EU Countries'!$B:$F,5,)</f>
        <v>NA</v>
      </c>
      <c r="E175" s="10" t="s">
        <v>437</v>
      </c>
      <c r="F175" s="10" t="s">
        <v>437</v>
      </c>
      <c r="G175" s="10" t="s">
        <v>437</v>
      </c>
      <c r="H175" s="10" t="b">
        <f>+E175=MSC!E175</f>
        <v>1</v>
      </c>
      <c r="I175" s="10" t="b">
        <f>+F175=MSC!F175</f>
        <v>0</v>
      </c>
      <c r="J175" s="10" t="b">
        <f>+G175=MSC!G175</f>
        <v>0</v>
      </c>
      <c r="K175" s="33">
        <f t="shared" si="101"/>
        <v>0.5</v>
      </c>
      <c r="L175" s="33">
        <f t="shared" si="102"/>
        <v>0.5</v>
      </c>
      <c r="M175" s="33">
        <f t="shared" si="103"/>
        <v>0.5</v>
      </c>
      <c r="N175" s="10">
        <v>1993</v>
      </c>
      <c r="O175" s="10">
        <v>1993</v>
      </c>
      <c r="P175" s="10">
        <v>2012</v>
      </c>
      <c r="Q175" s="33">
        <f t="shared" si="86"/>
        <v>0</v>
      </c>
      <c r="R175" s="33">
        <f t="shared" si="86"/>
        <v>0</v>
      </c>
      <c r="S175" s="33">
        <f t="shared" si="86"/>
        <v>0.5</v>
      </c>
      <c r="T175" s="64">
        <v>2000</v>
      </c>
      <c r="U175" s="64">
        <v>2000</v>
      </c>
      <c r="V175" s="10">
        <v>2012</v>
      </c>
      <c r="W175" s="33">
        <f t="shared" si="87"/>
        <v>0</v>
      </c>
      <c r="X175" s="33">
        <f t="shared" si="83"/>
        <v>0</v>
      </c>
      <c r="Y175" s="33">
        <f t="shared" si="84"/>
        <v>0.5</v>
      </c>
      <c r="Z175" s="56">
        <f>+VLOOKUP($C175,'[27]MSC scores (3)'!$CE:$CH,2,)</f>
        <v>0.5</v>
      </c>
      <c r="AA175" s="56">
        <f>+VLOOKUP($C175,'[27]MSC scores (3)'!$CE:$CH,3,)</f>
        <v>0.5</v>
      </c>
      <c r="AB175" s="56">
        <f>+VLOOKUP($C175,'[27]MSC scores (3)'!$CE:$CH,4,)</f>
        <v>0.5</v>
      </c>
      <c r="AC175" s="33" t="b">
        <f t="shared" si="88"/>
        <v>0</v>
      </c>
      <c r="AD175" s="33" t="b">
        <f t="shared" si="89"/>
        <v>0</v>
      </c>
      <c r="AE175" s="33" t="b">
        <f t="shared" si="90"/>
        <v>1</v>
      </c>
      <c r="AF175" s="10" t="s">
        <v>446</v>
      </c>
      <c r="AG175" s="10" t="s">
        <v>443</v>
      </c>
      <c r="AH175" s="10" t="s">
        <v>443</v>
      </c>
      <c r="AI175" s="33">
        <f t="shared" si="91"/>
        <v>0.5</v>
      </c>
      <c r="AJ175" s="33">
        <f t="shared" si="91"/>
        <v>0.5</v>
      </c>
      <c r="AK175" s="33">
        <f t="shared" si="91"/>
        <v>0.5</v>
      </c>
      <c r="AL175" s="10">
        <v>1998</v>
      </c>
      <c r="AM175" s="10">
        <v>1998</v>
      </c>
      <c r="AN175" s="10">
        <v>1998</v>
      </c>
      <c r="AO175" s="33">
        <f t="shared" si="92"/>
        <v>0</v>
      </c>
      <c r="AP175" s="33">
        <f t="shared" si="92"/>
        <v>0</v>
      </c>
      <c r="AQ175" s="33">
        <f t="shared" si="92"/>
        <v>0</v>
      </c>
      <c r="AR175" s="10" t="s">
        <v>418</v>
      </c>
      <c r="AS175" s="10" t="s">
        <v>418</v>
      </c>
      <c r="AT175" s="10" t="s">
        <v>418</v>
      </c>
      <c r="AU175" s="33">
        <f t="shared" si="93"/>
        <v>1</v>
      </c>
      <c r="AV175" s="33">
        <f t="shared" si="93"/>
        <v>1</v>
      </c>
      <c r="AW175" s="33">
        <f t="shared" si="93"/>
        <v>1</v>
      </c>
      <c r="AX175" s="10" t="s">
        <v>447</v>
      </c>
      <c r="AY175" s="10" t="s">
        <v>448</v>
      </c>
      <c r="AZ175" s="10" t="s">
        <v>448</v>
      </c>
      <c r="BA175" s="33">
        <f t="shared" si="94"/>
        <v>0</v>
      </c>
      <c r="BB175" s="33">
        <f t="shared" si="94"/>
        <v>0</v>
      </c>
      <c r="BC175" s="33">
        <f t="shared" si="94"/>
        <v>0</v>
      </c>
      <c r="BD175" s="10" t="s">
        <v>448</v>
      </c>
      <c r="BE175" s="10" t="s">
        <v>448</v>
      </c>
      <c r="BF175" s="10" t="s">
        <v>448</v>
      </c>
      <c r="BG175" s="33">
        <f t="shared" si="95"/>
        <v>0</v>
      </c>
      <c r="BH175" s="33">
        <f t="shared" si="95"/>
        <v>0</v>
      </c>
      <c r="BI175" s="33">
        <f t="shared" si="95"/>
        <v>0</v>
      </c>
      <c r="BJ175" s="10">
        <v>1986</v>
      </c>
      <c r="BK175" s="10" t="s">
        <v>429</v>
      </c>
      <c r="BL175" s="10" t="s">
        <v>429</v>
      </c>
      <c r="BM175" s="33">
        <f t="shared" si="96"/>
        <v>0</v>
      </c>
      <c r="BN175" s="33">
        <f t="shared" si="96"/>
        <v>0</v>
      </c>
      <c r="BO175" s="33">
        <f t="shared" si="96"/>
        <v>0</v>
      </c>
      <c r="BP175" s="10" t="s">
        <v>431</v>
      </c>
      <c r="BQ175" s="10" t="s">
        <v>431</v>
      </c>
      <c r="BR175" s="10" t="s">
        <v>431</v>
      </c>
      <c r="BS175" s="33">
        <f t="shared" si="97"/>
        <v>1</v>
      </c>
      <c r="BT175" s="33">
        <f t="shared" si="97"/>
        <v>1</v>
      </c>
      <c r="BU175" s="33">
        <f t="shared" si="97"/>
        <v>1</v>
      </c>
      <c r="BV175" s="10" t="s">
        <v>500</v>
      </c>
      <c r="BW175" s="10" t="s">
        <v>500</v>
      </c>
      <c r="BX175" s="10" t="s">
        <v>500</v>
      </c>
      <c r="BY175" s="33">
        <f t="shared" si="100"/>
        <v>0.5</v>
      </c>
      <c r="BZ175" s="33">
        <f t="shared" si="100"/>
        <v>0.5</v>
      </c>
      <c r="CA175" s="33">
        <f t="shared" si="100"/>
        <v>0.5</v>
      </c>
      <c r="CB175" s="10" t="str">
        <f>+VLOOKUP(B175,'[20]2016 data'!$B:$D,3,)</f>
        <v>Yes</v>
      </c>
      <c r="CC175" s="10" t="str">
        <f>+VLOOKUP(B175,'[21]2017 data'!$B:$D,3,)</f>
        <v>Yes</v>
      </c>
      <c r="CD175" s="10" t="str">
        <f>+VLOOKUP(B175,'[22]2018 data'!$B:$D,3,)</f>
        <v>Yes</v>
      </c>
      <c r="CE175" s="33">
        <f t="shared" si="98"/>
        <v>1</v>
      </c>
      <c r="CF175" s="33">
        <f t="shared" si="98"/>
        <v>1</v>
      </c>
      <c r="CG175" s="33">
        <f t="shared" si="98"/>
        <v>1</v>
      </c>
      <c r="CH175" s="65">
        <f>+VLOOKUP(B175,'[34]2016 data'!$B:$D,3,)</f>
        <v>0</v>
      </c>
      <c r="CI175" s="65">
        <f>+VLOOKUP(B175,'[33]2017 data'!$B:$D,3,)</f>
        <v>0</v>
      </c>
      <c r="CJ175" s="65">
        <f>+VLOOKUP(B175,'[28]2018 data'!$B:$D,3,)</f>
        <v>0</v>
      </c>
      <c r="CK175" s="33">
        <f t="shared" si="99"/>
        <v>0</v>
      </c>
      <c r="CL175" s="33">
        <f t="shared" si="99"/>
        <v>0</v>
      </c>
      <c r="CM175" s="33">
        <f t="shared" si="99"/>
        <v>0</v>
      </c>
    </row>
    <row r="176" spans="1:91" s="32" customFormat="1" x14ac:dyDescent="0.25">
      <c r="A176" s="6">
        <f t="shared" si="85"/>
        <v>173</v>
      </c>
      <c r="B176" s="9" t="s">
        <v>37</v>
      </c>
      <c r="C176" s="4" t="s">
        <v>36</v>
      </c>
      <c r="D176" s="4" t="str">
        <f>+VLOOKUP(C176,'[1]OECD &amp; EU Countries'!$B:$F,5,)</f>
        <v>NA</v>
      </c>
      <c r="E176" s="10" t="s">
        <v>437</v>
      </c>
      <c r="F176" s="10" t="s">
        <v>437</v>
      </c>
      <c r="G176" s="10" t="s">
        <v>437</v>
      </c>
      <c r="H176" s="10" t="b">
        <f>+E176=MSC!E176</f>
        <v>1</v>
      </c>
      <c r="I176" s="10" t="b">
        <f>+F176=MSC!F176</f>
        <v>1</v>
      </c>
      <c r="J176" s="10" t="b">
        <f>+G176=MSC!G176</f>
        <v>1</v>
      </c>
      <c r="K176" s="33">
        <f t="shared" si="101"/>
        <v>0.5</v>
      </c>
      <c r="L176" s="33">
        <f t="shared" si="102"/>
        <v>0.5</v>
      </c>
      <c r="M176" s="33">
        <f t="shared" si="103"/>
        <v>0.5</v>
      </c>
      <c r="N176" s="10">
        <v>1993</v>
      </c>
      <c r="O176" s="10">
        <v>1993</v>
      </c>
      <c r="P176" s="10">
        <v>2010</v>
      </c>
      <c r="Q176" s="33">
        <f t="shared" si="86"/>
        <v>0</v>
      </c>
      <c r="R176" s="33">
        <f t="shared" si="86"/>
        <v>0</v>
      </c>
      <c r="S176" s="33">
        <f t="shared" si="86"/>
        <v>0.5</v>
      </c>
      <c r="T176" s="64">
        <v>2010</v>
      </c>
      <c r="U176" s="64">
        <v>2010</v>
      </c>
      <c r="V176" s="10">
        <v>2010</v>
      </c>
      <c r="W176" s="33">
        <f t="shared" si="87"/>
        <v>0.5</v>
      </c>
      <c r="X176" s="33">
        <f t="shared" si="83"/>
        <v>0.5</v>
      </c>
      <c r="Y176" s="33">
        <f t="shared" si="84"/>
        <v>0.5</v>
      </c>
      <c r="Z176" s="56">
        <f>+VLOOKUP($C176,'[27]MSC scores (3)'!$CE:$CH,2,)</f>
        <v>0.5</v>
      </c>
      <c r="AA176" s="56">
        <f>+VLOOKUP($C176,'[27]MSC scores (3)'!$CE:$CH,3,)</f>
        <v>0.5</v>
      </c>
      <c r="AB176" s="56">
        <f>+VLOOKUP($C176,'[27]MSC scores (3)'!$CE:$CH,4,)</f>
        <v>0.5</v>
      </c>
      <c r="AC176" s="33" t="b">
        <f t="shared" si="88"/>
        <v>1</v>
      </c>
      <c r="AD176" s="33" t="b">
        <f t="shared" si="89"/>
        <v>1</v>
      </c>
      <c r="AE176" s="33" t="b">
        <f t="shared" si="90"/>
        <v>1</v>
      </c>
      <c r="AF176" s="10" t="s">
        <v>444</v>
      </c>
      <c r="AG176" s="10" t="s">
        <v>442</v>
      </c>
      <c r="AH176" s="10" t="s">
        <v>442</v>
      </c>
      <c r="AI176" s="33">
        <f t="shared" si="91"/>
        <v>1</v>
      </c>
      <c r="AJ176" s="33">
        <f t="shared" si="91"/>
        <v>1</v>
      </c>
      <c r="AK176" s="33">
        <f t="shared" si="91"/>
        <v>1</v>
      </c>
      <c r="AL176" s="10">
        <v>2000</v>
      </c>
      <c r="AM176" s="10">
        <v>2000</v>
      </c>
      <c r="AN176" s="10">
        <v>2000</v>
      </c>
      <c r="AO176" s="33">
        <f t="shared" si="92"/>
        <v>0</v>
      </c>
      <c r="AP176" s="33">
        <f t="shared" si="92"/>
        <v>0</v>
      </c>
      <c r="AQ176" s="33">
        <f t="shared" si="92"/>
        <v>0</v>
      </c>
      <c r="AR176" s="10" t="s">
        <v>447</v>
      </c>
      <c r="AS176" s="10" t="s">
        <v>448</v>
      </c>
      <c r="AT176" s="10" t="s">
        <v>448</v>
      </c>
      <c r="AU176" s="33">
        <f t="shared" si="93"/>
        <v>0</v>
      </c>
      <c r="AV176" s="33">
        <f t="shared" si="93"/>
        <v>0</v>
      </c>
      <c r="AW176" s="33">
        <f t="shared" si="93"/>
        <v>0</v>
      </c>
      <c r="AX176" s="10" t="s">
        <v>447</v>
      </c>
      <c r="AY176" s="10" t="s">
        <v>448</v>
      </c>
      <c r="AZ176" s="10" t="s">
        <v>448</v>
      </c>
      <c r="BA176" s="33">
        <f t="shared" si="94"/>
        <v>0</v>
      </c>
      <c r="BB176" s="33">
        <f t="shared" si="94"/>
        <v>0</v>
      </c>
      <c r="BC176" s="33">
        <f t="shared" si="94"/>
        <v>0</v>
      </c>
      <c r="BD176" s="10" t="s">
        <v>448</v>
      </c>
      <c r="BE176" s="10" t="s">
        <v>448</v>
      </c>
      <c r="BF176" s="10" t="s">
        <v>448</v>
      </c>
      <c r="BG176" s="33">
        <f t="shared" si="95"/>
        <v>0</v>
      </c>
      <c r="BH176" s="33">
        <f t="shared" si="95"/>
        <v>0</v>
      </c>
      <c r="BI176" s="33">
        <f t="shared" si="95"/>
        <v>0</v>
      </c>
      <c r="BJ176" s="10">
        <v>1986</v>
      </c>
      <c r="BK176" s="10" t="s">
        <v>429</v>
      </c>
      <c r="BL176" s="10" t="s">
        <v>429</v>
      </c>
      <c r="BM176" s="33">
        <f t="shared" si="96"/>
        <v>0</v>
      </c>
      <c r="BN176" s="33">
        <f t="shared" si="96"/>
        <v>0</v>
      </c>
      <c r="BO176" s="33">
        <f t="shared" si="96"/>
        <v>0</v>
      </c>
      <c r="BP176" s="10">
        <v>0</v>
      </c>
      <c r="BQ176" s="10" t="s">
        <v>429</v>
      </c>
      <c r="BR176" s="10" t="s">
        <v>483</v>
      </c>
      <c r="BS176" s="33">
        <f t="shared" si="97"/>
        <v>0</v>
      </c>
      <c r="BT176" s="33">
        <f t="shared" si="97"/>
        <v>0</v>
      </c>
      <c r="BU176" s="33">
        <f t="shared" si="97"/>
        <v>1</v>
      </c>
      <c r="BV176" s="10" t="s">
        <v>501</v>
      </c>
      <c r="BW176" s="10" t="s">
        <v>501</v>
      </c>
      <c r="BX176" s="10" t="s">
        <v>501</v>
      </c>
      <c r="BY176" s="33">
        <f t="shared" si="100"/>
        <v>1</v>
      </c>
      <c r="BZ176" s="33">
        <f t="shared" si="100"/>
        <v>1</v>
      </c>
      <c r="CA176" s="33">
        <f t="shared" si="100"/>
        <v>1</v>
      </c>
      <c r="CB176" s="10">
        <f>+VLOOKUP(B176,'[20]2016 data'!$B:$D,3,)</f>
        <v>0</v>
      </c>
      <c r="CC176" s="10">
        <f>+VLOOKUP(B176,'[21]2017 data'!$B:$D,3,)</f>
        <v>0</v>
      </c>
      <c r="CD176" s="10">
        <f>+VLOOKUP(B176,'[22]2018 data'!$B:$D,3,)</f>
        <v>0</v>
      </c>
      <c r="CE176" s="33">
        <f t="shared" si="98"/>
        <v>0</v>
      </c>
      <c r="CF176" s="33">
        <f t="shared" si="98"/>
        <v>0</v>
      </c>
      <c r="CG176" s="33">
        <f t="shared" si="98"/>
        <v>0</v>
      </c>
      <c r="CH176" s="65">
        <f>+VLOOKUP(B176,'[34]2016 data'!$B:$D,3,)</f>
        <v>0</v>
      </c>
      <c r="CI176" s="65">
        <f>+VLOOKUP(B176,'[33]2017 data'!$B:$D,3,)</f>
        <v>0</v>
      </c>
      <c r="CJ176" s="65">
        <f>+VLOOKUP(B176,'[28]2018 data'!$B:$D,3,)</f>
        <v>0</v>
      </c>
      <c r="CK176" s="33">
        <f t="shared" si="99"/>
        <v>0</v>
      </c>
      <c r="CL176" s="33">
        <f t="shared" si="99"/>
        <v>0</v>
      </c>
      <c r="CM176" s="33">
        <f t="shared" si="99"/>
        <v>0</v>
      </c>
    </row>
    <row r="177" spans="1:91" s="32" customFormat="1" x14ac:dyDescent="0.25">
      <c r="A177" s="6">
        <f t="shared" si="85"/>
        <v>174</v>
      </c>
      <c r="B177" s="9" t="s">
        <v>35</v>
      </c>
      <c r="C177" s="4" t="s">
        <v>34</v>
      </c>
      <c r="D177" s="4" t="str">
        <f>+VLOOKUP(C177,'[1]OECD &amp; EU Countries'!$B:$F,5,)</f>
        <v>OECD/EU</v>
      </c>
      <c r="E177" s="10" t="s">
        <v>437</v>
      </c>
      <c r="F177" s="10" t="s">
        <v>437</v>
      </c>
      <c r="G177" s="10" t="s">
        <v>486</v>
      </c>
      <c r="H177" s="10" t="b">
        <f>+E177=MSC!E177</f>
        <v>0</v>
      </c>
      <c r="I177" s="10" t="b">
        <f>+F177=MSC!F177</f>
        <v>0</v>
      </c>
      <c r="J177" s="10" t="b">
        <f>+G177=MSC!G177</f>
        <v>1</v>
      </c>
      <c r="K177" s="33">
        <f t="shared" si="101"/>
        <v>0.5</v>
      </c>
      <c r="L177" s="33">
        <f t="shared" si="102"/>
        <v>0.5</v>
      </c>
      <c r="M177" s="33">
        <f t="shared" si="103"/>
        <v>1</v>
      </c>
      <c r="N177" s="10">
        <v>1993</v>
      </c>
      <c r="O177" s="10">
        <v>2008</v>
      </c>
      <c r="P177" s="10" t="s">
        <v>491</v>
      </c>
      <c r="Q177" s="33">
        <f t="shared" si="86"/>
        <v>0</v>
      </c>
      <c r="R177" s="33">
        <f t="shared" si="86"/>
        <v>0.5</v>
      </c>
      <c r="S177" s="33">
        <f t="shared" si="86"/>
        <v>1</v>
      </c>
      <c r="T177" s="64">
        <v>1998</v>
      </c>
      <c r="U177" s="59">
        <v>1998</v>
      </c>
      <c r="V177" s="59" t="s">
        <v>491</v>
      </c>
      <c r="W177" s="33">
        <f t="shared" si="87"/>
        <v>0</v>
      </c>
      <c r="X177" s="33">
        <f t="shared" si="83"/>
        <v>0</v>
      </c>
      <c r="Y177" s="33">
        <f t="shared" si="84"/>
        <v>1</v>
      </c>
      <c r="Z177" s="56">
        <f>+VLOOKUP($C177,'[27]MSC scores (3)'!$CE:$CH,2,)</f>
        <v>0.5</v>
      </c>
      <c r="AA177" s="56">
        <f>+VLOOKUP($C177,'[27]MSC scores (3)'!$CE:$CH,3,)</f>
        <v>0.5</v>
      </c>
      <c r="AB177" s="56">
        <f>+VLOOKUP($C177,'[27]MSC scores (3)'!$CE:$CH,4,)</f>
        <v>0.5</v>
      </c>
      <c r="AC177" s="33" t="b">
        <f t="shared" si="88"/>
        <v>0</v>
      </c>
      <c r="AD177" s="33" t="b">
        <f t="shared" si="89"/>
        <v>0</v>
      </c>
      <c r="AE177" s="33" t="b">
        <f t="shared" si="90"/>
        <v>0</v>
      </c>
      <c r="AF177" s="10" t="s">
        <v>444</v>
      </c>
      <c r="AG177" s="10" t="s">
        <v>442</v>
      </c>
      <c r="AH177" s="10" t="s">
        <v>442</v>
      </c>
      <c r="AI177" s="33">
        <f t="shared" si="91"/>
        <v>1</v>
      </c>
      <c r="AJ177" s="33">
        <f t="shared" si="91"/>
        <v>1</v>
      </c>
      <c r="AK177" s="33">
        <f t="shared" si="91"/>
        <v>1</v>
      </c>
      <c r="AL177" s="10" t="s">
        <v>499</v>
      </c>
      <c r="AM177" s="10" t="s">
        <v>499</v>
      </c>
      <c r="AN177" s="10" t="s">
        <v>499</v>
      </c>
      <c r="AO177" s="33">
        <f t="shared" si="92"/>
        <v>1</v>
      </c>
      <c r="AP177" s="33">
        <f t="shared" si="92"/>
        <v>1</v>
      </c>
      <c r="AQ177" s="33">
        <f t="shared" si="92"/>
        <v>1</v>
      </c>
      <c r="AR177" s="10" t="s">
        <v>418</v>
      </c>
      <c r="AS177" s="10" t="s">
        <v>418</v>
      </c>
      <c r="AT177" s="10" t="s">
        <v>418</v>
      </c>
      <c r="AU177" s="33">
        <f t="shared" si="93"/>
        <v>1</v>
      </c>
      <c r="AV177" s="33">
        <f t="shared" si="93"/>
        <v>1</v>
      </c>
      <c r="AW177" s="33">
        <f t="shared" si="93"/>
        <v>1</v>
      </c>
      <c r="AX177" s="10" t="s">
        <v>436</v>
      </c>
      <c r="AY177" s="10" t="s">
        <v>436</v>
      </c>
      <c r="AZ177" s="10" t="s">
        <v>436</v>
      </c>
      <c r="BA177" s="33">
        <f t="shared" si="94"/>
        <v>1</v>
      </c>
      <c r="BB177" s="33">
        <f t="shared" si="94"/>
        <v>1</v>
      </c>
      <c r="BC177" s="33">
        <f t="shared" si="94"/>
        <v>1</v>
      </c>
      <c r="BD177" s="10" t="s">
        <v>425</v>
      </c>
      <c r="BE177" s="10" t="s">
        <v>425</v>
      </c>
      <c r="BF177" s="10" t="s">
        <v>425</v>
      </c>
      <c r="BG177" s="33">
        <f t="shared" si="95"/>
        <v>1</v>
      </c>
      <c r="BH177" s="33">
        <f t="shared" si="95"/>
        <v>1</v>
      </c>
      <c r="BI177" s="33">
        <f t="shared" si="95"/>
        <v>1</v>
      </c>
      <c r="BJ177" s="10">
        <v>2001</v>
      </c>
      <c r="BK177" s="10" t="s">
        <v>429</v>
      </c>
      <c r="BL177" s="10" t="s">
        <v>429</v>
      </c>
      <c r="BM177" s="33">
        <f t="shared" si="96"/>
        <v>0.5</v>
      </c>
      <c r="BN177" s="33">
        <f t="shared" si="96"/>
        <v>0</v>
      </c>
      <c r="BO177" s="33">
        <f t="shared" si="96"/>
        <v>0</v>
      </c>
      <c r="BP177" s="10">
        <v>0</v>
      </c>
      <c r="BQ177" s="10" t="s">
        <v>431</v>
      </c>
      <c r="BR177" s="10" t="s">
        <v>431</v>
      </c>
      <c r="BS177" s="33">
        <f t="shared" si="97"/>
        <v>0</v>
      </c>
      <c r="BT177" s="33">
        <f t="shared" si="97"/>
        <v>1</v>
      </c>
      <c r="BU177" s="33">
        <f t="shared" si="97"/>
        <v>1</v>
      </c>
      <c r="BV177" s="10" t="s">
        <v>501</v>
      </c>
      <c r="BW177" s="10" t="s">
        <v>501</v>
      </c>
      <c r="BX177" s="10" t="s">
        <v>501</v>
      </c>
      <c r="BY177" s="33">
        <f t="shared" si="100"/>
        <v>1</v>
      </c>
      <c r="BZ177" s="33">
        <f t="shared" si="100"/>
        <v>1</v>
      </c>
      <c r="CA177" s="33">
        <f t="shared" si="100"/>
        <v>1</v>
      </c>
      <c r="CB177" s="10" t="str">
        <f>+VLOOKUP(B177,'[20]2016 data'!$B:$D,3,)</f>
        <v>Yes</v>
      </c>
      <c r="CC177" s="10" t="str">
        <f>+VLOOKUP(B177,'[21]2017 data'!$B:$D,3,)</f>
        <v>Yes</v>
      </c>
      <c r="CD177" s="10" t="str">
        <f>+VLOOKUP(B177,'[22]2018 data'!$B:$D,3,)</f>
        <v>Yes</v>
      </c>
      <c r="CE177" s="33">
        <f t="shared" si="98"/>
        <v>1</v>
      </c>
      <c r="CF177" s="33">
        <f t="shared" si="98"/>
        <v>1</v>
      </c>
      <c r="CG177" s="33">
        <f t="shared" si="98"/>
        <v>1</v>
      </c>
      <c r="CH177" s="65" t="str">
        <f>+VLOOKUP(B177,'[34]2016 data'!$B:$D,3,)</f>
        <v>yes</v>
      </c>
      <c r="CI177" s="65" t="str">
        <f>+VLOOKUP(B177,'[33]2017 data'!$B:$D,3,)</f>
        <v>yes</v>
      </c>
      <c r="CJ177" s="65" t="str">
        <f>+VLOOKUP(B177,'[28]2018 data'!$B:$D,3,)</f>
        <v>yes</v>
      </c>
      <c r="CK177" s="33">
        <f t="shared" si="99"/>
        <v>1</v>
      </c>
      <c r="CL177" s="33">
        <f t="shared" si="99"/>
        <v>1</v>
      </c>
      <c r="CM177" s="33">
        <f t="shared" si="99"/>
        <v>1</v>
      </c>
    </row>
    <row r="178" spans="1:91" s="32" customFormat="1" x14ac:dyDescent="0.25">
      <c r="A178" s="6">
        <f t="shared" si="85"/>
        <v>175</v>
      </c>
      <c r="B178" s="8" t="s">
        <v>33</v>
      </c>
      <c r="C178" s="4" t="s">
        <v>32</v>
      </c>
      <c r="D178" s="4" t="str">
        <f>+VLOOKUP(C178,'[1]OECD &amp; EU Countries'!$B:$F,5,)</f>
        <v>NA</v>
      </c>
      <c r="E178" s="10" t="s">
        <v>437</v>
      </c>
      <c r="F178" s="10" t="s">
        <v>437</v>
      </c>
      <c r="G178" s="10" t="s">
        <v>437</v>
      </c>
      <c r="H178" s="10" t="b">
        <f>+E178=MSC!E178</f>
        <v>1</v>
      </c>
      <c r="I178" s="10" t="b">
        <f>+F178=MSC!F178</f>
        <v>1</v>
      </c>
      <c r="J178" s="10" t="b">
        <f>+G178=MSC!G178</f>
        <v>1</v>
      </c>
      <c r="K178" s="33">
        <f t="shared" si="101"/>
        <v>0.5</v>
      </c>
      <c r="L178" s="33">
        <f t="shared" si="102"/>
        <v>0.5</v>
      </c>
      <c r="M178" s="33">
        <f t="shared" si="103"/>
        <v>0.5</v>
      </c>
      <c r="N178" s="10">
        <v>1993</v>
      </c>
      <c r="O178" s="10">
        <v>1993</v>
      </c>
      <c r="P178" s="10" t="s">
        <v>491</v>
      </c>
      <c r="Q178" s="33">
        <f t="shared" si="86"/>
        <v>0</v>
      </c>
      <c r="R178" s="33">
        <f t="shared" si="86"/>
        <v>0</v>
      </c>
      <c r="S178" s="33">
        <f t="shared" si="86"/>
        <v>1</v>
      </c>
      <c r="T178" s="64">
        <v>2005</v>
      </c>
      <c r="U178" s="64">
        <v>2005</v>
      </c>
      <c r="V178" s="10">
        <v>2005</v>
      </c>
      <c r="W178" s="33">
        <f t="shared" si="87"/>
        <v>0</v>
      </c>
      <c r="X178" s="33">
        <f t="shared" si="83"/>
        <v>0</v>
      </c>
      <c r="Y178" s="33">
        <f t="shared" si="84"/>
        <v>0</v>
      </c>
      <c r="Z178" s="56">
        <f>+VLOOKUP($C178,'[27]MSC scores (3)'!$CE:$CH,2,)</f>
        <v>0</v>
      </c>
      <c r="AA178" s="56">
        <f>+VLOOKUP($C178,'[27]MSC scores (3)'!$CE:$CH,3,)</f>
        <v>0</v>
      </c>
      <c r="AB178" s="56">
        <f>+VLOOKUP($C178,'[27]MSC scores (3)'!$CE:$CH,4,)</f>
        <v>0</v>
      </c>
      <c r="AC178" s="33" t="b">
        <f t="shared" si="88"/>
        <v>1</v>
      </c>
      <c r="AD178" s="33" t="b">
        <f t="shared" si="89"/>
        <v>1</v>
      </c>
      <c r="AE178" s="33" t="b">
        <f t="shared" si="90"/>
        <v>1</v>
      </c>
      <c r="AF178" s="10" t="s">
        <v>447</v>
      </c>
      <c r="AG178" s="10" t="s">
        <v>448</v>
      </c>
      <c r="AH178" s="10" t="s">
        <v>448</v>
      </c>
      <c r="AI178" s="33">
        <f t="shared" si="91"/>
        <v>0</v>
      </c>
      <c r="AJ178" s="33">
        <f t="shared" si="91"/>
        <v>0</v>
      </c>
      <c r="AK178" s="33">
        <f t="shared" si="91"/>
        <v>0</v>
      </c>
      <c r="AL178" s="10">
        <v>0</v>
      </c>
      <c r="AM178" s="10">
        <v>0</v>
      </c>
      <c r="AN178" s="10">
        <v>0</v>
      </c>
      <c r="AO178" s="33">
        <f t="shared" si="92"/>
        <v>0</v>
      </c>
      <c r="AP178" s="33">
        <f t="shared" si="92"/>
        <v>0</v>
      </c>
      <c r="AQ178" s="33">
        <f t="shared" si="92"/>
        <v>0</v>
      </c>
      <c r="AR178" s="10" t="s">
        <v>447</v>
      </c>
      <c r="AS178" s="10">
        <v>0</v>
      </c>
      <c r="AT178" s="10">
        <v>0</v>
      </c>
      <c r="AU178" s="33">
        <f t="shared" si="93"/>
        <v>0</v>
      </c>
      <c r="AV178" s="33">
        <f t="shared" si="93"/>
        <v>0</v>
      </c>
      <c r="AW178" s="33">
        <f t="shared" si="93"/>
        <v>0</v>
      </c>
      <c r="AX178" s="10" t="s">
        <v>447</v>
      </c>
      <c r="AY178" s="10" t="s">
        <v>447</v>
      </c>
      <c r="AZ178" s="10" t="s">
        <v>447</v>
      </c>
      <c r="BA178" s="33">
        <f t="shared" si="94"/>
        <v>0</v>
      </c>
      <c r="BB178" s="33">
        <f t="shared" si="94"/>
        <v>0</v>
      </c>
      <c r="BC178" s="33">
        <f t="shared" si="94"/>
        <v>0</v>
      </c>
      <c r="BD178" s="10">
        <v>0</v>
      </c>
      <c r="BE178" s="10">
        <v>0</v>
      </c>
      <c r="BF178" s="10">
        <v>0</v>
      </c>
      <c r="BG178" s="33">
        <f t="shared" si="95"/>
        <v>0</v>
      </c>
      <c r="BH178" s="33">
        <f t="shared" si="95"/>
        <v>0</v>
      </c>
      <c r="BI178" s="33">
        <f t="shared" si="95"/>
        <v>0</v>
      </c>
      <c r="BJ178" s="10">
        <v>1986</v>
      </c>
      <c r="BK178" s="10" t="s">
        <v>448</v>
      </c>
      <c r="BL178" s="10" t="s">
        <v>448</v>
      </c>
      <c r="BM178" s="33">
        <f t="shared" si="96"/>
        <v>0</v>
      </c>
      <c r="BN178" s="33">
        <f t="shared" si="96"/>
        <v>0</v>
      </c>
      <c r="BO178" s="33">
        <f t="shared" si="96"/>
        <v>0</v>
      </c>
      <c r="BP178" s="10" t="s">
        <v>447</v>
      </c>
      <c r="BQ178" s="10" t="s">
        <v>448</v>
      </c>
      <c r="BR178" s="10" t="s">
        <v>448</v>
      </c>
      <c r="BS178" s="33">
        <f t="shared" si="97"/>
        <v>0</v>
      </c>
      <c r="BT178" s="33">
        <f t="shared" si="97"/>
        <v>0</v>
      </c>
      <c r="BU178" s="33">
        <f t="shared" si="97"/>
        <v>0</v>
      </c>
      <c r="BV178" s="10" t="s">
        <v>447</v>
      </c>
      <c r="BW178" s="10">
        <v>0</v>
      </c>
      <c r="BX178" s="10">
        <v>0</v>
      </c>
      <c r="BY178" s="33">
        <f t="shared" si="100"/>
        <v>0</v>
      </c>
      <c r="BZ178" s="33">
        <f t="shared" si="100"/>
        <v>0</v>
      </c>
      <c r="CA178" s="33">
        <f t="shared" si="100"/>
        <v>0</v>
      </c>
      <c r="CB178" s="10">
        <f>+VLOOKUP(B178,'[20]2016 data'!$B:$D,3,)</f>
        <v>0</v>
      </c>
      <c r="CC178" s="10">
        <f>+VLOOKUP(B178,'[21]2017 data'!$B:$D,3,)</f>
        <v>0</v>
      </c>
      <c r="CD178" s="10">
        <f>+VLOOKUP(B178,'[22]2018 data'!$B:$D,3,)</f>
        <v>0</v>
      </c>
      <c r="CE178" s="33">
        <f t="shared" si="98"/>
        <v>0</v>
      </c>
      <c r="CF178" s="33">
        <f t="shared" si="98"/>
        <v>0</v>
      </c>
      <c r="CG178" s="33">
        <f t="shared" si="98"/>
        <v>0</v>
      </c>
      <c r="CH178" s="65">
        <f>+VLOOKUP(B178,'[34]2016 data'!$B:$D,3,)</f>
        <v>0</v>
      </c>
      <c r="CI178" s="65">
        <f>+VLOOKUP(B178,'[33]2017 data'!$B:$D,3,)</f>
        <v>0</v>
      </c>
      <c r="CJ178" s="65">
        <f>+VLOOKUP(B178,'[28]2018 data'!$B:$D,3,)</f>
        <v>0</v>
      </c>
      <c r="CK178" s="33">
        <f t="shared" si="99"/>
        <v>0</v>
      </c>
      <c r="CL178" s="33">
        <f t="shared" si="99"/>
        <v>0</v>
      </c>
      <c r="CM178" s="33">
        <f t="shared" si="99"/>
        <v>0</v>
      </c>
    </row>
    <row r="179" spans="1:91" s="32" customFormat="1" x14ac:dyDescent="0.25">
      <c r="A179" s="6">
        <f t="shared" si="85"/>
        <v>176</v>
      </c>
      <c r="B179" s="8" t="s">
        <v>31</v>
      </c>
      <c r="C179" s="4" t="s">
        <v>30</v>
      </c>
      <c r="D179" s="4" t="str">
        <f>+VLOOKUP(C179,'[1]OECD &amp; EU Countries'!$B:$F,5,)</f>
        <v>NA</v>
      </c>
      <c r="E179" s="10" t="s">
        <v>438</v>
      </c>
      <c r="F179" s="10" t="s">
        <v>438</v>
      </c>
      <c r="G179" s="10" t="s">
        <v>438</v>
      </c>
      <c r="H179" s="10" t="b">
        <f>+E179=MSC!E179</f>
        <v>1</v>
      </c>
      <c r="I179" s="10" t="b">
        <f>+F179=MSC!F179</f>
        <v>1</v>
      </c>
      <c r="J179" s="10" t="b">
        <f>+G179=MSC!G179</f>
        <v>1</v>
      </c>
      <c r="K179" s="33">
        <f t="shared" si="101"/>
        <v>0</v>
      </c>
      <c r="L179" s="33">
        <f t="shared" si="102"/>
        <v>0</v>
      </c>
      <c r="M179" s="33">
        <f t="shared" si="103"/>
        <v>0</v>
      </c>
      <c r="N179" s="10">
        <v>1968</v>
      </c>
      <c r="O179" s="10">
        <v>1968</v>
      </c>
      <c r="P179" s="10">
        <v>2005</v>
      </c>
      <c r="Q179" s="33">
        <f t="shared" si="86"/>
        <v>0</v>
      </c>
      <c r="R179" s="33">
        <f t="shared" si="86"/>
        <v>0</v>
      </c>
      <c r="S179" s="33">
        <f t="shared" si="86"/>
        <v>0</v>
      </c>
      <c r="T179" s="64">
        <v>2005</v>
      </c>
      <c r="U179" s="64">
        <v>2005</v>
      </c>
      <c r="V179" s="10">
        <v>2005</v>
      </c>
      <c r="W179" s="33">
        <f t="shared" si="87"/>
        <v>0</v>
      </c>
      <c r="X179" s="33">
        <f t="shared" si="83"/>
        <v>0</v>
      </c>
      <c r="Y179" s="33">
        <f t="shared" si="84"/>
        <v>0</v>
      </c>
      <c r="Z179" s="56">
        <f>+VLOOKUP($C179,'[27]MSC scores (3)'!$CE:$CH,2,)</f>
        <v>0</v>
      </c>
      <c r="AA179" s="56">
        <f>+VLOOKUP($C179,'[27]MSC scores (3)'!$CE:$CH,3,)</f>
        <v>0</v>
      </c>
      <c r="AB179" s="56">
        <f>+VLOOKUP($C179,'[27]MSC scores (3)'!$CE:$CH,4,)</f>
        <v>0</v>
      </c>
      <c r="AC179" s="33" t="b">
        <f t="shared" si="88"/>
        <v>1</v>
      </c>
      <c r="AD179" s="33" t="b">
        <f t="shared" si="89"/>
        <v>1</v>
      </c>
      <c r="AE179" s="33" t="b">
        <f t="shared" si="90"/>
        <v>1</v>
      </c>
      <c r="AF179" s="10" t="s">
        <v>447</v>
      </c>
      <c r="AG179" s="10" t="s">
        <v>448</v>
      </c>
      <c r="AH179" s="10" t="s">
        <v>448</v>
      </c>
      <c r="AI179" s="33">
        <f t="shared" si="91"/>
        <v>0</v>
      </c>
      <c r="AJ179" s="33">
        <f t="shared" si="91"/>
        <v>0</v>
      </c>
      <c r="AK179" s="33">
        <f t="shared" si="91"/>
        <v>0</v>
      </c>
      <c r="AL179" s="10">
        <v>2010</v>
      </c>
      <c r="AM179" s="10">
        <v>2010</v>
      </c>
      <c r="AN179" s="10">
        <v>2010</v>
      </c>
      <c r="AO179" s="33">
        <f t="shared" si="92"/>
        <v>0.5</v>
      </c>
      <c r="AP179" s="33">
        <f t="shared" si="92"/>
        <v>0.5</v>
      </c>
      <c r="AQ179" s="33">
        <f t="shared" si="92"/>
        <v>0.5</v>
      </c>
      <c r="AR179" s="10">
        <v>0</v>
      </c>
      <c r="AS179" s="10">
        <v>0</v>
      </c>
      <c r="AT179" s="10">
        <v>0</v>
      </c>
      <c r="AU179" s="33">
        <f t="shared" si="93"/>
        <v>0</v>
      </c>
      <c r="AV179" s="33">
        <f t="shared" si="93"/>
        <v>0</v>
      </c>
      <c r="AW179" s="33">
        <f t="shared" si="93"/>
        <v>0</v>
      </c>
      <c r="AX179" s="10">
        <v>0</v>
      </c>
      <c r="AY179" s="10">
        <v>0</v>
      </c>
      <c r="AZ179" s="10">
        <v>0</v>
      </c>
      <c r="BA179" s="33">
        <f t="shared" si="94"/>
        <v>0</v>
      </c>
      <c r="BB179" s="33">
        <f t="shared" si="94"/>
        <v>0</v>
      </c>
      <c r="BC179" s="33">
        <f t="shared" si="94"/>
        <v>0</v>
      </c>
      <c r="BD179" s="10">
        <v>0</v>
      </c>
      <c r="BE179" s="10">
        <v>0</v>
      </c>
      <c r="BF179" s="10">
        <v>0</v>
      </c>
      <c r="BG179" s="33">
        <f t="shared" si="95"/>
        <v>0</v>
      </c>
      <c r="BH179" s="33">
        <f t="shared" si="95"/>
        <v>0</v>
      </c>
      <c r="BI179" s="33">
        <f t="shared" si="95"/>
        <v>0</v>
      </c>
      <c r="BJ179" s="10" t="s">
        <v>480</v>
      </c>
      <c r="BK179" s="10" t="s">
        <v>448</v>
      </c>
      <c r="BL179" s="10" t="s">
        <v>448</v>
      </c>
      <c r="BM179" s="33">
        <f t="shared" si="96"/>
        <v>0</v>
      </c>
      <c r="BN179" s="33">
        <f t="shared" si="96"/>
        <v>0</v>
      </c>
      <c r="BO179" s="33">
        <f t="shared" si="96"/>
        <v>0</v>
      </c>
      <c r="BP179" s="10">
        <v>0</v>
      </c>
      <c r="BQ179" s="10" t="s">
        <v>429</v>
      </c>
      <c r="BR179" s="10" t="s">
        <v>429</v>
      </c>
      <c r="BS179" s="33">
        <f t="shared" si="97"/>
        <v>0</v>
      </c>
      <c r="BT179" s="33">
        <f t="shared" si="97"/>
        <v>0</v>
      </c>
      <c r="BU179" s="33">
        <f t="shared" si="97"/>
        <v>0</v>
      </c>
      <c r="BV179" s="10" t="s">
        <v>500</v>
      </c>
      <c r="BW179" s="10" t="s">
        <v>500</v>
      </c>
      <c r="BX179" s="10" t="s">
        <v>500</v>
      </c>
      <c r="BY179" s="33">
        <f t="shared" si="100"/>
        <v>0.5</v>
      </c>
      <c r="BZ179" s="33">
        <f t="shared" si="100"/>
        <v>0.5</v>
      </c>
      <c r="CA179" s="33">
        <f t="shared" si="100"/>
        <v>0.5</v>
      </c>
      <c r="CB179" s="10">
        <f>+VLOOKUP(B179,'[20]2016 data'!$B:$D,3,)</f>
        <v>0</v>
      </c>
      <c r="CC179" s="10">
        <f>+VLOOKUP(B179,'[21]2017 data'!$B:$D,3,)</f>
        <v>0</v>
      </c>
      <c r="CD179" s="10">
        <f>+VLOOKUP(B179,'[22]2018 data'!$B:$D,3,)</f>
        <v>0</v>
      </c>
      <c r="CE179" s="33">
        <f t="shared" si="98"/>
        <v>0</v>
      </c>
      <c r="CF179" s="33">
        <f t="shared" si="98"/>
        <v>0</v>
      </c>
      <c r="CG179" s="33">
        <f t="shared" si="98"/>
        <v>0</v>
      </c>
      <c r="CH179" s="65">
        <f>+VLOOKUP(B179,'[34]2016 data'!$B:$D,3,)</f>
        <v>0</v>
      </c>
      <c r="CI179" s="65">
        <f>+VLOOKUP(B179,'[33]2017 data'!$B:$D,3,)</f>
        <v>0</v>
      </c>
      <c r="CJ179" s="65">
        <f>+VLOOKUP(B179,'[28]2018 data'!$B:$D,3,)</f>
        <v>0</v>
      </c>
      <c r="CK179" s="33">
        <f t="shared" si="99"/>
        <v>0</v>
      </c>
      <c r="CL179" s="33">
        <f t="shared" si="99"/>
        <v>0</v>
      </c>
      <c r="CM179" s="33">
        <f t="shared" si="99"/>
        <v>0</v>
      </c>
    </row>
    <row r="180" spans="1:91" s="32" customFormat="1" x14ac:dyDescent="0.25">
      <c r="A180" s="6">
        <f t="shared" si="85"/>
        <v>177</v>
      </c>
      <c r="B180" s="8" t="s">
        <v>29</v>
      </c>
      <c r="C180" s="4" t="s">
        <v>28</v>
      </c>
      <c r="D180" s="4" t="str">
        <f>+VLOOKUP(C180,'[1]OECD &amp; EU Countries'!$B:$F,5,)</f>
        <v>NA</v>
      </c>
      <c r="E180" s="10" t="s">
        <v>486</v>
      </c>
      <c r="F180" s="10" t="s">
        <v>486</v>
      </c>
      <c r="G180" s="10" t="s">
        <v>486</v>
      </c>
      <c r="H180" s="10" t="b">
        <f>+E180=MSC!E180</f>
        <v>0</v>
      </c>
      <c r="I180" s="10" t="b">
        <f>+F180=MSC!F180</f>
        <v>1</v>
      </c>
      <c r="J180" s="10" t="b">
        <f>+G180=MSC!G180</f>
        <v>1</v>
      </c>
      <c r="K180" s="33">
        <f t="shared" si="101"/>
        <v>1</v>
      </c>
      <c r="L180" s="33">
        <f t="shared" si="102"/>
        <v>1</v>
      </c>
      <c r="M180" s="33">
        <f t="shared" si="103"/>
        <v>1</v>
      </c>
      <c r="N180" s="10">
        <v>2008</v>
      </c>
      <c r="O180" s="10">
        <v>2008</v>
      </c>
      <c r="P180" s="10">
        <v>2010</v>
      </c>
      <c r="Q180" s="33">
        <f t="shared" si="86"/>
        <v>0.5</v>
      </c>
      <c r="R180" s="33">
        <f t="shared" si="86"/>
        <v>0.5</v>
      </c>
      <c r="S180" s="33">
        <f t="shared" si="86"/>
        <v>0.5</v>
      </c>
      <c r="T180" s="64">
        <v>2010</v>
      </c>
      <c r="U180" s="64">
        <v>2010</v>
      </c>
      <c r="V180" s="10">
        <v>2010</v>
      </c>
      <c r="W180" s="33">
        <f t="shared" si="87"/>
        <v>0.5</v>
      </c>
      <c r="X180" s="33">
        <f t="shared" si="83"/>
        <v>0.5</v>
      </c>
      <c r="Y180" s="33">
        <f t="shared" si="84"/>
        <v>0.5</v>
      </c>
      <c r="Z180" s="56">
        <f>+VLOOKUP($C180,'[27]MSC scores (3)'!$CE:$CH,2,)</f>
        <v>0.5</v>
      </c>
      <c r="AA180" s="56">
        <f>+VLOOKUP($C180,'[27]MSC scores (3)'!$CE:$CH,3,)</f>
        <v>0.5</v>
      </c>
      <c r="AB180" s="56">
        <f>+VLOOKUP($C180,'[27]MSC scores (3)'!$CE:$CH,4,)</f>
        <v>0.5</v>
      </c>
      <c r="AC180" s="33" t="b">
        <f t="shared" si="88"/>
        <v>1</v>
      </c>
      <c r="AD180" s="33" t="b">
        <f t="shared" si="89"/>
        <v>1</v>
      </c>
      <c r="AE180" s="33" t="b">
        <f t="shared" si="90"/>
        <v>1</v>
      </c>
      <c r="AF180" s="10" t="s">
        <v>447</v>
      </c>
      <c r="AG180" s="10" t="s">
        <v>448</v>
      </c>
      <c r="AH180" s="10" t="s">
        <v>448</v>
      </c>
      <c r="AI180" s="33">
        <f t="shared" si="91"/>
        <v>0</v>
      </c>
      <c r="AJ180" s="33">
        <f t="shared" si="91"/>
        <v>0</v>
      </c>
      <c r="AK180" s="33">
        <f t="shared" si="91"/>
        <v>0</v>
      </c>
      <c r="AL180" s="10">
        <v>2006</v>
      </c>
      <c r="AM180" s="10">
        <v>2006</v>
      </c>
      <c r="AN180" s="10">
        <v>2006</v>
      </c>
      <c r="AO180" s="33">
        <f t="shared" si="92"/>
        <v>0.5</v>
      </c>
      <c r="AP180" s="33">
        <f t="shared" si="92"/>
        <v>0</v>
      </c>
      <c r="AQ180" s="33">
        <f t="shared" si="92"/>
        <v>0</v>
      </c>
      <c r="AR180" s="10" t="s">
        <v>418</v>
      </c>
      <c r="AS180" s="10" t="s">
        <v>418</v>
      </c>
      <c r="AT180" s="10" t="s">
        <v>418</v>
      </c>
      <c r="AU180" s="33">
        <f t="shared" si="93"/>
        <v>1</v>
      </c>
      <c r="AV180" s="33">
        <f t="shared" si="93"/>
        <v>1</v>
      </c>
      <c r="AW180" s="33">
        <f t="shared" si="93"/>
        <v>1</v>
      </c>
      <c r="AX180" s="10" t="s">
        <v>436</v>
      </c>
      <c r="AY180" s="10" t="s">
        <v>436</v>
      </c>
      <c r="AZ180" s="10" t="s">
        <v>436</v>
      </c>
      <c r="BA180" s="33">
        <f t="shared" si="94"/>
        <v>1</v>
      </c>
      <c r="BB180" s="33">
        <f t="shared" si="94"/>
        <v>1</v>
      </c>
      <c r="BC180" s="33">
        <f t="shared" si="94"/>
        <v>1</v>
      </c>
      <c r="BD180" s="10" t="s">
        <v>425</v>
      </c>
      <c r="BE180" s="10" t="s">
        <v>425</v>
      </c>
      <c r="BF180" s="10" t="s">
        <v>425</v>
      </c>
      <c r="BG180" s="33">
        <f t="shared" si="95"/>
        <v>1</v>
      </c>
      <c r="BH180" s="33">
        <f t="shared" si="95"/>
        <v>1</v>
      </c>
      <c r="BI180" s="33">
        <f t="shared" si="95"/>
        <v>1</v>
      </c>
      <c r="BJ180" s="10">
        <v>2001</v>
      </c>
      <c r="BK180" s="10" t="s">
        <v>429</v>
      </c>
      <c r="BL180" s="10" t="s">
        <v>429</v>
      </c>
      <c r="BM180" s="33">
        <f t="shared" si="96"/>
        <v>0.5</v>
      </c>
      <c r="BN180" s="33">
        <f t="shared" si="96"/>
        <v>0</v>
      </c>
      <c r="BO180" s="33">
        <f t="shared" si="96"/>
        <v>0</v>
      </c>
      <c r="BP180" s="10" t="s">
        <v>431</v>
      </c>
      <c r="BQ180" s="10" t="s">
        <v>431</v>
      </c>
      <c r="BR180" s="10" t="s">
        <v>431</v>
      </c>
      <c r="BS180" s="33">
        <f t="shared" si="97"/>
        <v>1</v>
      </c>
      <c r="BT180" s="33">
        <f t="shared" si="97"/>
        <v>1</v>
      </c>
      <c r="BU180" s="33">
        <f t="shared" si="97"/>
        <v>1</v>
      </c>
      <c r="BV180" s="10" t="s">
        <v>500</v>
      </c>
      <c r="BW180" s="10" t="s">
        <v>500</v>
      </c>
      <c r="BX180" s="10" t="s">
        <v>500</v>
      </c>
      <c r="BY180" s="33">
        <f t="shared" si="100"/>
        <v>0.5</v>
      </c>
      <c r="BZ180" s="33">
        <f t="shared" si="100"/>
        <v>0.5</v>
      </c>
      <c r="CA180" s="33">
        <f t="shared" si="100"/>
        <v>0.5</v>
      </c>
      <c r="CB180" s="10">
        <f>+VLOOKUP(B180,'[20]2016 data'!$B:$D,3,)</f>
        <v>0</v>
      </c>
      <c r="CC180" s="10">
        <f>+VLOOKUP(B180,'[21]2017 data'!$B:$D,3,)</f>
        <v>0</v>
      </c>
      <c r="CD180" s="10">
        <f>+VLOOKUP(B180,'[22]2018 data'!$B:$D,3,)</f>
        <v>0</v>
      </c>
      <c r="CE180" s="33">
        <f t="shared" si="98"/>
        <v>0</v>
      </c>
      <c r="CF180" s="33">
        <f t="shared" si="98"/>
        <v>0</v>
      </c>
      <c r="CG180" s="33">
        <f t="shared" si="98"/>
        <v>0</v>
      </c>
      <c r="CH180" s="65">
        <f>+VLOOKUP(B180,'[34]2016 data'!$B:$D,3,)</f>
        <v>0</v>
      </c>
      <c r="CI180" s="65">
        <f>+VLOOKUP(B180,'[33]2017 data'!$B:$D,3,)</f>
        <v>0</v>
      </c>
      <c r="CJ180" s="65">
        <f>+VLOOKUP(B180,'[28]2018 data'!$B:$D,3,)</f>
        <v>0</v>
      </c>
      <c r="CK180" s="33">
        <f t="shared" si="99"/>
        <v>0</v>
      </c>
      <c r="CL180" s="33">
        <f t="shared" si="99"/>
        <v>0</v>
      </c>
      <c r="CM180" s="33">
        <f t="shared" si="99"/>
        <v>0</v>
      </c>
    </row>
    <row r="181" spans="1:91" s="32" customFormat="1" x14ac:dyDescent="0.25">
      <c r="A181" s="6">
        <f t="shared" si="85"/>
        <v>178</v>
      </c>
      <c r="B181" s="8" t="s">
        <v>27</v>
      </c>
      <c r="C181" s="4" t="s">
        <v>26</v>
      </c>
      <c r="D181" s="4" t="str">
        <f>+VLOOKUP(C181,'[1]OECD &amp; EU Countries'!$B:$F,5,)</f>
        <v>NA</v>
      </c>
      <c r="E181" s="10" t="s">
        <v>437</v>
      </c>
      <c r="F181" s="10" t="s">
        <v>437</v>
      </c>
      <c r="G181" s="10" t="s">
        <v>486</v>
      </c>
      <c r="H181" s="10" t="b">
        <f>+E181=MSC!E181</f>
        <v>0</v>
      </c>
      <c r="I181" s="10" t="b">
        <f>+F181=MSC!F181</f>
        <v>0</v>
      </c>
      <c r="J181" s="10" t="b">
        <f>+G181=MSC!G181</f>
        <v>1</v>
      </c>
      <c r="K181" s="33">
        <f t="shared" si="101"/>
        <v>0.5</v>
      </c>
      <c r="L181" s="33">
        <f t="shared" si="102"/>
        <v>0.5</v>
      </c>
      <c r="M181" s="33">
        <f t="shared" si="103"/>
        <v>1</v>
      </c>
      <c r="N181" s="10">
        <v>1993</v>
      </c>
      <c r="O181" s="10">
        <v>2008</v>
      </c>
      <c r="P181" s="10" t="s">
        <v>491</v>
      </c>
      <c r="Q181" s="33">
        <f t="shared" si="86"/>
        <v>0</v>
      </c>
      <c r="R181" s="33">
        <f t="shared" si="86"/>
        <v>0.5</v>
      </c>
      <c r="S181" s="33">
        <f t="shared" si="86"/>
        <v>1</v>
      </c>
      <c r="T181" s="64" t="s">
        <v>491</v>
      </c>
      <c r="U181" s="59" t="s">
        <v>491</v>
      </c>
      <c r="V181" s="10" t="s">
        <v>491</v>
      </c>
      <c r="W181" s="33">
        <f t="shared" si="87"/>
        <v>1</v>
      </c>
      <c r="X181" s="33">
        <f t="shared" si="83"/>
        <v>1</v>
      </c>
      <c r="Y181" s="33">
        <f t="shared" si="84"/>
        <v>1</v>
      </c>
      <c r="Z181" s="56">
        <f>+VLOOKUP($C181,'[27]MSC scores (3)'!$CE:$CH,2,)</f>
        <v>0.5</v>
      </c>
      <c r="AA181" s="56">
        <f>+VLOOKUP($C181,'[27]MSC scores (3)'!$CE:$CH,3,)</f>
        <v>1</v>
      </c>
      <c r="AB181" s="56">
        <f>+VLOOKUP($C181,'[27]MSC scores (3)'!$CE:$CH,4,)</f>
        <v>0.5</v>
      </c>
      <c r="AC181" s="33" t="b">
        <f t="shared" si="88"/>
        <v>0</v>
      </c>
      <c r="AD181" s="33" t="b">
        <f t="shared" si="89"/>
        <v>1</v>
      </c>
      <c r="AE181" s="33" t="b">
        <f t="shared" si="90"/>
        <v>0</v>
      </c>
      <c r="AF181" s="10" t="s">
        <v>444</v>
      </c>
      <c r="AG181" s="10" t="s">
        <v>442</v>
      </c>
      <c r="AH181" s="10" t="s">
        <v>442</v>
      </c>
      <c r="AI181" s="33">
        <f t="shared" si="91"/>
        <v>1</v>
      </c>
      <c r="AJ181" s="33">
        <f t="shared" si="91"/>
        <v>1</v>
      </c>
      <c r="AK181" s="33">
        <f t="shared" si="91"/>
        <v>1</v>
      </c>
      <c r="AL181" s="10" t="s">
        <v>499</v>
      </c>
      <c r="AM181" s="10" t="s">
        <v>499</v>
      </c>
      <c r="AN181" s="10" t="s">
        <v>499</v>
      </c>
      <c r="AO181" s="33">
        <f t="shared" si="92"/>
        <v>1</v>
      </c>
      <c r="AP181" s="33">
        <f t="shared" si="92"/>
        <v>1</v>
      </c>
      <c r="AQ181" s="33">
        <f t="shared" si="92"/>
        <v>1</v>
      </c>
      <c r="AR181" s="10" t="s">
        <v>418</v>
      </c>
      <c r="AS181" s="10" t="s">
        <v>418</v>
      </c>
      <c r="AT181" s="10" t="s">
        <v>418</v>
      </c>
      <c r="AU181" s="33">
        <f t="shared" si="93"/>
        <v>1</v>
      </c>
      <c r="AV181" s="33">
        <f t="shared" si="93"/>
        <v>1</v>
      </c>
      <c r="AW181" s="33">
        <f t="shared" si="93"/>
        <v>1</v>
      </c>
      <c r="AX181" s="10" t="s">
        <v>447</v>
      </c>
      <c r="AY181" s="10" t="s">
        <v>436</v>
      </c>
      <c r="AZ181" s="10" t="s">
        <v>436</v>
      </c>
      <c r="BA181" s="33">
        <f t="shared" si="94"/>
        <v>0</v>
      </c>
      <c r="BB181" s="33">
        <f t="shared" si="94"/>
        <v>1</v>
      </c>
      <c r="BC181" s="33">
        <f t="shared" si="94"/>
        <v>1</v>
      </c>
      <c r="BD181" s="10" t="s">
        <v>478</v>
      </c>
      <c r="BE181" s="10" t="s">
        <v>478</v>
      </c>
      <c r="BF181" s="10" t="s">
        <v>478</v>
      </c>
      <c r="BG181" s="33">
        <f t="shared" si="95"/>
        <v>0.5</v>
      </c>
      <c r="BH181" s="33">
        <f t="shared" si="95"/>
        <v>0.5</v>
      </c>
      <c r="BI181" s="33">
        <f t="shared" si="95"/>
        <v>0.5</v>
      </c>
      <c r="BJ181" s="10">
        <v>2001</v>
      </c>
      <c r="BK181" s="10" t="s">
        <v>429</v>
      </c>
      <c r="BL181" s="10" t="s">
        <v>429</v>
      </c>
      <c r="BM181" s="33">
        <f t="shared" si="96"/>
        <v>0.5</v>
      </c>
      <c r="BN181" s="33">
        <f t="shared" si="96"/>
        <v>0</v>
      </c>
      <c r="BO181" s="33">
        <f t="shared" si="96"/>
        <v>0</v>
      </c>
      <c r="BP181" s="10" t="s">
        <v>431</v>
      </c>
      <c r="BQ181" s="10" t="s">
        <v>431</v>
      </c>
      <c r="BR181" s="10" t="s">
        <v>431</v>
      </c>
      <c r="BS181" s="33">
        <f t="shared" si="97"/>
        <v>1</v>
      </c>
      <c r="BT181" s="33">
        <f t="shared" si="97"/>
        <v>1</v>
      </c>
      <c r="BU181" s="33">
        <f t="shared" si="97"/>
        <v>1</v>
      </c>
      <c r="BV181" s="10" t="s">
        <v>501</v>
      </c>
      <c r="BW181" s="10" t="s">
        <v>501</v>
      </c>
      <c r="BX181" s="10" t="s">
        <v>501</v>
      </c>
      <c r="BY181" s="33">
        <f t="shared" si="100"/>
        <v>1</v>
      </c>
      <c r="BZ181" s="33">
        <f t="shared" si="100"/>
        <v>1</v>
      </c>
      <c r="CA181" s="33">
        <f t="shared" si="100"/>
        <v>1</v>
      </c>
      <c r="CB181" s="10" t="str">
        <f>+VLOOKUP(B181,'[20]2016 data'!$B:$D,3,)</f>
        <v>Yes</v>
      </c>
      <c r="CC181" s="10" t="str">
        <f>+VLOOKUP(B181,'[21]2017 data'!$B:$D,3,)</f>
        <v>Yes</v>
      </c>
      <c r="CD181" s="10" t="str">
        <f>+VLOOKUP(B181,'[22]2018 data'!$B:$D,3,)</f>
        <v>Yes</v>
      </c>
      <c r="CE181" s="33">
        <f t="shared" si="98"/>
        <v>1</v>
      </c>
      <c r="CF181" s="33">
        <f t="shared" si="98"/>
        <v>1</v>
      </c>
      <c r="CG181" s="33">
        <f t="shared" si="98"/>
        <v>1</v>
      </c>
      <c r="CH181" s="65" t="str">
        <f>+VLOOKUP(B181,'[34]2016 data'!$B:$D,3,)</f>
        <v>yes</v>
      </c>
      <c r="CI181" s="65" t="str">
        <f>+VLOOKUP(B181,'[33]2017 data'!$B:$D,3,)</f>
        <v>yes</v>
      </c>
      <c r="CJ181" s="65" t="str">
        <f>+VLOOKUP(B181,'[28]2018 data'!$B:$D,3,)</f>
        <v>yes</v>
      </c>
      <c r="CK181" s="33">
        <f t="shared" si="99"/>
        <v>1</v>
      </c>
      <c r="CL181" s="33">
        <f t="shared" si="99"/>
        <v>1</v>
      </c>
      <c r="CM181" s="33">
        <f t="shared" si="99"/>
        <v>1</v>
      </c>
    </row>
    <row r="182" spans="1:91" s="32" customFormat="1" x14ac:dyDescent="0.25">
      <c r="A182" s="6">
        <f t="shared" si="85"/>
        <v>179</v>
      </c>
      <c r="B182" s="8" t="s">
        <v>25</v>
      </c>
      <c r="C182" s="4" t="s">
        <v>24</v>
      </c>
      <c r="D182" s="4" t="str">
        <f>+VLOOKUP(C182,'[1]OECD &amp; EU Countries'!$B:$F,5,)</f>
        <v>NA</v>
      </c>
      <c r="E182" s="10" t="s">
        <v>437</v>
      </c>
      <c r="F182" s="10" t="s">
        <v>437</v>
      </c>
      <c r="G182" s="10" t="s">
        <v>437</v>
      </c>
      <c r="H182" s="10" t="b">
        <f>+E182=MSC!E182</f>
        <v>1</v>
      </c>
      <c r="I182" s="10" t="b">
        <f>+F182=MSC!F182</f>
        <v>1</v>
      </c>
      <c r="J182" s="10" t="b">
        <f>+G182=MSC!G182</f>
        <v>1</v>
      </c>
      <c r="K182" s="33">
        <f t="shared" si="101"/>
        <v>0.5</v>
      </c>
      <c r="L182" s="33">
        <f t="shared" si="102"/>
        <v>0.5</v>
      </c>
      <c r="M182" s="33">
        <f t="shared" si="103"/>
        <v>0.5</v>
      </c>
      <c r="N182" s="10">
        <v>1993</v>
      </c>
      <c r="O182" s="10">
        <v>1993</v>
      </c>
      <c r="P182" s="10">
        <v>2010</v>
      </c>
      <c r="Q182" s="33">
        <f t="shared" si="86"/>
        <v>0</v>
      </c>
      <c r="R182" s="33">
        <f t="shared" si="86"/>
        <v>0</v>
      </c>
      <c r="S182" s="33">
        <f t="shared" si="86"/>
        <v>0.5</v>
      </c>
      <c r="T182" s="64">
        <v>2007</v>
      </c>
      <c r="U182" s="64">
        <v>2010</v>
      </c>
      <c r="V182" s="10">
        <v>2010</v>
      </c>
      <c r="W182" s="33">
        <f t="shared" si="87"/>
        <v>0.5</v>
      </c>
      <c r="X182" s="33">
        <f t="shared" si="83"/>
        <v>0.5</v>
      </c>
      <c r="Y182" s="33">
        <f t="shared" si="84"/>
        <v>0.5</v>
      </c>
      <c r="Z182" s="56">
        <f>+VLOOKUP($C182,'[27]MSC scores (3)'!$CE:$CH,2,)</f>
        <v>0.5</v>
      </c>
      <c r="AA182" s="56">
        <f>+VLOOKUP($C182,'[27]MSC scores (3)'!$CE:$CH,3,)</f>
        <v>0.5</v>
      </c>
      <c r="AB182" s="56">
        <f>+VLOOKUP($C182,'[27]MSC scores (3)'!$CE:$CH,4,)</f>
        <v>0.5</v>
      </c>
      <c r="AC182" s="33" t="b">
        <f t="shared" si="88"/>
        <v>1</v>
      </c>
      <c r="AD182" s="33" t="b">
        <f t="shared" si="89"/>
        <v>1</v>
      </c>
      <c r="AE182" s="33" t="b">
        <f t="shared" si="90"/>
        <v>1</v>
      </c>
      <c r="AF182" s="10" t="s">
        <v>444</v>
      </c>
      <c r="AG182" s="10" t="s">
        <v>444</v>
      </c>
      <c r="AH182" s="10" t="s">
        <v>444</v>
      </c>
      <c r="AI182" s="33">
        <f t="shared" si="91"/>
        <v>1</v>
      </c>
      <c r="AJ182" s="33">
        <f t="shared" si="91"/>
        <v>1</v>
      </c>
      <c r="AK182" s="33">
        <f t="shared" si="91"/>
        <v>1</v>
      </c>
      <c r="AL182" s="10">
        <v>2008</v>
      </c>
      <c r="AM182" s="10">
        <v>2008</v>
      </c>
      <c r="AN182" s="10">
        <v>2008</v>
      </c>
      <c r="AO182" s="33">
        <f t="shared" si="92"/>
        <v>0.5</v>
      </c>
      <c r="AP182" s="33">
        <f t="shared" si="92"/>
        <v>0.5</v>
      </c>
      <c r="AQ182" s="33">
        <f t="shared" si="92"/>
        <v>0.5</v>
      </c>
      <c r="AR182" s="10" t="s">
        <v>418</v>
      </c>
      <c r="AS182" s="10" t="s">
        <v>418</v>
      </c>
      <c r="AT182" s="10" t="s">
        <v>418</v>
      </c>
      <c r="AU182" s="33">
        <f t="shared" si="93"/>
        <v>1</v>
      </c>
      <c r="AV182" s="33">
        <f t="shared" si="93"/>
        <v>1</v>
      </c>
      <c r="AW182" s="33">
        <f t="shared" si="93"/>
        <v>1</v>
      </c>
      <c r="AX182" s="10" t="s">
        <v>447</v>
      </c>
      <c r="AY182" s="10" t="s">
        <v>448</v>
      </c>
      <c r="AZ182" s="10" t="s">
        <v>448</v>
      </c>
      <c r="BA182" s="33">
        <f t="shared" si="94"/>
        <v>0</v>
      </c>
      <c r="BB182" s="33">
        <f t="shared" si="94"/>
        <v>0</v>
      </c>
      <c r="BC182" s="33">
        <f t="shared" si="94"/>
        <v>0</v>
      </c>
      <c r="BD182" s="10" t="s">
        <v>425</v>
      </c>
      <c r="BE182" s="10" t="s">
        <v>425</v>
      </c>
      <c r="BF182" s="10" t="s">
        <v>425</v>
      </c>
      <c r="BG182" s="33">
        <f t="shared" si="95"/>
        <v>1</v>
      </c>
      <c r="BH182" s="33">
        <f t="shared" si="95"/>
        <v>1</v>
      </c>
      <c r="BI182" s="33">
        <f t="shared" si="95"/>
        <v>1</v>
      </c>
      <c r="BJ182" s="10">
        <v>2001</v>
      </c>
      <c r="BK182" s="10">
        <v>2001</v>
      </c>
      <c r="BL182" s="10">
        <v>2001</v>
      </c>
      <c r="BM182" s="33">
        <f t="shared" si="96"/>
        <v>0.5</v>
      </c>
      <c r="BN182" s="33">
        <f t="shared" si="96"/>
        <v>0.5</v>
      </c>
      <c r="BO182" s="33">
        <f t="shared" si="96"/>
        <v>0.5</v>
      </c>
      <c r="BP182" s="10">
        <v>0</v>
      </c>
      <c r="BQ182" s="10" t="s">
        <v>431</v>
      </c>
      <c r="BR182" s="10" t="s">
        <v>431</v>
      </c>
      <c r="BS182" s="33">
        <f t="shared" si="97"/>
        <v>0</v>
      </c>
      <c r="BT182" s="33">
        <f t="shared" si="97"/>
        <v>1</v>
      </c>
      <c r="BU182" s="33">
        <f t="shared" si="97"/>
        <v>1</v>
      </c>
      <c r="BV182" s="10" t="s">
        <v>500</v>
      </c>
      <c r="BW182" s="10" t="s">
        <v>500</v>
      </c>
      <c r="BX182" s="10" t="s">
        <v>500</v>
      </c>
      <c r="BY182" s="33">
        <f t="shared" si="100"/>
        <v>0.5</v>
      </c>
      <c r="BZ182" s="33">
        <f t="shared" si="100"/>
        <v>0.5</v>
      </c>
      <c r="CA182" s="33">
        <f t="shared" si="100"/>
        <v>0.5</v>
      </c>
      <c r="CB182" s="10">
        <f>+VLOOKUP(B182,'[20]2016 data'!$B:$D,3,)</f>
        <v>0</v>
      </c>
      <c r="CC182" s="10">
        <f>+VLOOKUP(B182,'[21]2017 data'!$B:$D,3,)</f>
        <v>0</v>
      </c>
      <c r="CD182" s="10">
        <f>+VLOOKUP(B182,'[22]2018 data'!$B:$D,3,)</f>
        <v>0</v>
      </c>
      <c r="CE182" s="33">
        <f t="shared" si="98"/>
        <v>0</v>
      </c>
      <c r="CF182" s="33">
        <f t="shared" si="98"/>
        <v>0</v>
      </c>
      <c r="CG182" s="33">
        <f t="shared" si="98"/>
        <v>0</v>
      </c>
      <c r="CH182" s="65">
        <f>+VLOOKUP(B182,'[34]2016 data'!$B:$D,3,)</f>
        <v>0</v>
      </c>
      <c r="CI182" s="65">
        <f>+VLOOKUP(B182,'[33]2017 data'!$B:$D,3,)</f>
        <v>0</v>
      </c>
      <c r="CJ182" s="65">
        <f>+VLOOKUP(B182,'[28]2018 data'!$B:$D,3,)</f>
        <v>0</v>
      </c>
      <c r="CK182" s="33">
        <f t="shared" si="99"/>
        <v>0</v>
      </c>
      <c r="CL182" s="33">
        <f t="shared" si="99"/>
        <v>0</v>
      </c>
      <c r="CM182" s="33">
        <f t="shared" si="99"/>
        <v>0</v>
      </c>
    </row>
    <row r="183" spans="1:91" s="32" customFormat="1" x14ac:dyDescent="0.25">
      <c r="A183" s="6">
        <f t="shared" si="85"/>
        <v>180</v>
      </c>
      <c r="B183" s="8" t="s">
        <v>23</v>
      </c>
      <c r="C183" s="4" t="s">
        <v>22</v>
      </c>
      <c r="D183" s="4" t="str">
        <f>+VLOOKUP(C183,'[1]OECD &amp; EU Countries'!$B:$F,5,)</f>
        <v>OECD/EU</v>
      </c>
      <c r="E183" s="10" t="s">
        <v>486</v>
      </c>
      <c r="F183" s="10" t="s">
        <v>486</v>
      </c>
      <c r="G183" s="10" t="s">
        <v>486</v>
      </c>
      <c r="H183" s="10" t="b">
        <f>+E183=MSC!E183</f>
        <v>0</v>
      </c>
      <c r="I183" s="10" t="b">
        <f>+F183=MSC!F183</f>
        <v>1</v>
      </c>
      <c r="J183" s="10" t="b">
        <f>+G183=MSC!G183</f>
        <v>1</v>
      </c>
      <c r="K183" s="33">
        <f t="shared" si="101"/>
        <v>1</v>
      </c>
      <c r="L183" s="33">
        <f t="shared" si="102"/>
        <v>1</v>
      </c>
      <c r="M183" s="33">
        <f t="shared" si="103"/>
        <v>1</v>
      </c>
      <c r="N183" s="10">
        <v>2008</v>
      </c>
      <c r="O183" s="10">
        <v>2008</v>
      </c>
      <c r="P183" s="10" t="s">
        <v>491</v>
      </c>
      <c r="Q183" s="33">
        <f t="shared" si="86"/>
        <v>0.5</v>
      </c>
      <c r="R183" s="33">
        <f t="shared" si="86"/>
        <v>0.5</v>
      </c>
      <c r="S183" s="33">
        <f t="shared" si="86"/>
        <v>1</v>
      </c>
      <c r="T183" s="64" t="s">
        <v>491</v>
      </c>
      <c r="U183" s="64" t="s">
        <v>491</v>
      </c>
      <c r="V183" s="10" t="s">
        <v>491</v>
      </c>
      <c r="W183" s="33">
        <f t="shared" si="87"/>
        <v>1</v>
      </c>
      <c r="X183" s="33">
        <f t="shared" si="83"/>
        <v>1</v>
      </c>
      <c r="Y183" s="33">
        <f t="shared" si="84"/>
        <v>1</v>
      </c>
      <c r="Z183" s="56">
        <f>+VLOOKUP($C183,'[27]MSC scores (3)'!$CE:$CH,2,)</f>
        <v>1</v>
      </c>
      <c r="AA183" s="56">
        <f>+VLOOKUP($C183,'[27]MSC scores (3)'!$CE:$CH,3,)</f>
        <v>1</v>
      </c>
      <c r="AB183" s="56">
        <f>+VLOOKUP($C183,'[27]MSC scores (3)'!$CE:$CH,4,)</f>
        <v>0.5</v>
      </c>
      <c r="AC183" s="33" t="b">
        <f t="shared" si="88"/>
        <v>1</v>
      </c>
      <c r="AD183" s="33" t="b">
        <f t="shared" si="89"/>
        <v>1</v>
      </c>
      <c r="AE183" s="33" t="b">
        <f t="shared" si="90"/>
        <v>0</v>
      </c>
      <c r="AF183" s="10" t="s">
        <v>444</v>
      </c>
      <c r="AG183" s="10" t="s">
        <v>442</v>
      </c>
      <c r="AH183" s="10" t="s">
        <v>442</v>
      </c>
      <c r="AI183" s="33">
        <f t="shared" si="91"/>
        <v>1</v>
      </c>
      <c r="AJ183" s="33">
        <f t="shared" si="91"/>
        <v>1</v>
      </c>
      <c r="AK183" s="33">
        <f t="shared" si="91"/>
        <v>1</v>
      </c>
      <c r="AL183" s="10" t="s">
        <v>499</v>
      </c>
      <c r="AM183" s="10" t="s">
        <v>499</v>
      </c>
      <c r="AN183" s="10" t="s">
        <v>499</v>
      </c>
      <c r="AO183" s="33">
        <f t="shared" si="92"/>
        <v>1</v>
      </c>
      <c r="AP183" s="33">
        <f t="shared" si="92"/>
        <v>1</v>
      </c>
      <c r="AQ183" s="33">
        <f t="shared" si="92"/>
        <v>1</v>
      </c>
      <c r="AR183" s="10" t="s">
        <v>447</v>
      </c>
      <c r="AS183" s="10" t="s">
        <v>418</v>
      </c>
      <c r="AT183" s="10" t="s">
        <v>418</v>
      </c>
      <c r="AU183" s="33">
        <f t="shared" si="93"/>
        <v>0</v>
      </c>
      <c r="AV183" s="33">
        <f t="shared" si="93"/>
        <v>1</v>
      </c>
      <c r="AW183" s="33">
        <f t="shared" si="93"/>
        <v>1</v>
      </c>
      <c r="AX183" s="10" t="s">
        <v>447</v>
      </c>
      <c r="AY183" s="10" t="s">
        <v>476</v>
      </c>
      <c r="AZ183" s="10" t="s">
        <v>476</v>
      </c>
      <c r="BA183" s="33">
        <f t="shared" si="94"/>
        <v>0</v>
      </c>
      <c r="BB183" s="33">
        <f t="shared" si="94"/>
        <v>0</v>
      </c>
      <c r="BC183" s="33">
        <f t="shared" si="94"/>
        <v>0</v>
      </c>
      <c r="BD183" s="10" t="s">
        <v>425</v>
      </c>
      <c r="BE183" s="10" t="s">
        <v>425</v>
      </c>
      <c r="BF183" s="10" t="s">
        <v>425</v>
      </c>
      <c r="BG183" s="33">
        <f t="shared" si="95"/>
        <v>1</v>
      </c>
      <c r="BH183" s="33">
        <f t="shared" si="95"/>
        <v>1</v>
      </c>
      <c r="BI183" s="33">
        <f t="shared" si="95"/>
        <v>1</v>
      </c>
      <c r="BJ183" s="10">
        <v>2001</v>
      </c>
      <c r="BK183" s="10" t="s">
        <v>429</v>
      </c>
      <c r="BL183" s="10" t="s">
        <v>429</v>
      </c>
      <c r="BM183" s="33">
        <f t="shared" si="96"/>
        <v>0.5</v>
      </c>
      <c r="BN183" s="33">
        <f t="shared" si="96"/>
        <v>0</v>
      </c>
      <c r="BO183" s="33">
        <f t="shared" si="96"/>
        <v>0</v>
      </c>
      <c r="BP183" s="10">
        <v>0</v>
      </c>
      <c r="BQ183" s="10" t="s">
        <v>429</v>
      </c>
      <c r="BR183" s="10" t="s">
        <v>429</v>
      </c>
      <c r="BS183" s="33">
        <f t="shared" si="97"/>
        <v>0</v>
      </c>
      <c r="BT183" s="33">
        <f t="shared" si="97"/>
        <v>0</v>
      </c>
      <c r="BU183" s="33">
        <f t="shared" si="97"/>
        <v>0</v>
      </c>
      <c r="BV183" s="10" t="s">
        <v>501</v>
      </c>
      <c r="BW183" s="10" t="s">
        <v>501</v>
      </c>
      <c r="BX183" s="10" t="s">
        <v>501</v>
      </c>
      <c r="BY183" s="33">
        <f t="shared" si="100"/>
        <v>1</v>
      </c>
      <c r="BZ183" s="33">
        <f t="shared" si="100"/>
        <v>1</v>
      </c>
      <c r="CA183" s="33">
        <f t="shared" si="100"/>
        <v>1</v>
      </c>
      <c r="CB183" s="10" t="str">
        <f>+VLOOKUP(B183,'[20]2016 data'!$B:$D,3,)</f>
        <v>Yes</v>
      </c>
      <c r="CC183" s="10" t="str">
        <f>+VLOOKUP(B183,'[21]2017 data'!$B:$D,3,)</f>
        <v>Yes</v>
      </c>
      <c r="CD183" s="10" t="str">
        <f>+VLOOKUP(B183,'[22]2018 data'!$B:$D,3,)</f>
        <v>Yes</v>
      </c>
      <c r="CE183" s="33">
        <f t="shared" si="98"/>
        <v>1</v>
      </c>
      <c r="CF183" s="33">
        <f t="shared" si="98"/>
        <v>1</v>
      </c>
      <c r="CG183" s="33">
        <f t="shared" si="98"/>
        <v>1</v>
      </c>
      <c r="CH183" s="65" t="str">
        <f>+VLOOKUP(B183,'[34]2016 data'!$B:$D,3,)</f>
        <v>yes</v>
      </c>
      <c r="CI183" s="65" t="str">
        <f>+VLOOKUP(B183,'[33]2017 data'!$B:$D,3,)</f>
        <v>yes</v>
      </c>
      <c r="CJ183" s="65" t="str">
        <f>+VLOOKUP(B183,'[28]2018 data'!$B:$D,3,)</f>
        <v>yes</v>
      </c>
      <c r="CK183" s="33">
        <f t="shared" si="99"/>
        <v>1</v>
      </c>
      <c r="CL183" s="33">
        <f t="shared" si="99"/>
        <v>1</v>
      </c>
      <c r="CM183" s="33">
        <f t="shared" si="99"/>
        <v>1</v>
      </c>
    </row>
    <row r="184" spans="1:91" s="32" customFormat="1" x14ac:dyDescent="0.25">
      <c r="A184" s="6">
        <f t="shared" si="85"/>
        <v>181</v>
      </c>
      <c r="B184" s="7" t="s">
        <v>21</v>
      </c>
      <c r="C184" s="4" t="s">
        <v>20</v>
      </c>
      <c r="D184" s="4" t="str">
        <f>+VLOOKUP(C184,'[1]OECD &amp; EU Countries'!$B:$F,5,)</f>
        <v>OECD/EU</v>
      </c>
      <c r="E184" s="10" t="s">
        <v>486</v>
      </c>
      <c r="F184" s="10" t="s">
        <v>486</v>
      </c>
      <c r="G184" s="10" t="s">
        <v>486</v>
      </c>
      <c r="H184" s="10" t="b">
        <f>+E184=MSC!E184</f>
        <v>0</v>
      </c>
      <c r="I184" s="10" t="b">
        <f>+F184=MSC!F184</f>
        <v>1</v>
      </c>
      <c r="J184" s="10" t="b">
        <f>+G184=MSC!G184</f>
        <v>1</v>
      </c>
      <c r="K184" s="33">
        <f t="shared" si="101"/>
        <v>1</v>
      </c>
      <c r="L184" s="33">
        <f t="shared" si="102"/>
        <v>1</v>
      </c>
      <c r="M184" s="33">
        <f t="shared" si="103"/>
        <v>1</v>
      </c>
      <c r="N184" s="10">
        <v>2008</v>
      </c>
      <c r="O184" s="10">
        <v>2008</v>
      </c>
      <c r="P184" s="10" t="s">
        <v>491</v>
      </c>
      <c r="Q184" s="33">
        <f t="shared" si="86"/>
        <v>0.5</v>
      </c>
      <c r="R184" s="33">
        <f t="shared" si="86"/>
        <v>0.5</v>
      </c>
      <c r="S184" s="33">
        <f t="shared" si="86"/>
        <v>1</v>
      </c>
      <c r="T184" s="64" t="s">
        <v>491</v>
      </c>
      <c r="U184" s="64" t="s">
        <v>491</v>
      </c>
      <c r="V184" s="10" t="s">
        <v>491</v>
      </c>
      <c r="W184" s="33">
        <f t="shared" si="87"/>
        <v>1</v>
      </c>
      <c r="X184" s="33">
        <f t="shared" si="83"/>
        <v>1</v>
      </c>
      <c r="Y184" s="33">
        <f t="shared" si="84"/>
        <v>1</v>
      </c>
      <c r="Z184" s="56">
        <f>+VLOOKUP($C184,'[27]MSC scores (3)'!$CE:$CH,2,)</f>
        <v>1</v>
      </c>
      <c r="AA184" s="56">
        <f>+VLOOKUP($C184,'[27]MSC scores (3)'!$CE:$CH,3,)</f>
        <v>1</v>
      </c>
      <c r="AB184" s="56">
        <f>+VLOOKUP($C184,'[27]MSC scores (3)'!$CE:$CH,4,)</f>
        <v>0.5</v>
      </c>
      <c r="AC184" s="33" t="b">
        <f t="shared" si="88"/>
        <v>1</v>
      </c>
      <c r="AD184" s="33" t="b">
        <f t="shared" si="89"/>
        <v>1</v>
      </c>
      <c r="AE184" s="33" t="b">
        <f t="shared" si="90"/>
        <v>0</v>
      </c>
      <c r="AF184" s="10" t="s">
        <v>444</v>
      </c>
      <c r="AG184" s="10" t="s">
        <v>442</v>
      </c>
      <c r="AH184" s="10" t="s">
        <v>442</v>
      </c>
      <c r="AI184" s="33">
        <f t="shared" si="91"/>
        <v>1</v>
      </c>
      <c r="AJ184" s="33">
        <f t="shared" si="91"/>
        <v>1</v>
      </c>
      <c r="AK184" s="33">
        <f t="shared" si="91"/>
        <v>1</v>
      </c>
      <c r="AL184" s="10" t="s">
        <v>499</v>
      </c>
      <c r="AM184" s="10" t="s">
        <v>499</v>
      </c>
      <c r="AN184" s="10" t="s">
        <v>499</v>
      </c>
      <c r="AO184" s="33">
        <f t="shared" si="92"/>
        <v>1</v>
      </c>
      <c r="AP184" s="33">
        <f t="shared" si="92"/>
        <v>1</v>
      </c>
      <c r="AQ184" s="33">
        <f t="shared" si="92"/>
        <v>1</v>
      </c>
      <c r="AR184" s="10" t="s">
        <v>447</v>
      </c>
      <c r="AS184" s="10" t="s">
        <v>448</v>
      </c>
      <c r="AT184" s="10" t="s">
        <v>448</v>
      </c>
      <c r="AU184" s="33">
        <f t="shared" si="93"/>
        <v>0</v>
      </c>
      <c r="AV184" s="33">
        <f t="shared" si="93"/>
        <v>0</v>
      </c>
      <c r="AW184" s="33">
        <f t="shared" si="93"/>
        <v>0</v>
      </c>
      <c r="AX184" s="10" t="s">
        <v>458</v>
      </c>
      <c r="AY184" s="10" t="s">
        <v>458</v>
      </c>
      <c r="AZ184" s="10" t="s">
        <v>458</v>
      </c>
      <c r="BA184" s="33">
        <f t="shared" si="94"/>
        <v>1</v>
      </c>
      <c r="BB184" s="33">
        <f t="shared" si="94"/>
        <v>1</v>
      </c>
      <c r="BC184" s="33">
        <f t="shared" si="94"/>
        <v>1</v>
      </c>
      <c r="BD184" s="10" t="s">
        <v>425</v>
      </c>
      <c r="BE184" s="10" t="s">
        <v>425</v>
      </c>
      <c r="BF184" s="10" t="s">
        <v>425</v>
      </c>
      <c r="BG184" s="33">
        <f t="shared" si="95"/>
        <v>1</v>
      </c>
      <c r="BH184" s="33">
        <f t="shared" si="95"/>
        <v>1</v>
      </c>
      <c r="BI184" s="33">
        <f t="shared" si="95"/>
        <v>1</v>
      </c>
      <c r="BJ184" s="10">
        <v>2001</v>
      </c>
      <c r="BK184" s="10">
        <v>2014</v>
      </c>
      <c r="BL184" s="10">
        <v>2014</v>
      </c>
      <c r="BM184" s="33">
        <f t="shared" si="96"/>
        <v>0.5</v>
      </c>
      <c r="BN184" s="33">
        <f t="shared" si="96"/>
        <v>1</v>
      </c>
      <c r="BO184" s="33">
        <f t="shared" si="96"/>
        <v>1</v>
      </c>
      <c r="BP184" s="10" t="s">
        <v>431</v>
      </c>
      <c r="BQ184" s="10" t="s">
        <v>431</v>
      </c>
      <c r="BR184" s="10" t="s">
        <v>431</v>
      </c>
      <c r="BS184" s="33">
        <f t="shared" si="97"/>
        <v>1</v>
      </c>
      <c r="BT184" s="33">
        <f t="shared" si="97"/>
        <v>1</v>
      </c>
      <c r="BU184" s="33">
        <f t="shared" si="97"/>
        <v>1</v>
      </c>
      <c r="BV184" s="65" t="s">
        <v>511</v>
      </c>
      <c r="BW184" s="65" t="s">
        <v>511</v>
      </c>
      <c r="BX184" s="65" t="s">
        <v>511</v>
      </c>
      <c r="BY184" s="33">
        <f t="shared" si="100"/>
        <v>1</v>
      </c>
      <c r="BZ184" s="33">
        <f t="shared" si="100"/>
        <v>1</v>
      </c>
      <c r="CA184" s="33">
        <f t="shared" si="100"/>
        <v>1</v>
      </c>
      <c r="CB184" s="10" t="str">
        <f>+VLOOKUP(B184,'[20]2016 data'!$B:$D,3,)</f>
        <v>Yes</v>
      </c>
      <c r="CC184" s="10" t="str">
        <f>+VLOOKUP(B184,'[21]2017 data'!$B:$D,3,)</f>
        <v>Yes</v>
      </c>
      <c r="CD184" s="10" t="str">
        <f>+VLOOKUP(B184,'[22]2018 data'!$B:$D,3,)</f>
        <v>Yes</v>
      </c>
      <c r="CE184" s="33">
        <f t="shared" si="98"/>
        <v>1</v>
      </c>
      <c r="CF184" s="33">
        <f t="shared" si="98"/>
        <v>1</v>
      </c>
      <c r="CG184" s="33">
        <f t="shared" si="98"/>
        <v>1</v>
      </c>
      <c r="CH184" s="65">
        <f>+VLOOKUP(B184,'[34]2016 data'!$B:$D,3,)</f>
        <v>0</v>
      </c>
      <c r="CI184" s="65">
        <f>+VLOOKUP(B184,'[33]2017 data'!$B:$D,3,)</f>
        <v>0</v>
      </c>
      <c r="CJ184" s="65">
        <f>+VLOOKUP(B184,'[28]2018 data'!$B:$D,3,)</f>
        <v>0</v>
      </c>
      <c r="CK184" s="33">
        <f t="shared" si="99"/>
        <v>0</v>
      </c>
      <c r="CL184" s="33">
        <f t="shared" si="99"/>
        <v>0</v>
      </c>
      <c r="CM184" s="33">
        <f t="shared" si="99"/>
        <v>0</v>
      </c>
    </row>
    <row r="185" spans="1:91" s="32" customFormat="1" x14ac:dyDescent="0.25">
      <c r="A185" s="6">
        <f t="shared" si="85"/>
        <v>182</v>
      </c>
      <c r="B185" s="5" t="s">
        <v>19</v>
      </c>
      <c r="C185" s="4" t="s">
        <v>18</v>
      </c>
      <c r="D185" s="4" t="str">
        <f>+VLOOKUP(C185,'[1]OECD &amp; EU Countries'!$B:$F,5,)</f>
        <v>NA</v>
      </c>
      <c r="E185" s="10" t="s">
        <v>437</v>
      </c>
      <c r="F185" s="10" t="s">
        <v>437</v>
      </c>
      <c r="G185" s="10" t="s">
        <v>437</v>
      </c>
      <c r="H185" s="10" t="b">
        <f>+E185=MSC!E185</f>
        <v>1</v>
      </c>
      <c r="I185" s="10" t="b">
        <f>+F185=MSC!F185</f>
        <v>1</v>
      </c>
      <c r="J185" s="10" t="b">
        <f>+G185=MSC!G185</f>
        <v>1</v>
      </c>
      <c r="K185" s="33">
        <f t="shared" si="101"/>
        <v>0.5</v>
      </c>
      <c r="L185" s="33">
        <f t="shared" si="102"/>
        <v>0.5</v>
      </c>
      <c r="M185" s="33">
        <f t="shared" si="103"/>
        <v>0.5</v>
      </c>
      <c r="N185" s="10">
        <v>1993</v>
      </c>
      <c r="O185" s="10">
        <v>1993</v>
      </c>
      <c r="P185" s="10">
        <v>2005</v>
      </c>
      <c r="Q185" s="33">
        <f t="shared" si="86"/>
        <v>0</v>
      </c>
      <c r="R185" s="33">
        <f t="shared" si="86"/>
        <v>0</v>
      </c>
      <c r="S185" s="33">
        <f t="shared" si="86"/>
        <v>0</v>
      </c>
      <c r="T185" s="64">
        <v>2005</v>
      </c>
      <c r="U185" s="64">
        <v>2005</v>
      </c>
      <c r="V185" s="10">
        <v>2005</v>
      </c>
      <c r="W185" s="33">
        <f t="shared" si="87"/>
        <v>0</v>
      </c>
      <c r="X185" s="33">
        <f t="shared" si="83"/>
        <v>0</v>
      </c>
      <c r="Y185" s="33">
        <f t="shared" si="84"/>
        <v>0</v>
      </c>
      <c r="Z185" s="56">
        <f>+VLOOKUP($C185,'[27]MSC scores (3)'!$CE:$CH,2,)</f>
        <v>0</v>
      </c>
      <c r="AA185" s="56">
        <f>+VLOOKUP($C185,'[27]MSC scores (3)'!$CE:$CH,3,)</f>
        <v>0</v>
      </c>
      <c r="AB185" s="56">
        <f>+VLOOKUP($C185,'[27]MSC scores (3)'!$CE:$CH,4,)</f>
        <v>0</v>
      </c>
      <c r="AC185" s="33" t="b">
        <f t="shared" si="88"/>
        <v>1</v>
      </c>
      <c r="AD185" s="33" t="b">
        <f t="shared" si="89"/>
        <v>1</v>
      </c>
      <c r="AE185" s="33" t="b">
        <f t="shared" si="90"/>
        <v>1</v>
      </c>
      <c r="AF185" s="10" t="s">
        <v>495</v>
      </c>
      <c r="AG185" s="10" t="s">
        <v>446</v>
      </c>
      <c r="AH185" s="10" t="s">
        <v>446</v>
      </c>
      <c r="AI185" s="33">
        <f t="shared" si="91"/>
        <v>0</v>
      </c>
      <c r="AJ185" s="33">
        <f t="shared" si="91"/>
        <v>0.5</v>
      </c>
      <c r="AK185" s="33">
        <f t="shared" si="91"/>
        <v>0.5</v>
      </c>
      <c r="AL185" s="10">
        <v>2006</v>
      </c>
      <c r="AM185" s="10">
        <v>2006</v>
      </c>
      <c r="AN185" s="10">
        <v>2006</v>
      </c>
      <c r="AO185" s="33">
        <f t="shared" si="92"/>
        <v>0.5</v>
      </c>
      <c r="AP185" s="33">
        <f t="shared" si="92"/>
        <v>0</v>
      </c>
      <c r="AQ185" s="33">
        <f t="shared" si="92"/>
        <v>0</v>
      </c>
      <c r="AR185" s="10" t="s">
        <v>447</v>
      </c>
      <c r="AS185" s="10" t="s">
        <v>448</v>
      </c>
      <c r="AT185" s="10" t="s">
        <v>448</v>
      </c>
      <c r="AU185" s="33">
        <f t="shared" si="93"/>
        <v>0</v>
      </c>
      <c r="AV185" s="33">
        <f t="shared" si="93"/>
        <v>0</v>
      </c>
      <c r="AW185" s="33">
        <f t="shared" si="93"/>
        <v>0</v>
      </c>
      <c r="AX185" s="10" t="s">
        <v>447</v>
      </c>
      <c r="AY185" s="10" t="s">
        <v>460</v>
      </c>
      <c r="AZ185" s="10" t="s">
        <v>460</v>
      </c>
      <c r="BA185" s="33">
        <f t="shared" si="94"/>
        <v>0</v>
      </c>
      <c r="BB185" s="33">
        <f t="shared" si="94"/>
        <v>0</v>
      </c>
      <c r="BC185" s="33">
        <f t="shared" si="94"/>
        <v>0</v>
      </c>
      <c r="BD185" s="10" t="s">
        <v>478</v>
      </c>
      <c r="BE185" s="10" t="s">
        <v>478</v>
      </c>
      <c r="BF185" s="10" t="s">
        <v>478</v>
      </c>
      <c r="BG185" s="33">
        <f t="shared" si="95"/>
        <v>0.5</v>
      </c>
      <c r="BH185" s="33">
        <f t="shared" si="95"/>
        <v>0.5</v>
      </c>
      <c r="BI185" s="33">
        <f t="shared" si="95"/>
        <v>0.5</v>
      </c>
      <c r="BJ185" s="10">
        <v>1986</v>
      </c>
      <c r="BK185" s="10" t="s">
        <v>429</v>
      </c>
      <c r="BL185" s="10" t="s">
        <v>429</v>
      </c>
      <c r="BM185" s="33">
        <f t="shared" si="96"/>
        <v>0</v>
      </c>
      <c r="BN185" s="33">
        <f t="shared" si="96"/>
        <v>0</v>
      </c>
      <c r="BO185" s="33">
        <f t="shared" si="96"/>
        <v>0</v>
      </c>
      <c r="BP185" s="10" t="s">
        <v>431</v>
      </c>
      <c r="BQ185" s="10" t="s">
        <v>431</v>
      </c>
      <c r="BR185" s="10" t="s">
        <v>431</v>
      </c>
      <c r="BS185" s="33">
        <f t="shared" si="97"/>
        <v>1</v>
      </c>
      <c r="BT185" s="33">
        <f t="shared" si="97"/>
        <v>1</v>
      </c>
      <c r="BU185" s="33">
        <f t="shared" si="97"/>
        <v>1</v>
      </c>
      <c r="BV185" s="10" t="s">
        <v>501</v>
      </c>
      <c r="BW185" s="10" t="s">
        <v>501</v>
      </c>
      <c r="BX185" s="10" t="s">
        <v>501</v>
      </c>
      <c r="BY185" s="33">
        <f t="shared" si="100"/>
        <v>1</v>
      </c>
      <c r="BZ185" s="33">
        <f t="shared" si="100"/>
        <v>1</v>
      </c>
      <c r="CA185" s="33">
        <f t="shared" si="100"/>
        <v>1</v>
      </c>
      <c r="CB185" s="10" t="str">
        <f>+VLOOKUP(B185,'[20]2016 data'!$B:$D,3,)</f>
        <v>Yes</v>
      </c>
      <c r="CC185" s="10" t="str">
        <f>+VLOOKUP(B185,'[21]2017 data'!$B:$D,3,)</f>
        <v>Yes</v>
      </c>
      <c r="CD185" s="10" t="str">
        <f>+VLOOKUP(B185,'[22]2018 data'!$B:$D,3,)</f>
        <v>Yes</v>
      </c>
      <c r="CE185" s="33">
        <f t="shared" si="98"/>
        <v>1</v>
      </c>
      <c r="CF185" s="33">
        <f t="shared" si="98"/>
        <v>1</v>
      </c>
      <c r="CG185" s="33">
        <f t="shared" si="98"/>
        <v>1</v>
      </c>
      <c r="CH185" s="65">
        <f>+VLOOKUP(B185,'[34]2016 data'!$B:$D,3,)</f>
        <v>0</v>
      </c>
      <c r="CI185" s="65">
        <f>+VLOOKUP(B185,'[33]2017 data'!$B:$D,3,)</f>
        <v>0</v>
      </c>
      <c r="CJ185" s="65">
        <f>+VLOOKUP(B185,'[28]2018 data'!$B:$D,3,)</f>
        <v>0</v>
      </c>
      <c r="CK185" s="33">
        <f t="shared" si="99"/>
        <v>0</v>
      </c>
      <c r="CL185" s="33">
        <f t="shared" si="99"/>
        <v>0</v>
      </c>
      <c r="CM185" s="33">
        <f t="shared" si="99"/>
        <v>0</v>
      </c>
    </row>
    <row r="186" spans="1:91" s="32" customFormat="1" x14ac:dyDescent="0.25">
      <c r="A186" s="6">
        <f t="shared" si="85"/>
        <v>183</v>
      </c>
      <c r="B186" s="7" t="s">
        <v>17</v>
      </c>
      <c r="C186" s="4" t="s">
        <v>16</v>
      </c>
      <c r="D186" s="4" t="str">
        <f>+VLOOKUP(C186,'[1]OECD &amp; EU Countries'!$B:$F,5,)</f>
        <v>NA</v>
      </c>
      <c r="E186" s="10" t="s">
        <v>437</v>
      </c>
      <c r="F186" s="10" t="s">
        <v>437</v>
      </c>
      <c r="G186" s="10" t="s">
        <v>437</v>
      </c>
      <c r="H186" s="10" t="b">
        <f>+E186=MSC!E186</f>
        <v>1</v>
      </c>
      <c r="I186" s="10" t="b">
        <f>+F186=MSC!F186</f>
        <v>1</v>
      </c>
      <c r="J186" s="10" t="b">
        <f>+G186=MSC!G186</f>
        <v>1</v>
      </c>
      <c r="K186" s="33">
        <f t="shared" si="101"/>
        <v>0.5</v>
      </c>
      <c r="L186" s="33">
        <f t="shared" si="102"/>
        <v>0.5</v>
      </c>
      <c r="M186" s="33">
        <f t="shared" si="103"/>
        <v>0.5</v>
      </c>
      <c r="N186" s="10">
        <v>1993</v>
      </c>
      <c r="O186" s="10">
        <v>1993</v>
      </c>
      <c r="P186" s="10" t="s">
        <v>491</v>
      </c>
      <c r="Q186" s="33">
        <f t="shared" si="86"/>
        <v>0</v>
      </c>
      <c r="R186" s="33">
        <f t="shared" si="86"/>
        <v>0</v>
      </c>
      <c r="S186" s="33">
        <f t="shared" si="86"/>
        <v>1</v>
      </c>
      <c r="T186" s="64" t="s">
        <v>491</v>
      </c>
      <c r="U186" s="64" t="s">
        <v>491</v>
      </c>
      <c r="V186" s="10" t="s">
        <v>491</v>
      </c>
      <c r="W186" s="33">
        <f t="shared" si="87"/>
        <v>1</v>
      </c>
      <c r="X186" s="33">
        <f t="shared" si="83"/>
        <v>1</v>
      </c>
      <c r="Y186" s="33">
        <f t="shared" si="84"/>
        <v>1</v>
      </c>
      <c r="Z186" s="56">
        <f>+VLOOKUP($C186,'[27]MSC scores (3)'!$CE:$CH,2,)</f>
        <v>1</v>
      </c>
      <c r="AA186" s="56">
        <f>+VLOOKUP($C186,'[27]MSC scores (3)'!$CE:$CH,3,)</f>
        <v>1</v>
      </c>
      <c r="AB186" s="56">
        <f>+VLOOKUP($C186,'[27]MSC scores (3)'!$CE:$CH,4,)</f>
        <v>0.5</v>
      </c>
      <c r="AC186" s="33" t="b">
        <f t="shared" si="88"/>
        <v>1</v>
      </c>
      <c r="AD186" s="33" t="b">
        <f t="shared" si="89"/>
        <v>1</v>
      </c>
      <c r="AE186" s="33" t="b">
        <f t="shared" si="90"/>
        <v>0</v>
      </c>
      <c r="AF186" s="10" t="s">
        <v>494</v>
      </c>
      <c r="AG186" s="10" t="s">
        <v>494</v>
      </c>
      <c r="AH186" s="10" t="s">
        <v>494</v>
      </c>
      <c r="AI186" s="33">
        <f t="shared" si="91"/>
        <v>1</v>
      </c>
      <c r="AJ186" s="33">
        <f t="shared" si="91"/>
        <v>1</v>
      </c>
      <c r="AK186" s="33">
        <f t="shared" si="91"/>
        <v>1</v>
      </c>
      <c r="AL186" s="10">
        <v>0</v>
      </c>
      <c r="AM186" s="51">
        <v>0</v>
      </c>
      <c r="AN186" s="51">
        <v>0</v>
      </c>
      <c r="AO186" s="33">
        <f t="shared" si="92"/>
        <v>0</v>
      </c>
      <c r="AP186" s="33">
        <f t="shared" si="92"/>
        <v>0</v>
      </c>
      <c r="AQ186" s="33">
        <f t="shared" si="92"/>
        <v>0</v>
      </c>
      <c r="AR186" s="10" t="s">
        <v>447</v>
      </c>
      <c r="AS186" s="10" t="s">
        <v>418</v>
      </c>
      <c r="AT186" s="10" t="s">
        <v>418</v>
      </c>
      <c r="AU186" s="33">
        <f t="shared" si="93"/>
        <v>0</v>
      </c>
      <c r="AV186" s="33">
        <f t="shared" si="93"/>
        <v>1</v>
      </c>
      <c r="AW186" s="33">
        <f t="shared" si="93"/>
        <v>1</v>
      </c>
      <c r="AX186" s="10" t="s">
        <v>447</v>
      </c>
      <c r="AY186" s="10" t="s">
        <v>448</v>
      </c>
      <c r="AZ186" s="10" t="s">
        <v>448</v>
      </c>
      <c r="BA186" s="33">
        <f t="shared" si="94"/>
        <v>0</v>
      </c>
      <c r="BB186" s="33">
        <f t="shared" si="94"/>
        <v>0</v>
      </c>
      <c r="BC186" s="33">
        <f t="shared" si="94"/>
        <v>0</v>
      </c>
      <c r="BD186" s="10" t="s">
        <v>478</v>
      </c>
      <c r="BE186" s="10" t="s">
        <v>478</v>
      </c>
      <c r="BF186" s="10" t="s">
        <v>478</v>
      </c>
      <c r="BG186" s="33">
        <f t="shared" si="95"/>
        <v>0.5</v>
      </c>
      <c r="BH186" s="33">
        <f t="shared" si="95"/>
        <v>0.5</v>
      </c>
      <c r="BI186" s="33">
        <f t="shared" si="95"/>
        <v>0.5</v>
      </c>
      <c r="BJ186" s="10" t="s">
        <v>480</v>
      </c>
      <c r="BK186" s="10">
        <v>2001</v>
      </c>
      <c r="BL186" s="10">
        <v>2001</v>
      </c>
      <c r="BM186" s="33">
        <f t="shared" si="96"/>
        <v>0</v>
      </c>
      <c r="BN186" s="33">
        <f t="shared" si="96"/>
        <v>0.5</v>
      </c>
      <c r="BO186" s="33">
        <f t="shared" si="96"/>
        <v>0.5</v>
      </c>
      <c r="BP186" s="10" t="s">
        <v>447</v>
      </c>
      <c r="BQ186" s="50" t="s">
        <v>431</v>
      </c>
      <c r="BR186" s="50" t="s">
        <v>431</v>
      </c>
      <c r="BS186" s="33">
        <f t="shared" si="97"/>
        <v>0</v>
      </c>
      <c r="BT186" s="33">
        <f t="shared" si="97"/>
        <v>1</v>
      </c>
      <c r="BU186" s="33">
        <f t="shared" si="97"/>
        <v>1</v>
      </c>
      <c r="BV186" s="10" t="s">
        <v>447</v>
      </c>
      <c r="BW186" s="10" t="s">
        <v>500</v>
      </c>
      <c r="BX186" s="10" t="s">
        <v>500</v>
      </c>
      <c r="BY186" s="33">
        <f t="shared" si="100"/>
        <v>0</v>
      </c>
      <c r="BZ186" s="33">
        <f t="shared" si="100"/>
        <v>0.5</v>
      </c>
      <c r="CA186" s="33">
        <f t="shared" si="100"/>
        <v>0.5</v>
      </c>
      <c r="CB186" s="10" t="str">
        <f>+VLOOKUP(B186,'[20]2016 data'!$B:$D,3,)</f>
        <v>Yes</v>
      </c>
      <c r="CC186" s="10" t="str">
        <f>+VLOOKUP(B186,'[21]2017 data'!$B:$D,3,)</f>
        <v>Yes</v>
      </c>
      <c r="CD186" s="10" t="str">
        <f>+VLOOKUP(B186,'[22]2018 data'!$B:$D,3,)</f>
        <v>Yes</v>
      </c>
      <c r="CE186" s="33">
        <f t="shared" si="98"/>
        <v>1</v>
      </c>
      <c r="CF186" s="33">
        <f t="shared" si="98"/>
        <v>1</v>
      </c>
      <c r="CG186" s="33">
        <f t="shared" si="98"/>
        <v>1</v>
      </c>
      <c r="CH186" s="65">
        <f>+VLOOKUP(B186,'[34]2016 data'!$B:$D,3,)</f>
        <v>0</v>
      </c>
      <c r="CI186" s="65">
        <f>+VLOOKUP(B186,'[33]2017 data'!$B:$D,3,)</f>
        <v>0</v>
      </c>
      <c r="CJ186" s="65">
        <f>+VLOOKUP(B186,'[28]2018 data'!$B:$D,3,)</f>
        <v>0</v>
      </c>
      <c r="CK186" s="33">
        <f t="shared" si="99"/>
        <v>0</v>
      </c>
      <c r="CL186" s="33">
        <f t="shared" si="99"/>
        <v>0</v>
      </c>
      <c r="CM186" s="33">
        <f t="shared" si="99"/>
        <v>0</v>
      </c>
    </row>
    <row r="187" spans="1:91" s="32" customFormat="1" x14ac:dyDescent="0.25">
      <c r="A187" s="6">
        <f t="shared" si="85"/>
        <v>184</v>
      </c>
      <c r="B187" s="5" t="s">
        <v>15</v>
      </c>
      <c r="C187" s="4" t="s">
        <v>14</v>
      </c>
      <c r="D187" s="4" t="str">
        <f>+VLOOKUP(C187,'[1]OECD &amp; EU Countries'!$B:$F,5,)</f>
        <v>NA</v>
      </c>
      <c r="E187" s="10" t="s">
        <v>437</v>
      </c>
      <c r="F187" s="10" t="s">
        <v>437</v>
      </c>
      <c r="G187" s="10" t="s">
        <v>437</v>
      </c>
      <c r="H187" s="10" t="b">
        <f>+E187=MSC!E187</f>
        <v>1</v>
      </c>
      <c r="I187" s="10" t="b">
        <f>+F187=MSC!F187</f>
        <v>1</v>
      </c>
      <c r="J187" s="10" t="b">
        <f>+G187=MSC!G187</f>
        <v>1</v>
      </c>
      <c r="K187" s="33">
        <f t="shared" si="101"/>
        <v>0.5</v>
      </c>
      <c r="L187" s="33">
        <f t="shared" si="102"/>
        <v>0.5</v>
      </c>
      <c r="M187" s="33">
        <f t="shared" si="103"/>
        <v>0.5</v>
      </c>
      <c r="N187" s="10">
        <v>1993</v>
      </c>
      <c r="O187" s="10">
        <v>1993</v>
      </c>
      <c r="P187" s="10">
        <v>2006</v>
      </c>
      <c r="Q187" s="33">
        <f t="shared" si="86"/>
        <v>0</v>
      </c>
      <c r="R187" s="33">
        <f t="shared" si="86"/>
        <v>0</v>
      </c>
      <c r="S187" s="33">
        <f t="shared" si="86"/>
        <v>0</v>
      </c>
      <c r="T187" s="64">
        <v>2006</v>
      </c>
      <c r="U187" s="64">
        <v>2006</v>
      </c>
      <c r="V187" s="10">
        <v>2006</v>
      </c>
      <c r="W187" s="33">
        <f t="shared" si="87"/>
        <v>0.5</v>
      </c>
      <c r="X187" s="33">
        <f t="shared" si="83"/>
        <v>0</v>
      </c>
      <c r="Y187" s="33">
        <f t="shared" si="84"/>
        <v>0</v>
      </c>
      <c r="Z187" s="56">
        <f>+VLOOKUP($C187,'[27]MSC scores (3)'!$CE:$CH,2,)</f>
        <v>0.5</v>
      </c>
      <c r="AA187" s="56">
        <f>+VLOOKUP($C187,'[27]MSC scores (3)'!$CE:$CH,3,)</f>
        <v>0</v>
      </c>
      <c r="AB187" s="56">
        <f>+VLOOKUP($C187,'[27]MSC scores (3)'!$CE:$CH,4,)</f>
        <v>0</v>
      </c>
      <c r="AC187" s="33" t="b">
        <f t="shared" si="88"/>
        <v>1</v>
      </c>
      <c r="AD187" s="33" t="b">
        <f t="shared" si="89"/>
        <v>1</v>
      </c>
      <c r="AE187" s="33" t="b">
        <f t="shared" si="90"/>
        <v>1</v>
      </c>
      <c r="AF187" s="10" t="s">
        <v>447</v>
      </c>
      <c r="AG187" s="10" t="s">
        <v>448</v>
      </c>
      <c r="AH187" s="10" t="s">
        <v>448</v>
      </c>
      <c r="AI187" s="33">
        <f t="shared" si="91"/>
        <v>0</v>
      </c>
      <c r="AJ187" s="33">
        <f t="shared" si="91"/>
        <v>0</v>
      </c>
      <c r="AK187" s="33">
        <f t="shared" si="91"/>
        <v>0</v>
      </c>
      <c r="AL187" s="10">
        <v>1998</v>
      </c>
      <c r="AM187" s="10">
        <v>1998</v>
      </c>
      <c r="AN187" s="10">
        <v>1998</v>
      </c>
      <c r="AO187" s="33">
        <f t="shared" si="92"/>
        <v>0</v>
      </c>
      <c r="AP187" s="33">
        <f t="shared" si="92"/>
        <v>0</v>
      </c>
      <c r="AQ187" s="33">
        <f t="shared" si="92"/>
        <v>0</v>
      </c>
      <c r="AR187" s="10" t="s">
        <v>447</v>
      </c>
      <c r="AS187" s="10" t="s">
        <v>448</v>
      </c>
      <c r="AT187" s="10" t="s">
        <v>448</v>
      </c>
      <c r="AU187" s="33">
        <f t="shared" si="93"/>
        <v>0</v>
      </c>
      <c r="AV187" s="33">
        <f t="shared" si="93"/>
        <v>0</v>
      </c>
      <c r="AW187" s="33">
        <f t="shared" si="93"/>
        <v>0</v>
      </c>
      <c r="AX187" s="10" t="s">
        <v>447</v>
      </c>
      <c r="AY187" s="10" t="s">
        <v>448</v>
      </c>
      <c r="AZ187" s="10" t="s">
        <v>448</v>
      </c>
      <c r="BA187" s="33">
        <f t="shared" si="94"/>
        <v>0</v>
      </c>
      <c r="BB187" s="33">
        <f t="shared" si="94"/>
        <v>0</v>
      </c>
      <c r="BC187" s="33">
        <f t="shared" si="94"/>
        <v>0</v>
      </c>
      <c r="BD187" s="10" t="s">
        <v>448</v>
      </c>
      <c r="BE187" s="10" t="s">
        <v>448</v>
      </c>
      <c r="BF187" s="10" t="s">
        <v>448</v>
      </c>
      <c r="BG187" s="33">
        <f t="shared" si="95"/>
        <v>0</v>
      </c>
      <c r="BH187" s="33">
        <f t="shared" si="95"/>
        <v>0</v>
      </c>
      <c r="BI187" s="33">
        <f t="shared" si="95"/>
        <v>0</v>
      </c>
      <c r="BJ187" s="10">
        <v>2001</v>
      </c>
      <c r="BK187" s="10" t="s">
        <v>429</v>
      </c>
      <c r="BL187" s="10" t="s">
        <v>429</v>
      </c>
      <c r="BM187" s="33">
        <f t="shared" si="96"/>
        <v>0.5</v>
      </c>
      <c r="BN187" s="33">
        <f t="shared" si="96"/>
        <v>0</v>
      </c>
      <c r="BO187" s="33">
        <f t="shared" si="96"/>
        <v>0</v>
      </c>
      <c r="BP187" s="10" t="s">
        <v>431</v>
      </c>
      <c r="BQ187" s="10" t="s">
        <v>431</v>
      </c>
      <c r="BR187" s="10" t="s">
        <v>431</v>
      </c>
      <c r="BS187" s="33">
        <f t="shared" si="97"/>
        <v>1</v>
      </c>
      <c r="BT187" s="33">
        <f t="shared" si="97"/>
        <v>1</v>
      </c>
      <c r="BU187" s="33">
        <f t="shared" si="97"/>
        <v>1</v>
      </c>
      <c r="BV187" s="10" t="s">
        <v>500</v>
      </c>
      <c r="BW187" s="10" t="s">
        <v>500</v>
      </c>
      <c r="BX187" s="10" t="s">
        <v>500</v>
      </c>
      <c r="BY187" s="33">
        <f t="shared" si="100"/>
        <v>0.5</v>
      </c>
      <c r="BZ187" s="33">
        <f t="shared" si="100"/>
        <v>0.5</v>
      </c>
      <c r="CA187" s="33">
        <f t="shared" si="100"/>
        <v>0.5</v>
      </c>
      <c r="CB187" s="10">
        <f>+VLOOKUP(B187,'[20]2016 data'!$B:$D,3,)</f>
        <v>0</v>
      </c>
      <c r="CC187" s="10">
        <f>+VLOOKUP(B187,'[21]2017 data'!$B:$D,3,)</f>
        <v>0</v>
      </c>
      <c r="CD187" s="10">
        <f>+VLOOKUP(B187,'[22]2018 data'!$B:$D,3,)</f>
        <v>0</v>
      </c>
      <c r="CE187" s="33">
        <f t="shared" si="98"/>
        <v>0</v>
      </c>
      <c r="CF187" s="33">
        <f t="shared" si="98"/>
        <v>0</v>
      </c>
      <c r="CG187" s="33">
        <f t="shared" si="98"/>
        <v>0</v>
      </c>
      <c r="CH187" s="65">
        <f>+VLOOKUP(B187,'[34]2016 data'!$B:$D,3,)</f>
        <v>0</v>
      </c>
      <c r="CI187" s="65">
        <f>+VLOOKUP(B187,'[33]2017 data'!$B:$D,3,)</f>
        <v>0</v>
      </c>
      <c r="CJ187" s="65">
        <f>+VLOOKUP(B187,'[28]2018 data'!$B:$D,3,)</f>
        <v>0</v>
      </c>
      <c r="CK187" s="33">
        <f t="shared" si="99"/>
        <v>0</v>
      </c>
      <c r="CL187" s="33">
        <f t="shared" si="99"/>
        <v>0</v>
      </c>
      <c r="CM187" s="33">
        <f t="shared" si="99"/>
        <v>0</v>
      </c>
    </row>
    <row r="188" spans="1:91" s="32" customFormat="1" x14ac:dyDescent="0.25">
      <c r="A188" s="6">
        <f t="shared" si="85"/>
        <v>185</v>
      </c>
      <c r="B188" s="5" t="s">
        <v>13</v>
      </c>
      <c r="C188" s="4" t="s">
        <v>12</v>
      </c>
      <c r="D188" s="4" t="str">
        <f>+VLOOKUP(C188,'[1]OECD &amp; EU Countries'!$B:$F,5,)</f>
        <v>NA</v>
      </c>
      <c r="E188" s="10" t="s">
        <v>437</v>
      </c>
      <c r="F188" s="10" t="s">
        <v>437</v>
      </c>
      <c r="G188" s="10" t="s">
        <v>437</v>
      </c>
      <c r="H188" s="10" t="b">
        <f>+E188=MSC!E188</f>
        <v>1</v>
      </c>
      <c r="I188" s="10" t="b">
        <f>+F188=MSC!F188</f>
        <v>1</v>
      </c>
      <c r="J188" s="10" t="b">
        <f>+G188=MSC!G188</f>
        <v>1</v>
      </c>
      <c r="K188" s="33">
        <f t="shared" si="101"/>
        <v>0.5</v>
      </c>
      <c r="L188" s="33">
        <f t="shared" si="102"/>
        <v>0.5</v>
      </c>
      <c r="M188" s="33">
        <f t="shared" si="103"/>
        <v>0.5</v>
      </c>
      <c r="N188" s="10">
        <v>1993</v>
      </c>
      <c r="O188" s="10">
        <v>1993</v>
      </c>
      <c r="P188" s="10">
        <v>1997</v>
      </c>
      <c r="Q188" s="33">
        <f t="shared" si="86"/>
        <v>0</v>
      </c>
      <c r="R188" s="33">
        <f t="shared" si="86"/>
        <v>0</v>
      </c>
      <c r="S188" s="33">
        <f t="shared" si="86"/>
        <v>0</v>
      </c>
      <c r="T188" s="64">
        <v>1997</v>
      </c>
      <c r="U188" s="64">
        <v>1997</v>
      </c>
      <c r="V188" s="10">
        <v>1997</v>
      </c>
      <c r="W188" s="33">
        <f t="shared" si="87"/>
        <v>0</v>
      </c>
      <c r="X188" s="33">
        <f t="shared" si="83"/>
        <v>0</v>
      </c>
      <c r="Y188" s="33">
        <f t="shared" si="84"/>
        <v>0</v>
      </c>
      <c r="Z188" s="56">
        <f>+VLOOKUP($C188,'[27]MSC scores (3)'!$CE:$CH,2,)</f>
        <v>0</v>
      </c>
      <c r="AA188" s="56">
        <f>+VLOOKUP($C188,'[27]MSC scores (3)'!$CE:$CH,3,)</f>
        <v>0</v>
      </c>
      <c r="AB188" s="56">
        <f>+VLOOKUP($C188,'[27]MSC scores (3)'!$CE:$CH,4,)</f>
        <v>0</v>
      </c>
      <c r="AC188" s="33" t="b">
        <f t="shared" si="88"/>
        <v>1</v>
      </c>
      <c r="AD188" s="33" t="b">
        <f t="shared" si="89"/>
        <v>1</v>
      </c>
      <c r="AE188" s="33" t="b">
        <f t="shared" si="90"/>
        <v>1</v>
      </c>
      <c r="AF188" s="10" t="s">
        <v>495</v>
      </c>
      <c r="AG188" s="10" t="s">
        <v>495</v>
      </c>
      <c r="AH188" s="10" t="s">
        <v>495</v>
      </c>
      <c r="AI188" s="33">
        <f t="shared" si="91"/>
        <v>0</v>
      </c>
      <c r="AJ188" s="33">
        <f t="shared" si="91"/>
        <v>0</v>
      </c>
      <c r="AK188" s="33">
        <f t="shared" si="91"/>
        <v>0</v>
      </c>
      <c r="AL188" s="10">
        <v>2005</v>
      </c>
      <c r="AM188" s="10">
        <v>2005</v>
      </c>
      <c r="AN188" s="10">
        <v>2005</v>
      </c>
      <c r="AO188" s="33">
        <f t="shared" si="92"/>
        <v>0</v>
      </c>
      <c r="AP188" s="33">
        <f t="shared" si="92"/>
        <v>0</v>
      </c>
      <c r="AQ188" s="33">
        <f t="shared" si="92"/>
        <v>0</v>
      </c>
      <c r="AR188" s="10" t="s">
        <v>418</v>
      </c>
      <c r="AS188" s="10" t="s">
        <v>418</v>
      </c>
      <c r="AT188" s="10" t="s">
        <v>418</v>
      </c>
      <c r="AU188" s="33">
        <f t="shared" si="93"/>
        <v>1</v>
      </c>
      <c r="AV188" s="33">
        <f t="shared" si="93"/>
        <v>1</v>
      </c>
      <c r="AW188" s="33">
        <f t="shared" si="93"/>
        <v>1</v>
      </c>
      <c r="AX188" s="10" t="s">
        <v>447</v>
      </c>
      <c r="AY188" s="10" t="s">
        <v>450</v>
      </c>
      <c r="AZ188" s="10" t="s">
        <v>450</v>
      </c>
      <c r="BA188" s="33">
        <f t="shared" si="94"/>
        <v>0</v>
      </c>
      <c r="BB188" s="33">
        <f t="shared" si="94"/>
        <v>0</v>
      </c>
      <c r="BC188" s="33">
        <f t="shared" si="94"/>
        <v>0</v>
      </c>
      <c r="BD188" s="10">
        <v>0</v>
      </c>
      <c r="BE188" s="10">
        <v>0</v>
      </c>
      <c r="BF188" s="10">
        <v>0</v>
      </c>
      <c r="BG188" s="33">
        <f t="shared" si="95"/>
        <v>0</v>
      </c>
      <c r="BH188" s="33">
        <f t="shared" si="95"/>
        <v>0</v>
      </c>
      <c r="BI188" s="33">
        <f t="shared" si="95"/>
        <v>0</v>
      </c>
      <c r="BJ188" s="10">
        <v>2001</v>
      </c>
      <c r="BK188" s="10" t="s">
        <v>448</v>
      </c>
      <c r="BL188" s="10" t="s">
        <v>448</v>
      </c>
      <c r="BM188" s="33">
        <f t="shared" si="96"/>
        <v>0.5</v>
      </c>
      <c r="BN188" s="33">
        <f t="shared" si="96"/>
        <v>0</v>
      </c>
      <c r="BO188" s="33">
        <f t="shared" si="96"/>
        <v>0</v>
      </c>
      <c r="BP188" s="10" t="s">
        <v>431</v>
      </c>
      <c r="BQ188" s="10" t="s">
        <v>431</v>
      </c>
      <c r="BR188" s="10" t="s">
        <v>431</v>
      </c>
      <c r="BS188" s="33">
        <f t="shared" si="97"/>
        <v>1</v>
      </c>
      <c r="BT188" s="33">
        <f t="shared" si="97"/>
        <v>1</v>
      </c>
      <c r="BU188" s="33">
        <f t="shared" si="97"/>
        <v>1</v>
      </c>
      <c r="BV188" s="10" t="s">
        <v>500</v>
      </c>
      <c r="BW188" s="10" t="s">
        <v>500</v>
      </c>
      <c r="BX188" s="10" t="s">
        <v>500</v>
      </c>
      <c r="BY188" s="33">
        <f t="shared" si="100"/>
        <v>0.5</v>
      </c>
      <c r="BZ188" s="33">
        <f t="shared" si="100"/>
        <v>0.5</v>
      </c>
      <c r="CA188" s="33">
        <f t="shared" si="100"/>
        <v>0.5</v>
      </c>
      <c r="CB188" s="10">
        <f>+VLOOKUP(B188,'[20]2016 data'!$B:$D,3,)</f>
        <v>0</v>
      </c>
      <c r="CC188" s="10">
        <f>+VLOOKUP(B188,'[21]2017 data'!$B:$D,3,)</f>
        <v>0</v>
      </c>
      <c r="CD188" s="10">
        <f>+VLOOKUP(B188,'[22]2018 data'!$B:$D,3,)</f>
        <v>0</v>
      </c>
      <c r="CE188" s="33">
        <f t="shared" si="98"/>
        <v>0</v>
      </c>
      <c r="CF188" s="33">
        <f t="shared" si="98"/>
        <v>0</v>
      </c>
      <c r="CG188" s="33">
        <f t="shared" si="98"/>
        <v>0</v>
      </c>
      <c r="CH188" s="65">
        <f>+VLOOKUP(B188,'[34]2016 data'!$B:$D,3,)</f>
        <v>0</v>
      </c>
      <c r="CI188" s="65">
        <f>+VLOOKUP(B188,'[33]2017 data'!$B:$D,3,)</f>
        <v>0</v>
      </c>
      <c r="CJ188" s="65">
        <f>+VLOOKUP(B188,'[28]2018 data'!$B:$D,3,)</f>
        <v>0</v>
      </c>
      <c r="CK188" s="33">
        <f t="shared" si="99"/>
        <v>0</v>
      </c>
      <c r="CL188" s="33">
        <f t="shared" si="99"/>
        <v>0</v>
      </c>
      <c r="CM188" s="33">
        <f t="shared" si="99"/>
        <v>0</v>
      </c>
    </row>
    <row r="189" spans="1:91" s="32" customFormat="1" x14ac:dyDescent="0.25">
      <c r="A189" s="6">
        <f t="shared" si="85"/>
        <v>186</v>
      </c>
      <c r="B189" s="5" t="s">
        <v>11</v>
      </c>
      <c r="C189" s="4" t="s">
        <v>10</v>
      </c>
      <c r="D189" s="4" t="str">
        <f>+VLOOKUP(C189,'[1]OECD &amp; EU Countries'!$B:$F,5,)</f>
        <v>NA</v>
      </c>
      <c r="E189" s="10" t="s">
        <v>437</v>
      </c>
      <c r="F189" s="10" t="s">
        <v>437</v>
      </c>
      <c r="G189" s="10" t="s">
        <v>437</v>
      </c>
      <c r="H189" s="10" t="b">
        <f>+E189=MSC!E189</f>
        <v>1</v>
      </c>
      <c r="I189" s="10" t="b">
        <f>+F189=MSC!F189</f>
        <v>1</v>
      </c>
      <c r="J189" s="10" t="b">
        <f>+G189=MSC!G189</f>
        <v>1</v>
      </c>
      <c r="K189" s="33">
        <f t="shared" si="101"/>
        <v>0.5</v>
      </c>
      <c r="L189" s="33">
        <f t="shared" si="102"/>
        <v>0.5</v>
      </c>
      <c r="M189" s="33">
        <f t="shared" si="103"/>
        <v>0.5</v>
      </c>
      <c r="N189" s="10">
        <v>1993</v>
      </c>
      <c r="O189" s="10">
        <v>1993</v>
      </c>
      <c r="P189" s="10">
        <v>2010</v>
      </c>
      <c r="Q189" s="33">
        <f t="shared" si="86"/>
        <v>0</v>
      </c>
      <c r="R189" s="33">
        <f t="shared" si="86"/>
        <v>0</v>
      </c>
      <c r="S189" s="33">
        <f t="shared" si="86"/>
        <v>0.5</v>
      </c>
      <c r="T189" s="64">
        <v>2010</v>
      </c>
      <c r="U189" s="64">
        <v>2010</v>
      </c>
      <c r="V189" s="10">
        <v>2010</v>
      </c>
      <c r="W189" s="33">
        <f t="shared" si="87"/>
        <v>0.5</v>
      </c>
      <c r="X189" s="33">
        <f t="shared" si="83"/>
        <v>0.5</v>
      </c>
      <c r="Y189" s="33">
        <f t="shared" si="84"/>
        <v>0.5</v>
      </c>
      <c r="Z189" s="56">
        <f>+VLOOKUP($C189,'[27]MSC scores (3)'!$CE:$CH,2,)</f>
        <v>0.5</v>
      </c>
      <c r="AA189" s="56">
        <f>+VLOOKUP($C189,'[27]MSC scores (3)'!$CE:$CH,3,)</f>
        <v>0.5</v>
      </c>
      <c r="AB189" s="56">
        <f>+VLOOKUP($C189,'[27]MSC scores (3)'!$CE:$CH,4,)</f>
        <v>0.5</v>
      </c>
      <c r="AC189" s="33" t="b">
        <f t="shared" si="88"/>
        <v>1</v>
      </c>
      <c r="AD189" s="33" t="b">
        <f t="shared" si="89"/>
        <v>1</v>
      </c>
      <c r="AE189" s="33" t="b">
        <f t="shared" si="90"/>
        <v>1</v>
      </c>
      <c r="AF189" s="10" t="s">
        <v>444</v>
      </c>
      <c r="AG189" s="10" t="s">
        <v>444</v>
      </c>
      <c r="AH189" s="10" t="s">
        <v>444</v>
      </c>
      <c r="AI189" s="33">
        <f t="shared" si="91"/>
        <v>1</v>
      </c>
      <c r="AJ189" s="33">
        <f t="shared" si="91"/>
        <v>1</v>
      </c>
      <c r="AK189" s="33">
        <f t="shared" si="91"/>
        <v>1</v>
      </c>
      <c r="AL189" s="10">
        <v>2014</v>
      </c>
      <c r="AM189" s="10">
        <v>2014</v>
      </c>
      <c r="AN189" s="10">
        <v>2014</v>
      </c>
      <c r="AO189" s="33">
        <f t="shared" si="92"/>
        <v>0.5</v>
      </c>
      <c r="AP189" s="33">
        <f t="shared" si="92"/>
        <v>0.5</v>
      </c>
      <c r="AQ189" s="33">
        <f t="shared" si="92"/>
        <v>0.5</v>
      </c>
      <c r="AR189" s="10" t="s">
        <v>447</v>
      </c>
      <c r="AS189" s="10" t="s">
        <v>418</v>
      </c>
      <c r="AT189" s="10" t="s">
        <v>418</v>
      </c>
      <c r="AU189" s="33">
        <f t="shared" si="93"/>
        <v>0</v>
      </c>
      <c r="AV189" s="33">
        <f t="shared" si="93"/>
        <v>1</v>
      </c>
      <c r="AW189" s="33">
        <f t="shared" si="93"/>
        <v>1</v>
      </c>
      <c r="AX189" s="10" t="s">
        <v>447</v>
      </c>
      <c r="AY189" s="10" t="s">
        <v>448</v>
      </c>
      <c r="AZ189" s="10" t="s">
        <v>448</v>
      </c>
      <c r="BA189" s="33">
        <f t="shared" si="94"/>
        <v>0</v>
      </c>
      <c r="BB189" s="33">
        <f t="shared" si="94"/>
        <v>0</v>
      </c>
      <c r="BC189" s="33">
        <f t="shared" si="94"/>
        <v>0</v>
      </c>
      <c r="BD189" s="10">
        <v>0</v>
      </c>
      <c r="BE189" s="10">
        <v>0</v>
      </c>
      <c r="BF189" s="10">
        <v>0</v>
      </c>
      <c r="BG189" s="33">
        <f t="shared" si="95"/>
        <v>0</v>
      </c>
      <c r="BH189" s="33">
        <f t="shared" si="95"/>
        <v>0</v>
      </c>
      <c r="BI189" s="33">
        <f t="shared" si="95"/>
        <v>0</v>
      </c>
      <c r="BJ189" s="10">
        <v>2001</v>
      </c>
      <c r="BK189" s="10" t="s">
        <v>429</v>
      </c>
      <c r="BL189" s="10" t="s">
        <v>429</v>
      </c>
      <c r="BM189" s="33">
        <f t="shared" si="96"/>
        <v>0.5</v>
      </c>
      <c r="BN189" s="33">
        <f t="shared" si="96"/>
        <v>0</v>
      </c>
      <c r="BO189" s="33">
        <f t="shared" si="96"/>
        <v>0</v>
      </c>
      <c r="BP189" s="10">
        <v>0</v>
      </c>
      <c r="BQ189" s="10" t="s">
        <v>429</v>
      </c>
      <c r="BR189" s="10" t="s">
        <v>429</v>
      </c>
      <c r="BS189" s="33">
        <f t="shared" si="97"/>
        <v>0</v>
      </c>
      <c r="BT189" s="33">
        <f t="shared" si="97"/>
        <v>0</v>
      </c>
      <c r="BU189" s="33">
        <f t="shared" si="97"/>
        <v>0</v>
      </c>
      <c r="BV189" s="10" t="s">
        <v>500</v>
      </c>
      <c r="BW189" s="10" t="s">
        <v>500</v>
      </c>
      <c r="BX189" s="10" t="s">
        <v>500</v>
      </c>
      <c r="BY189" s="33">
        <f t="shared" si="100"/>
        <v>0.5</v>
      </c>
      <c r="BZ189" s="33">
        <f t="shared" si="100"/>
        <v>0.5</v>
      </c>
      <c r="CA189" s="33">
        <f t="shared" si="100"/>
        <v>0.5</v>
      </c>
      <c r="CB189" s="10" t="str">
        <f>+VLOOKUP(B189,'[20]2016 data'!$B:$D,3,)</f>
        <v>Yes</v>
      </c>
      <c r="CC189" s="10" t="str">
        <f>+VLOOKUP(B189,'[21]2017 data'!$B:$D,3,)</f>
        <v>Yes</v>
      </c>
      <c r="CD189" s="10" t="str">
        <f>+VLOOKUP(B189,'[22]2018 data'!$B:$D,3,)</f>
        <v>Yes</v>
      </c>
      <c r="CE189" s="33">
        <f t="shared" si="98"/>
        <v>1</v>
      </c>
      <c r="CF189" s="33">
        <f t="shared" si="98"/>
        <v>1</v>
      </c>
      <c r="CG189" s="33">
        <f t="shared" si="98"/>
        <v>1</v>
      </c>
      <c r="CH189" s="65">
        <f>+VLOOKUP(B189,'[34]2016 data'!$B:$D,3,)</f>
        <v>0</v>
      </c>
      <c r="CI189" s="65">
        <f>+VLOOKUP(B189,'[33]2017 data'!$B:$D,3,)</f>
        <v>0</v>
      </c>
      <c r="CJ189" s="65">
        <f>+VLOOKUP(B189,'[28]2018 data'!$B:$D,3,)</f>
        <v>0</v>
      </c>
      <c r="CK189" s="33">
        <f t="shared" si="99"/>
        <v>0</v>
      </c>
      <c r="CL189" s="33">
        <f t="shared" si="99"/>
        <v>0</v>
      </c>
      <c r="CM189" s="33">
        <f t="shared" si="99"/>
        <v>0</v>
      </c>
    </row>
    <row r="190" spans="1:91" s="32" customFormat="1" x14ac:dyDescent="0.25">
      <c r="A190" s="6">
        <f t="shared" si="85"/>
        <v>187</v>
      </c>
      <c r="B190" s="5" t="s">
        <v>9</v>
      </c>
      <c r="C190" s="4" t="s">
        <v>8</v>
      </c>
      <c r="D190" s="4" t="str">
        <f>+VLOOKUP(C190,'[1]OECD &amp; EU Countries'!$B:$F,5,)</f>
        <v>NA</v>
      </c>
      <c r="E190" s="10" t="s">
        <v>438</v>
      </c>
      <c r="F190" s="10" t="s">
        <v>438</v>
      </c>
      <c r="G190" s="59" t="s">
        <v>438</v>
      </c>
      <c r="H190" s="10" t="b">
        <f>+E190=MSC!E190</f>
        <v>0</v>
      </c>
      <c r="I190" s="10" t="b">
        <f>+F190=MSC!F190</f>
        <v>0</v>
      </c>
      <c r="J190" s="10" t="b">
        <f>+G190=MSC!G190</f>
        <v>0</v>
      </c>
      <c r="K190" s="33">
        <f t="shared" si="101"/>
        <v>0</v>
      </c>
      <c r="L190" s="33">
        <f t="shared" si="102"/>
        <v>0</v>
      </c>
      <c r="M190" s="33">
        <f t="shared" si="103"/>
        <v>0</v>
      </c>
      <c r="N190" s="10">
        <v>1968</v>
      </c>
      <c r="O190" s="10">
        <v>0</v>
      </c>
      <c r="P190" s="10">
        <v>2004</v>
      </c>
      <c r="Q190" s="33">
        <f t="shared" si="86"/>
        <v>0</v>
      </c>
      <c r="R190" s="33">
        <f t="shared" si="86"/>
        <v>0</v>
      </c>
      <c r="S190" s="33">
        <f t="shared" si="86"/>
        <v>0</v>
      </c>
      <c r="T190" s="64">
        <v>2004</v>
      </c>
      <c r="U190" s="64">
        <v>2004</v>
      </c>
      <c r="V190" s="10">
        <v>2015</v>
      </c>
      <c r="W190" s="33">
        <f t="shared" si="87"/>
        <v>0</v>
      </c>
      <c r="X190" s="33">
        <f t="shared" si="83"/>
        <v>0</v>
      </c>
      <c r="Y190" s="33">
        <f t="shared" si="84"/>
        <v>0.5</v>
      </c>
      <c r="Z190" s="56">
        <f>+VLOOKUP($C190,'[27]MSC scores (3)'!$CE:$CH,2,)</f>
        <v>0.5</v>
      </c>
      <c r="AA190" s="56">
        <f>+VLOOKUP($C190,'[27]MSC scores (3)'!$CE:$CH,3,)</f>
        <v>0.5</v>
      </c>
      <c r="AB190" s="56">
        <f>+VLOOKUP($C190,'[27]MSC scores (3)'!$CE:$CH,4,)</f>
        <v>0.5</v>
      </c>
      <c r="AC190" s="33" t="b">
        <f t="shared" si="88"/>
        <v>0</v>
      </c>
      <c r="AD190" s="33" t="b">
        <f t="shared" si="89"/>
        <v>0</v>
      </c>
      <c r="AE190" s="33" t="b">
        <f t="shared" si="90"/>
        <v>1</v>
      </c>
      <c r="AF190" s="10" t="s">
        <v>444</v>
      </c>
      <c r="AG190" s="10" t="s">
        <v>444</v>
      </c>
      <c r="AH190" s="10" t="s">
        <v>444</v>
      </c>
      <c r="AI190" s="33">
        <f t="shared" si="91"/>
        <v>1</v>
      </c>
      <c r="AJ190" s="33">
        <f t="shared" si="91"/>
        <v>1</v>
      </c>
      <c r="AK190" s="33">
        <f t="shared" si="91"/>
        <v>1</v>
      </c>
      <c r="AL190" s="10">
        <v>2010</v>
      </c>
      <c r="AM190" s="10">
        <v>2010</v>
      </c>
      <c r="AN190" s="10">
        <v>2010</v>
      </c>
      <c r="AO190" s="33">
        <f t="shared" si="92"/>
        <v>0.5</v>
      </c>
      <c r="AP190" s="33">
        <f t="shared" si="92"/>
        <v>0.5</v>
      </c>
      <c r="AQ190" s="33">
        <f t="shared" si="92"/>
        <v>0.5</v>
      </c>
      <c r="AR190" s="10" t="s">
        <v>418</v>
      </c>
      <c r="AS190" s="10" t="s">
        <v>418</v>
      </c>
      <c r="AT190" s="10" t="s">
        <v>418</v>
      </c>
      <c r="AU190" s="33">
        <f t="shared" si="93"/>
        <v>1</v>
      </c>
      <c r="AV190" s="33">
        <f t="shared" si="93"/>
        <v>1</v>
      </c>
      <c r="AW190" s="33">
        <f t="shared" si="93"/>
        <v>1</v>
      </c>
      <c r="AX190" s="10" t="s">
        <v>447</v>
      </c>
      <c r="AY190" s="10" t="s">
        <v>460</v>
      </c>
      <c r="AZ190" s="10" t="s">
        <v>460</v>
      </c>
      <c r="BA190" s="33">
        <f t="shared" si="94"/>
        <v>0</v>
      </c>
      <c r="BB190" s="33">
        <f t="shared" si="94"/>
        <v>0</v>
      </c>
      <c r="BC190" s="33">
        <f t="shared" si="94"/>
        <v>0</v>
      </c>
      <c r="BD190" s="10" t="s">
        <v>425</v>
      </c>
      <c r="BE190" s="10" t="s">
        <v>425</v>
      </c>
      <c r="BF190" s="10" t="s">
        <v>425</v>
      </c>
      <c r="BG190" s="33">
        <f t="shared" si="95"/>
        <v>1</v>
      </c>
      <c r="BH190" s="33">
        <f t="shared" si="95"/>
        <v>1</v>
      </c>
      <c r="BI190" s="33">
        <f t="shared" si="95"/>
        <v>1</v>
      </c>
      <c r="BJ190" s="10">
        <v>0</v>
      </c>
      <c r="BK190" s="10" t="s">
        <v>429</v>
      </c>
      <c r="BL190" s="10" t="s">
        <v>429</v>
      </c>
      <c r="BM190" s="33">
        <f t="shared" si="96"/>
        <v>0</v>
      </c>
      <c r="BN190" s="33">
        <f t="shared" si="96"/>
        <v>0</v>
      </c>
      <c r="BO190" s="33">
        <f t="shared" si="96"/>
        <v>0</v>
      </c>
      <c r="BP190" s="10" t="s">
        <v>431</v>
      </c>
      <c r="BQ190" s="10" t="s">
        <v>431</v>
      </c>
      <c r="BR190" s="10" t="s">
        <v>431</v>
      </c>
      <c r="BS190" s="33">
        <f t="shared" si="97"/>
        <v>1</v>
      </c>
      <c r="BT190" s="33">
        <f t="shared" si="97"/>
        <v>1</v>
      </c>
      <c r="BU190" s="33">
        <f t="shared" si="97"/>
        <v>1</v>
      </c>
      <c r="BV190" s="10" t="s">
        <v>501</v>
      </c>
      <c r="BW190" s="10" t="s">
        <v>501</v>
      </c>
      <c r="BX190" s="10" t="s">
        <v>501</v>
      </c>
      <c r="BY190" s="33">
        <f t="shared" si="100"/>
        <v>1</v>
      </c>
      <c r="BZ190" s="33">
        <f t="shared" si="100"/>
        <v>1</v>
      </c>
      <c r="CA190" s="33">
        <f t="shared" si="100"/>
        <v>1</v>
      </c>
      <c r="CB190" s="10">
        <f>+VLOOKUP(B190,'[20]2016 data'!$B:$D,3,)</f>
        <v>0</v>
      </c>
      <c r="CC190" s="10">
        <f>+VLOOKUP(B190,'[21]2017 data'!$B:$D,3,)</f>
        <v>0</v>
      </c>
      <c r="CD190" s="10">
        <f>+VLOOKUP(B190,'[22]2018 data'!$B:$D,3,)</f>
        <v>0</v>
      </c>
      <c r="CE190" s="33">
        <f t="shared" si="98"/>
        <v>0</v>
      </c>
      <c r="CF190" s="33">
        <f t="shared" si="98"/>
        <v>0</v>
      </c>
      <c r="CG190" s="33">
        <f t="shared" si="98"/>
        <v>0</v>
      </c>
      <c r="CH190" s="65" t="str">
        <f>+VLOOKUP(B190,'[34]2016 data'!$B:$D,3,)</f>
        <v>yes</v>
      </c>
      <c r="CI190" s="65" t="str">
        <f>+VLOOKUP(B190,'[33]2017 data'!$B:$D,3,)</f>
        <v>yes</v>
      </c>
      <c r="CJ190" s="65" t="str">
        <f>+VLOOKUP(B190,'[28]2018 data'!$B:$D,3,)</f>
        <v>yes</v>
      </c>
      <c r="CK190" s="33">
        <f t="shared" si="99"/>
        <v>1</v>
      </c>
      <c r="CL190" s="33">
        <f t="shared" si="99"/>
        <v>1</v>
      </c>
      <c r="CM190" s="33">
        <f t="shared" si="99"/>
        <v>1</v>
      </c>
    </row>
    <row r="191" spans="1:91" s="32" customFormat="1" x14ac:dyDescent="0.25">
      <c r="A191" s="6">
        <f t="shared" si="85"/>
        <v>188</v>
      </c>
      <c r="B191" s="5" t="s">
        <v>7</v>
      </c>
      <c r="C191" s="4" t="s">
        <v>6</v>
      </c>
      <c r="D191" s="4" t="str">
        <f>+VLOOKUP(C191,'[1]OECD &amp; EU Countries'!$B:$F,5,)</f>
        <v>NA</v>
      </c>
      <c r="E191" s="10" t="s">
        <v>437</v>
      </c>
      <c r="F191" s="10" t="s">
        <v>437</v>
      </c>
      <c r="G191" s="10" t="s">
        <v>437</v>
      </c>
      <c r="H191" s="10" t="b">
        <f>+E191=MSC!E191</f>
        <v>1</v>
      </c>
      <c r="I191" s="10" t="b">
        <f>+F191=MSC!F191</f>
        <v>1</v>
      </c>
      <c r="J191" s="10" t="b">
        <f>+G191=MSC!G191</f>
        <v>1</v>
      </c>
      <c r="K191" s="33">
        <f t="shared" si="101"/>
        <v>0.5</v>
      </c>
      <c r="L191" s="33">
        <f t="shared" si="102"/>
        <v>0.5</v>
      </c>
      <c r="M191" s="33">
        <f t="shared" si="103"/>
        <v>0.5</v>
      </c>
      <c r="N191" s="10">
        <v>1993</v>
      </c>
      <c r="O191" s="10">
        <v>1993</v>
      </c>
      <c r="P191" s="10">
        <v>1990</v>
      </c>
      <c r="Q191" s="33">
        <f t="shared" si="86"/>
        <v>0</v>
      </c>
      <c r="R191" s="33">
        <f t="shared" si="86"/>
        <v>0</v>
      </c>
      <c r="S191" s="33">
        <f t="shared" si="86"/>
        <v>0</v>
      </c>
      <c r="T191" s="59">
        <v>1990</v>
      </c>
      <c r="U191" s="64">
        <v>1990</v>
      </c>
      <c r="V191" s="10">
        <v>1990</v>
      </c>
      <c r="W191" s="33">
        <f t="shared" si="87"/>
        <v>0</v>
      </c>
      <c r="X191" s="33">
        <f t="shared" si="83"/>
        <v>0</v>
      </c>
      <c r="Y191" s="33">
        <f t="shared" si="84"/>
        <v>0</v>
      </c>
      <c r="Z191" s="56">
        <f>+VLOOKUP($C191,'[27]MSC scores (3)'!$CE:$CH,2,)</f>
        <v>0.5</v>
      </c>
      <c r="AA191" s="56">
        <f>+VLOOKUP($C191,'[27]MSC scores (3)'!$CE:$CH,3,)</f>
        <v>0.5</v>
      </c>
      <c r="AB191" s="56">
        <f>+VLOOKUP($C191,'[27]MSC scores (3)'!$CE:$CH,4,)</f>
        <v>0</v>
      </c>
      <c r="AC191" s="33" t="b">
        <f t="shared" si="88"/>
        <v>0</v>
      </c>
      <c r="AD191" s="33" t="b">
        <f t="shared" si="89"/>
        <v>0</v>
      </c>
      <c r="AE191" s="33" t="b">
        <f t="shared" si="90"/>
        <v>1</v>
      </c>
      <c r="AF191" s="10" t="s">
        <v>446</v>
      </c>
      <c r="AG191" s="10" t="s">
        <v>446</v>
      </c>
      <c r="AH191" s="10" t="s">
        <v>446</v>
      </c>
      <c r="AI191" s="33">
        <f t="shared" si="91"/>
        <v>0.5</v>
      </c>
      <c r="AJ191" s="33">
        <f t="shared" si="91"/>
        <v>0.5</v>
      </c>
      <c r="AK191" s="33">
        <f t="shared" si="91"/>
        <v>0.5</v>
      </c>
      <c r="AL191" s="10">
        <v>2008</v>
      </c>
      <c r="AM191" s="10">
        <v>2008</v>
      </c>
      <c r="AN191" s="10">
        <v>2008</v>
      </c>
      <c r="AO191" s="33">
        <f t="shared" si="92"/>
        <v>0.5</v>
      </c>
      <c r="AP191" s="33">
        <f t="shared" si="92"/>
        <v>0.5</v>
      </c>
      <c r="AQ191" s="33">
        <f t="shared" si="92"/>
        <v>0.5</v>
      </c>
      <c r="AR191" s="10" t="s">
        <v>418</v>
      </c>
      <c r="AS191" s="10" t="s">
        <v>418</v>
      </c>
      <c r="AT191" s="10" t="s">
        <v>418</v>
      </c>
      <c r="AU191" s="33">
        <f t="shared" si="93"/>
        <v>1</v>
      </c>
      <c r="AV191" s="33">
        <f t="shared" si="93"/>
        <v>1</v>
      </c>
      <c r="AW191" s="33">
        <f t="shared" si="93"/>
        <v>1</v>
      </c>
      <c r="AX191" s="10" t="s">
        <v>447</v>
      </c>
      <c r="AY191" s="10" t="s">
        <v>448</v>
      </c>
      <c r="AZ191" s="10" t="s">
        <v>448</v>
      </c>
      <c r="BA191" s="33">
        <f t="shared" si="94"/>
        <v>0</v>
      </c>
      <c r="BB191" s="33">
        <f t="shared" si="94"/>
        <v>0</v>
      </c>
      <c r="BC191" s="33">
        <f t="shared" si="94"/>
        <v>0</v>
      </c>
      <c r="BD191" s="10">
        <v>0</v>
      </c>
      <c r="BE191" s="10">
        <v>0</v>
      </c>
      <c r="BF191" s="10">
        <v>0</v>
      </c>
      <c r="BG191" s="33">
        <f t="shared" si="95"/>
        <v>0</v>
      </c>
      <c r="BH191" s="33">
        <f t="shared" si="95"/>
        <v>0</v>
      </c>
      <c r="BI191" s="33">
        <f t="shared" si="95"/>
        <v>0</v>
      </c>
      <c r="BJ191" s="10">
        <v>2001</v>
      </c>
      <c r="BK191" s="10" t="s">
        <v>429</v>
      </c>
      <c r="BL191" s="10" t="s">
        <v>429</v>
      </c>
      <c r="BM191" s="33">
        <f t="shared" si="96"/>
        <v>0.5</v>
      </c>
      <c r="BN191" s="33">
        <f t="shared" si="96"/>
        <v>0</v>
      </c>
      <c r="BO191" s="33">
        <f t="shared" si="96"/>
        <v>0</v>
      </c>
      <c r="BP191" s="10">
        <v>0</v>
      </c>
      <c r="BQ191" s="10" t="s">
        <v>429</v>
      </c>
      <c r="BR191" s="10" t="s">
        <v>429</v>
      </c>
      <c r="BS191" s="33">
        <f t="shared" si="97"/>
        <v>0</v>
      </c>
      <c r="BT191" s="33">
        <f t="shared" si="97"/>
        <v>0</v>
      </c>
      <c r="BU191" s="33">
        <f t="shared" si="97"/>
        <v>0</v>
      </c>
      <c r="BV191" s="10" t="s">
        <v>500</v>
      </c>
      <c r="BW191" s="10" t="s">
        <v>500</v>
      </c>
      <c r="BX191" s="10" t="s">
        <v>500</v>
      </c>
      <c r="BY191" s="33">
        <f t="shared" si="100"/>
        <v>0.5</v>
      </c>
      <c r="BZ191" s="33">
        <f t="shared" si="100"/>
        <v>0.5</v>
      </c>
      <c r="CA191" s="33">
        <f t="shared" si="100"/>
        <v>0.5</v>
      </c>
      <c r="CB191" s="10">
        <f>+VLOOKUP(B191,'[20]2016 data'!$B:$D,3,)</f>
        <v>0</v>
      </c>
      <c r="CC191" s="10">
        <f>+VLOOKUP(B191,'[21]2017 data'!$B:$D,3,)</f>
        <v>0</v>
      </c>
      <c r="CD191" s="10">
        <f>+VLOOKUP(B191,'[22]2018 data'!$B:$D,3,)</f>
        <v>0</v>
      </c>
      <c r="CE191" s="33">
        <f t="shared" si="98"/>
        <v>0</v>
      </c>
      <c r="CF191" s="33">
        <f t="shared" si="98"/>
        <v>0</v>
      </c>
      <c r="CG191" s="33">
        <f t="shared" si="98"/>
        <v>0</v>
      </c>
      <c r="CH191" s="65">
        <f>+VLOOKUP(B191,'[34]2016 data'!$B:$D,3,)</f>
        <v>0</v>
      </c>
      <c r="CI191" s="65">
        <f>+VLOOKUP(B191,'[33]2017 data'!$B:$D,3,)</f>
        <v>0</v>
      </c>
      <c r="CJ191" s="65">
        <f>+VLOOKUP(B191,'[28]2018 data'!$B:$D,3,)</f>
        <v>0</v>
      </c>
      <c r="CK191" s="33">
        <f t="shared" si="99"/>
        <v>0</v>
      </c>
      <c r="CL191" s="33">
        <f t="shared" si="99"/>
        <v>0</v>
      </c>
      <c r="CM191" s="33">
        <f t="shared" si="99"/>
        <v>0</v>
      </c>
    </row>
    <row r="192" spans="1:91" s="32" customFormat="1" x14ac:dyDescent="0.25">
      <c r="A192" s="6">
        <f t="shared" si="85"/>
        <v>189</v>
      </c>
      <c r="B192" s="5" t="s">
        <v>5</v>
      </c>
      <c r="C192" s="4" t="s">
        <v>4</v>
      </c>
      <c r="D192" s="4" t="str">
        <f>+VLOOKUP(C192,'[1]OECD &amp; EU Countries'!$B:$F,5,)</f>
        <v>NA</v>
      </c>
      <c r="E192" s="10" t="s">
        <v>486</v>
      </c>
      <c r="F192" s="10" t="s">
        <v>486</v>
      </c>
      <c r="G192" s="10" t="s">
        <v>486</v>
      </c>
      <c r="H192" s="10" t="b">
        <f>+E192=MSC!E192</f>
        <v>1</v>
      </c>
      <c r="I192" s="10" t="b">
        <f>+F192=MSC!F192</f>
        <v>1</v>
      </c>
      <c r="J192" s="10" t="b">
        <f>+G192=MSC!G192</f>
        <v>1</v>
      </c>
      <c r="K192" s="33">
        <f t="shared" si="101"/>
        <v>1</v>
      </c>
      <c r="L192" s="33">
        <f t="shared" si="102"/>
        <v>1</v>
      </c>
      <c r="M192" s="33">
        <f t="shared" si="103"/>
        <v>1</v>
      </c>
      <c r="N192" s="10">
        <v>2008</v>
      </c>
      <c r="O192" s="10">
        <v>2008</v>
      </c>
      <c r="P192" s="10">
        <v>2010</v>
      </c>
      <c r="Q192" s="33">
        <f t="shared" si="86"/>
        <v>0.5</v>
      </c>
      <c r="R192" s="33">
        <f t="shared" si="86"/>
        <v>0.5</v>
      </c>
      <c r="S192" s="33">
        <f t="shared" si="86"/>
        <v>0.5</v>
      </c>
      <c r="T192" s="64">
        <v>2010</v>
      </c>
      <c r="U192" s="64">
        <v>2010</v>
      </c>
      <c r="V192" s="10">
        <v>2010</v>
      </c>
      <c r="W192" s="33">
        <f t="shared" si="87"/>
        <v>0.5</v>
      </c>
      <c r="X192" s="33">
        <f t="shared" si="83"/>
        <v>0.5</v>
      </c>
      <c r="Y192" s="33">
        <f t="shared" si="84"/>
        <v>0.5</v>
      </c>
      <c r="Z192" s="56">
        <f>+VLOOKUP($C192,'[27]MSC scores (3)'!$CE:$CH,2,)</f>
        <v>0.5</v>
      </c>
      <c r="AA192" s="56">
        <f>+VLOOKUP($C192,'[27]MSC scores (3)'!$CE:$CH,3,)</f>
        <v>0.5</v>
      </c>
      <c r="AB192" s="56">
        <f>+VLOOKUP($C192,'[27]MSC scores (3)'!$CE:$CH,4,)</f>
        <v>0.5</v>
      </c>
      <c r="AC192" s="33" t="b">
        <f t="shared" si="88"/>
        <v>1</v>
      </c>
      <c r="AD192" s="33" t="b">
        <f t="shared" si="89"/>
        <v>1</v>
      </c>
      <c r="AE192" s="33" t="b">
        <f t="shared" si="90"/>
        <v>1</v>
      </c>
      <c r="AF192" s="10" t="s">
        <v>446</v>
      </c>
      <c r="AG192" s="10" t="s">
        <v>443</v>
      </c>
      <c r="AH192" s="10" t="s">
        <v>443</v>
      </c>
      <c r="AI192" s="33">
        <f t="shared" si="91"/>
        <v>0.5</v>
      </c>
      <c r="AJ192" s="33">
        <f t="shared" si="91"/>
        <v>0.5</v>
      </c>
      <c r="AK192" s="33">
        <f t="shared" si="91"/>
        <v>0.5</v>
      </c>
      <c r="AL192" s="10">
        <v>2003</v>
      </c>
      <c r="AM192" s="10">
        <v>2003</v>
      </c>
      <c r="AN192" s="10">
        <v>2003</v>
      </c>
      <c r="AO192" s="33">
        <f t="shared" si="92"/>
        <v>0</v>
      </c>
      <c r="AP192" s="33">
        <f t="shared" si="92"/>
        <v>0</v>
      </c>
      <c r="AQ192" s="33">
        <f t="shared" si="92"/>
        <v>0</v>
      </c>
      <c r="AR192" s="10" t="s">
        <v>418</v>
      </c>
      <c r="AS192" s="10" t="s">
        <v>418</v>
      </c>
      <c r="AT192" s="10" t="s">
        <v>418</v>
      </c>
      <c r="AU192" s="33">
        <f t="shared" si="93"/>
        <v>1</v>
      </c>
      <c r="AV192" s="33">
        <f t="shared" si="93"/>
        <v>1</v>
      </c>
      <c r="AW192" s="33">
        <f t="shared" si="93"/>
        <v>1</v>
      </c>
      <c r="AX192" s="10" t="s">
        <v>477</v>
      </c>
      <c r="AY192" s="10" t="s">
        <v>448</v>
      </c>
      <c r="AZ192" s="10" t="s">
        <v>448</v>
      </c>
      <c r="BA192" s="33">
        <f t="shared" si="94"/>
        <v>0</v>
      </c>
      <c r="BB192" s="33">
        <f t="shared" si="94"/>
        <v>0</v>
      </c>
      <c r="BC192" s="33">
        <f t="shared" si="94"/>
        <v>0</v>
      </c>
      <c r="BD192" s="10" t="s">
        <v>448</v>
      </c>
      <c r="BE192" s="10" t="s">
        <v>448</v>
      </c>
      <c r="BF192" s="10" t="s">
        <v>448</v>
      </c>
      <c r="BG192" s="33">
        <f t="shared" si="95"/>
        <v>0</v>
      </c>
      <c r="BH192" s="33">
        <f t="shared" si="95"/>
        <v>0</v>
      </c>
      <c r="BI192" s="33">
        <f t="shared" si="95"/>
        <v>0</v>
      </c>
      <c r="BJ192" s="10">
        <v>1986</v>
      </c>
      <c r="BK192" s="10" t="s">
        <v>429</v>
      </c>
      <c r="BL192" s="10" t="s">
        <v>429</v>
      </c>
      <c r="BM192" s="33">
        <f t="shared" si="96"/>
        <v>0</v>
      </c>
      <c r="BN192" s="33">
        <f t="shared" si="96"/>
        <v>0</v>
      </c>
      <c r="BO192" s="33">
        <f t="shared" si="96"/>
        <v>0</v>
      </c>
      <c r="BP192" s="10" t="s">
        <v>431</v>
      </c>
      <c r="BQ192" s="10" t="s">
        <v>431</v>
      </c>
      <c r="BR192" s="10" t="s">
        <v>431</v>
      </c>
      <c r="BS192" s="33">
        <f t="shared" si="97"/>
        <v>1</v>
      </c>
      <c r="BT192" s="33">
        <f t="shared" si="97"/>
        <v>1</v>
      </c>
      <c r="BU192" s="33">
        <f t="shared" si="97"/>
        <v>1</v>
      </c>
      <c r="BV192" s="10" t="s">
        <v>500</v>
      </c>
      <c r="BW192" s="10" t="s">
        <v>500</v>
      </c>
      <c r="BX192" s="10" t="s">
        <v>500</v>
      </c>
      <c r="BY192" s="33">
        <f t="shared" si="100"/>
        <v>0.5</v>
      </c>
      <c r="BZ192" s="33">
        <f t="shared" si="100"/>
        <v>0.5</v>
      </c>
      <c r="CA192" s="33">
        <f t="shared" si="100"/>
        <v>0.5</v>
      </c>
      <c r="CB192" s="10">
        <f>+VLOOKUP(B192,'[20]2016 data'!$B:$D,3,)</f>
        <v>0</v>
      </c>
      <c r="CC192" s="10">
        <f>+VLOOKUP(B192,'[21]2017 data'!$B:$D,3,)</f>
        <v>0</v>
      </c>
      <c r="CD192" s="10">
        <f>+VLOOKUP(B192,'[22]2018 data'!$B:$D,3,)</f>
        <v>0</v>
      </c>
      <c r="CE192" s="33">
        <f t="shared" si="98"/>
        <v>0</v>
      </c>
      <c r="CF192" s="33">
        <f t="shared" si="98"/>
        <v>0</v>
      </c>
      <c r="CG192" s="33">
        <f t="shared" si="98"/>
        <v>0</v>
      </c>
      <c r="CH192" s="65">
        <f>+VLOOKUP(B192,'[34]2016 data'!$B:$D,3,)</f>
        <v>0</v>
      </c>
      <c r="CI192" s="65">
        <f>+VLOOKUP(B192,'[33]2017 data'!$B:$D,3,)</f>
        <v>0</v>
      </c>
      <c r="CJ192" s="65">
        <f>+VLOOKUP(B192,'[28]2018 data'!$B:$D,3,)</f>
        <v>0</v>
      </c>
      <c r="CK192" s="33">
        <f t="shared" si="99"/>
        <v>0</v>
      </c>
      <c r="CL192" s="33">
        <f t="shared" si="99"/>
        <v>0</v>
      </c>
      <c r="CM192" s="33">
        <f t="shared" si="99"/>
        <v>0</v>
      </c>
    </row>
    <row r="193" spans="1:91" s="32" customFormat="1" x14ac:dyDescent="0.25">
      <c r="A193" s="6">
        <f t="shared" si="85"/>
        <v>190</v>
      </c>
      <c r="B193" s="5" t="s">
        <v>3</v>
      </c>
      <c r="C193" s="4" t="s">
        <v>2</v>
      </c>
      <c r="D193" s="4" t="str">
        <f>+VLOOKUP(C193,'[1]OECD &amp; EU Countries'!$B:$F,5,)</f>
        <v>NA</v>
      </c>
      <c r="E193" s="10" t="s">
        <v>437</v>
      </c>
      <c r="F193" s="10" t="s">
        <v>437</v>
      </c>
      <c r="G193" s="10" t="s">
        <v>437</v>
      </c>
      <c r="H193" s="10" t="b">
        <f>+E193=MSC!E193</f>
        <v>0</v>
      </c>
      <c r="I193" s="10" t="b">
        <f>+F193=MSC!F193</f>
        <v>1</v>
      </c>
      <c r="J193" s="10" t="b">
        <f>+G193=MSC!G193</f>
        <v>1</v>
      </c>
      <c r="K193" s="33">
        <f t="shared" si="101"/>
        <v>0.5</v>
      </c>
      <c r="L193" s="33">
        <f t="shared" si="102"/>
        <v>0.5</v>
      </c>
      <c r="M193" s="33">
        <f t="shared" si="103"/>
        <v>0.5</v>
      </c>
      <c r="N193" s="10">
        <v>1993</v>
      </c>
      <c r="O193" s="10">
        <v>1993</v>
      </c>
      <c r="P193" s="10">
        <v>2012</v>
      </c>
      <c r="Q193" s="33">
        <f t="shared" si="86"/>
        <v>0</v>
      </c>
      <c r="R193" s="33">
        <f t="shared" si="86"/>
        <v>0</v>
      </c>
      <c r="S193" s="33">
        <f t="shared" si="86"/>
        <v>0.5</v>
      </c>
      <c r="T193" s="64">
        <v>2009</v>
      </c>
      <c r="U193" s="64">
        <v>2009</v>
      </c>
      <c r="V193" s="10">
        <v>2009</v>
      </c>
      <c r="W193" s="33">
        <f t="shared" si="87"/>
        <v>0.5</v>
      </c>
      <c r="X193" s="33">
        <f t="shared" si="83"/>
        <v>0.5</v>
      </c>
      <c r="Y193" s="33">
        <f t="shared" si="84"/>
        <v>0.5</v>
      </c>
      <c r="Z193" s="56">
        <f>+VLOOKUP($C193,'[27]MSC scores (3)'!$CE:$CH,2,)</f>
        <v>0.5</v>
      </c>
      <c r="AA193" s="56">
        <f>+VLOOKUP($C193,'[27]MSC scores (3)'!$CE:$CH,3,)</f>
        <v>0.5</v>
      </c>
      <c r="AB193" s="56">
        <f>+VLOOKUP($C193,'[27]MSC scores (3)'!$CE:$CH,4,)</f>
        <v>0.5</v>
      </c>
      <c r="AC193" s="33" t="b">
        <f t="shared" si="88"/>
        <v>1</v>
      </c>
      <c r="AD193" s="33" t="b">
        <f t="shared" si="89"/>
        <v>1</v>
      </c>
      <c r="AE193" s="33" t="b">
        <f t="shared" si="90"/>
        <v>1</v>
      </c>
      <c r="AF193" s="10" t="s">
        <v>446</v>
      </c>
      <c r="AG193" s="10" t="s">
        <v>446</v>
      </c>
      <c r="AH193" s="10" t="s">
        <v>446</v>
      </c>
      <c r="AI193" s="33">
        <f t="shared" si="91"/>
        <v>0.5</v>
      </c>
      <c r="AJ193" s="33">
        <f t="shared" si="91"/>
        <v>0.5</v>
      </c>
      <c r="AK193" s="33">
        <f t="shared" si="91"/>
        <v>0.5</v>
      </c>
      <c r="AL193" s="10">
        <v>2012</v>
      </c>
      <c r="AM193" s="10">
        <v>2012</v>
      </c>
      <c r="AN193" s="10">
        <v>2012</v>
      </c>
      <c r="AO193" s="33">
        <f t="shared" si="92"/>
        <v>0.5</v>
      </c>
      <c r="AP193" s="33">
        <f t="shared" si="92"/>
        <v>0.5</v>
      </c>
      <c r="AQ193" s="33">
        <f t="shared" si="92"/>
        <v>0.5</v>
      </c>
      <c r="AR193" s="10" t="s">
        <v>418</v>
      </c>
      <c r="AS193" s="10" t="s">
        <v>418</v>
      </c>
      <c r="AT193" s="10" t="s">
        <v>418</v>
      </c>
      <c r="AU193" s="33">
        <f t="shared" si="93"/>
        <v>1</v>
      </c>
      <c r="AV193" s="33">
        <f t="shared" si="93"/>
        <v>1</v>
      </c>
      <c r="AW193" s="33">
        <f t="shared" si="93"/>
        <v>1</v>
      </c>
      <c r="AX193" s="10" t="s">
        <v>447</v>
      </c>
      <c r="AY193" s="10" t="s">
        <v>448</v>
      </c>
      <c r="AZ193" s="10" t="s">
        <v>448</v>
      </c>
      <c r="BA193" s="33">
        <f t="shared" si="94"/>
        <v>0</v>
      </c>
      <c r="BB193" s="33">
        <f t="shared" si="94"/>
        <v>0</v>
      </c>
      <c r="BC193" s="33">
        <f t="shared" si="94"/>
        <v>0</v>
      </c>
      <c r="BD193" s="10" t="s">
        <v>448</v>
      </c>
      <c r="BE193" s="10" t="s">
        <v>448</v>
      </c>
      <c r="BF193" s="10" t="s">
        <v>448</v>
      </c>
      <c r="BG193" s="33">
        <f t="shared" si="95"/>
        <v>0</v>
      </c>
      <c r="BH193" s="33">
        <f t="shared" si="95"/>
        <v>0</v>
      </c>
      <c r="BI193" s="33">
        <f t="shared" si="95"/>
        <v>0</v>
      </c>
      <c r="BJ193" s="10">
        <v>1986</v>
      </c>
      <c r="BK193" s="10" t="s">
        <v>429</v>
      </c>
      <c r="BL193" s="10" t="s">
        <v>429</v>
      </c>
      <c r="BM193" s="33">
        <f t="shared" si="96"/>
        <v>0</v>
      </c>
      <c r="BN193" s="33">
        <f t="shared" si="96"/>
        <v>0</v>
      </c>
      <c r="BO193" s="33">
        <f t="shared" si="96"/>
        <v>0</v>
      </c>
      <c r="BP193" s="10">
        <v>0</v>
      </c>
      <c r="BQ193" s="10" t="s">
        <v>429</v>
      </c>
      <c r="BR193" s="10" t="s">
        <v>483</v>
      </c>
      <c r="BS193" s="33">
        <f t="shared" si="97"/>
        <v>0</v>
      </c>
      <c r="BT193" s="33">
        <f t="shared" si="97"/>
        <v>0</v>
      </c>
      <c r="BU193" s="33">
        <f t="shared" si="97"/>
        <v>1</v>
      </c>
      <c r="BV193" s="10" t="s">
        <v>500</v>
      </c>
      <c r="BW193" s="10" t="s">
        <v>500</v>
      </c>
      <c r="BX193" s="10" t="s">
        <v>500</v>
      </c>
      <c r="BY193" s="33">
        <f t="shared" si="100"/>
        <v>0.5</v>
      </c>
      <c r="BZ193" s="33">
        <f t="shared" si="100"/>
        <v>0.5</v>
      </c>
      <c r="CA193" s="33">
        <f t="shared" si="100"/>
        <v>0.5</v>
      </c>
      <c r="CB193" s="10">
        <f>+VLOOKUP(B193,'[20]2016 data'!$B:$D,3,)</f>
        <v>0</v>
      </c>
      <c r="CC193" s="10">
        <f>+VLOOKUP(B193,'[21]2017 data'!$B:$D,3,)</f>
        <v>0</v>
      </c>
      <c r="CD193" s="10">
        <f>+VLOOKUP(B193,'[22]2018 data'!$B:$D,3,)</f>
        <v>0</v>
      </c>
      <c r="CE193" s="33">
        <f t="shared" si="98"/>
        <v>0</v>
      </c>
      <c r="CF193" s="33">
        <f t="shared" si="98"/>
        <v>0</v>
      </c>
      <c r="CG193" s="33">
        <f t="shared" si="98"/>
        <v>0</v>
      </c>
      <c r="CH193" s="65">
        <f>+VLOOKUP(B193,'[34]2016 data'!$B:$D,3,)</f>
        <v>0</v>
      </c>
      <c r="CI193" s="65">
        <f>+VLOOKUP(B193,'[33]2017 data'!$B:$D,3,)</f>
        <v>0</v>
      </c>
      <c r="CJ193" s="65">
        <f>+VLOOKUP(B193,'[28]2018 data'!$B:$D,3,)</f>
        <v>0</v>
      </c>
      <c r="CK193" s="33">
        <f t="shared" si="99"/>
        <v>0</v>
      </c>
      <c r="CL193" s="33">
        <f t="shared" si="99"/>
        <v>0</v>
      </c>
      <c r="CM193" s="33">
        <f t="shared" si="99"/>
        <v>0</v>
      </c>
    </row>
    <row r="194" spans="1:91" x14ac:dyDescent="0.25">
      <c r="H194" s="10" t="b">
        <f>+E194=MSC!E194</f>
        <v>1</v>
      </c>
      <c r="I194" s="10" t="b">
        <f>+F194=MSC!F194</f>
        <v>1</v>
      </c>
      <c r="J194" s="10" t="b">
        <f>+G194=MSC!G194</f>
        <v>1</v>
      </c>
      <c r="K194" s="48">
        <f>+SUM(K4:K193)</f>
        <v>105</v>
      </c>
      <c r="L194" s="48">
        <f>+SUM(L4:L193)</f>
        <v>106.5</v>
      </c>
      <c r="M194" s="48">
        <f>+SUM(M4:M193)</f>
        <v>128.5</v>
      </c>
      <c r="Q194" s="48" t="e">
        <f>+SUM(Q4:Q193)</f>
        <v>#N/A</v>
      </c>
      <c r="R194" s="48" t="e">
        <f>+SUM(R4:R193)</f>
        <v>#N/A</v>
      </c>
      <c r="S194" s="48" t="e">
        <f>+SUM(S4:S193)</f>
        <v>#N/A</v>
      </c>
      <c r="W194" s="48">
        <f>+SUM(W4:W193)</f>
        <v>82.5</v>
      </c>
      <c r="X194" s="48">
        <f>+SUM(X4:X193)</f>
        <v>78.5</v>
      </c>
      <c r="Y194" s="48">
        <f>+SUM(Y4:Y193)</f>
        <v>81.5</v>
      </c>
      <c r="Z194" s="56">
        <v>83</v>
      </c>
      <c r="AA194" s="56">
        <v>76</v>
      </c>
      <c r="AB194" s="56">
        <v>80.5</v>
      </c>
      <c r="AC194" s="33"/>
      <c r="AD194" s="33"/>
      <c r="AE194" s="33"/>
      <c r="AI194" s="48">
        <f>+SUM(AI4:AI193)</f>
        <v>120.5</v>
      </c>
      <c r="AJ194" s="48">
        <f>+SUM(AJ4:AJ193)</f>
        <v>123.5</v>
      </c>
      <c r="AK194" s="48">
        <f>+SUM(AK4:AK193)</f>
        <v>123.5</v>
      </c>
      <c r="AO194" s="48">
        <f>+SUM(AO4:AO193)</f>
        <v>84.5</v>
      </c>
      <c r="AP194" s="48">
        <f>+SUM(AP4:AP193)</f>
        <v>77.5</v>
      </c>
      <c r="AQ194" s="48">
        <f>+SUM(AQ4:AQ193)</f>
        <v>71.5</v>
      </c>
      <c r="AU194" s="48">
        <f>+SUM(AU4:AU193)</f>
        <v>121</v>
      </c>
      <c r="AV194" s="48">
        <f>+SUM(AV4:AV193)</f>
        <v>129</v>
      </c>
      <c r="AW194" s="48">
        <f>+SUM(AW4:AW193)</f>
        <v>129</v>
      </c>
      <c r="BA194" s="48">
        <f>+SUM(BA4:BA193)</f>
        <v>21</v>
      </c>
      <c r="BB194" s="48">
        <f>+SUM(BB4:BB193)</f>
        <v>28</v>
      </c>
      <c r="BC194" s="48">
        <f>+SUM(BC4:BC193)</f>
        <v>28</v>
      </c>
      <c r="BG194" s="48">
        <f>+SUM(BG4:BG193)</f>
        <v>73</v>
      </c>
      <c r="BH194" s="48">
        <f>+SUM(BH4:BH193)</f>
        <v>72</v>
      </c>
      <c r="BI194" s="48">
        <f>+SUM(BI4:BI193)</f>
        <v>72</v>
      </c>
      <c r="BM194" s="48">
        <f>+SUM(BM4:BM193)</f>
        <v>70</v>
      </c>
      <c r="BN194" s="48">
        <f>+SUM(BN4:BN193)</f>
        <v>33</v>
      </c>
      <c r="BO194" s="48">
        <f>+SUM(BO4:BO193)</f>
        <v>33</v>
      </c>
      <c r="BS194" s="48">
        <f>+SUM(BS4:BS193)</f>
        <v>138</v>
      </c>
      <c r="BT194" s="48">
        <f>+SUM(BT4:BT193)</f>
        <v>157</v>
      </c>
      <c r="BU194" s="48">
        <f>+SUM(BU4:BU193)</f>
        <v>160</v>
      </c>
      <c r="BY194" s="48">
        <f>+SUM(BY4:BY193)</f>
        <v>127</v>
      </c>
      <c r="BZ194" s="48">
        <f>+SUM(BZ4:BZ193)</f>
        <v>129.5</v>
      </c>
      <c r="CA194" s="48">
        <f>+SUM(CA4:CA193)</f>
        <v>129.5</v>
      </c>
      <c r="CE194" s="48">
        <f>+SUM(CE4:CE193)</f>
        <v>91</v>
      </c>
      <c r="CF194" s="48">
        <f>+SUM(CF4:CF193)</f>
        <v>91</v>
      </c>
      <c r="CG194" s="48">
        <f>+SUM(CG4:CG193)</f>
        <v>95</v>
      </c>
      <c r="CK194" s="48">
        <f>+SUM(CK4:CK193)</f>
        <v>47</v>
      </c>
      <c r="CL194" s="48">
        <f>+SUM(CL4:CL193)</f>
        <v>47</v>
      </c>
      <c r="CM194" s="48">
        <f>+SUM(CM4:CM193)</f>
        <v>47</v>
      </c>
    </row>
    <row r="195" spans="1:91" x14ac:dyDescent="0.25">
      <c r="C195" s="3" t="s">
        <v>1</v>
      </c>
      <c r="D195" s="3"/>
      <c r="H195" s="10" t="b">
        <f>+E195=MSC!E195</f>
        <v>1</v>
      </c>
      <c r="I195" s="10" t="b">
        <f>+F195=MSC!F195</f>
        <v>1</v>
      </c>
      <c r="J195" s="10" t="b">
        <f>+G195=MSC!G195</f>
        <v>1</v>
      </c>
      <c r="U195" s="58">
        <v>43703</v>
      </c>
      <c r="X195" s="58">
        <v>43703</v>
      </c>
      <c r="Z195"/>
      <c r="AA195" s="58">
        <v>43703</v>
      </c>
      <c r="AB195"/>
      <c r="AD195" s="58">
        <v>43703</v>
      </c>
    </row>
    <row r="196" spans="1:91" x14ac:dyDescent="0.25">
      <c r="C196" s="3"/>
      <c r="D196" s="3"/>
    </row>
    <row r="197" spans="1:91" x14ac:dyDescent="0.25">
      <c r="C197" s="3"/>
      <c r="D197" s="3"/>
    </row>
    <row r="198" spans="1:91" x14ac:dyDescent="0.25">
      <c r="C198" s="2" t="s">
        <v>0</v>
      </c>
      <c r="D198" s="2"/>
    </row>
    <row r="199" spans="1:91" x14ac:dyDescent="0.25">
      <c r="N199">
        <f>+N3-10</f>
        <v>2006</v>
      </c>
      <c r="O199">
        <f t="shared" ref="O199:P199" si="104">+O3-10</f>
        <v>2007</v>
      </c>
      <c r="P199">
        <f t="shared" si="104"/>
        <v>2008</v>
      </c>
    </row>
  </sheetData>
  <autoFilter ref="A3:CM195" xr:uid="{1C99DCF5-6466-455D-B10A-171D3130CB76}"/>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5F7A-3EED-4A4E-80F7-1E10738EB2B2}">
  <dimension ref="A1:V198"/>
  <sheetViews>
    <sheetView topLeftCell="A114" workbookViewId="0">
      <selection activeCell="A131" sqref="A131:XFD131"/>
    </sheetView>
  </sheetViews>
  <sheetFormatPr defaultRowHeight="15" x14ac:dyDescent="0.25"/>
  <cols>
    <col min="1" max="1" width="9.140625" style="1"/>
    <col min="2" max="2" width="23" style="1" bestFit="1" customWidth="1"/>
    <col min="3" max="3" width="8.42578125" style="1" customWidth="1"/>
    <col min="5" max="5" width="9.7109375" bestFit="1" customWidth="1"/>
    <col min="7" max="7" width="5" customWidth="1"/>
    <col min="8" max="10" width="9.140625" customWidth="1"/>
    <col min="16" max="16" width="5.5703125" bestFit="1" customWidth="1"/>
    <col min="17" max="19" width="6.7109375" customWidth="1"/>
  </cols>
  <sheetData>
    <row r="1" spans="1:22" x14ac:dyDescent="0.25">
      <c r="A1" s="31">
        <v>1</v>
      </c>
      <c r="B1" s="31">
        <f>1+A1</f>
        <v>2</v>
      </c>
      <c r="C1" s="31">
        <f t="shared" ref="C1" si="0">1+B1</f>
        <v>3</v>
      </c>
      <c r="D1" s="53">
        <v>19</v>
      </c>
      <c r="E1" s="53">
        <v>20</v>
      </c>
      <c r="F1" s="53">
        <v>21</v>
      </c>
      <c r="H1" s="60">
        <v>43704</v>
      </c>
      <c r="I1" s="62" t="s">
        <v>506</v>
      </c>
      <c r="J1" s="61"/>
      <c r="L1" s="31">
        <f t="shared" ref="L1:N1" si="1">1+K1</f>
        <v>1</v>
      </c>
      <c r="M1" s="31">
        <f t="shared" si="1"/>
        <v>2</v>
      </c>
      <c r="N1" s="31">
        <f t="shared" si="1"/>
        <v>3</v>
      </c>
      <c r="Q1" t="s">
        <v>509</v>
      </c>
    </row>
    <row r="2" spans="1:22" x14ac:dyDescent="0.25">
      <c r="A2" s="17"/>
      <c r="B2" s="17"/>
      <c r="C2" s="17"/>
      <c r="D2" s="19"/>
      <c r="E2" s="20" t="s">
        <v>404</v>
      </c>
      <c r="F2" s="21"/>
      <c r="H2" s="19"/>
      <c r="I2" s="20" t="s">
        <v>404</v>
      </c>
      <c r="J2" s="21"/>
      <c r="L2" s="19"/>
      <c r="M2" s="20" t="s">
        <v>404</v>
      </c>
      <c r="N2" s="21"/>
    </row>
    <row r="3" spans="1:22" ht="24" x14ac:dyDescent="0.25">
      <c r="A3" s="14" t="s">
        <v>382</v>
      </c>
      <c r="B3" s="14" t="s">
        <v>381</v>
      </c>
      <c r="C3" s="14" t="s">
        <v>380</v>
      </c>
      <c r="D3" s="22">
        <v>2016</v>
      </c>
      <c r="E3" s="22">
        <v>2017</v>
      </c>
      <c r="F3" s="22">
        <v>2018</v>
      </c>
      <c r="H3" s="22">
        <v>2016</v>
      </c>
      <c r="I3" s="22">
        <v>2017</v>
      </c>
      <c r="J3" s="22">
        <v>2018</v>
      </c>
      <c r="L3" s="22">
        <v>2016</v>
      </c>
      <c r="M3" s="22">
        <v>2017</v>
      </c>
      <c r="N3" s="22">
        <v>2018</v>
      </c>
    </row>
    <row r="4" spans="1:22" x14ac:dyDescent="0.25">
      <c r="A4" s="9" t="s">
        <v>379</v>
      </c>
      <c r="B4" s="4" t="s">
        <v>378</v>
      </c>
      <c r="C4" s="4" t="str">
        <f>+VLOOKUP(B4,'[1]OECD &amp; EU Countries'!$B:$F,5,)</f>
        <v>NA</v>
      </c>
      <c r="D4" s="10">
        <v>2003</v>
      </c>
      <c r="E4" s="10">
        <v>2003</v>
      </c>
      <c r="F4" s="10">
        <v>2003</v>
      </c>
      <c r="H4" s="64">
        <v>2003</v>
      </c>
      <c r="I4" s="64">
        <v>2003</v>
      </c>
      <c r="J4" s="10">
        <v>2003</v>
      </c>
      <c r="L4" s="10" t="b">
        <f>+H4=D4</f>
        <v>1</v>
      </c>
      <c r="M4" s="10" t="b">
        <f t="shared" ref="M4:N4" si="2">+I4=E4</f>
        <v>1</v>
      </c>
      <c r="N4" s="10" t="b">
        <f t="shared" si="2"/>
        <v>1</v>
      </c>
      <c r="P4" t="str">
        <f>+A4</f>
        <v>AFG</v>
      </c>
      <c r="Q4">
        <f>+VLOOKUP($A4,'[26]2016-2018 data'!$AS:$AV,2,)</f>
        <v>2003</v>
      </c>
      <c r="R4">
        <f>+VLOOKUP($A4,'[26]2016-2018 data'!$AS:$AV,3,)</f>
        <v>2003</v>
      </c>
      <c r="S4">
        <f>+VLOOKUP($A4,'[26]2016-2018 data'!$AS:$AV,4,)</f>
        <v>2003</v>
      </c>
      <c r="T4" s="1" t="b">
        <f>+Q4=H4</f>
        <v>1</v>
      </c>
      <c r="U4" s="1" t="b">
        <f t="shared" ref="U4:V4" si="3">+R4=I4</f>
        <v>1</v>
      </c>
      <c r="V4" s="1" t="b">
        <f t="shared" si="3"/>
        <v>1</v>
      </c>
    </row>
    <row r="5" spans="1:22" x14ac:dyDescent="0.25">
      <c r="A5" s="9" t="s">
        <v>377</v>
      </c>
      <c r="B5" s="4" t="s">
        <v>376</v>
      </c>
      <c r="C5" s="4" t="str">
        <f>+VLOOKUP(B5,'[1]OECD &amp; EU Countries'!$B:$F,5,)</f>
        <v>NA</v>
      </c>
      <c r="D5" s="10" t="s">
        <v>491</v>
      </c>
      <c r="E5" s="10" t="s">
        <v>491</v>
      </c>
      <c r="F5" s="10" t="s">
        <v>491</v>
      </c>
      <c r="H5" s="64" t="str">
        <f>+VLOOKUP(A5,[29]Country!$A:$K,11,)</f>
        <v>Original chained constant price data are rescaled.</v>
      </c>
      <c r="I5" s="64" t="str">
        <f>+VLOOKUP(A5,[30]Country!$A:$K,11,)</f>
        <v>Original chained constant price data are rescaled.</v>
      </c>
      <c r="J5" s="10" t="str">
        <f>+VLOOKUP(A5,[31]Country!$A:$K,11,)</f>
        <v>Original chained constant price data are rescaled.</v>
      </c>
      <c r="L5" s="10" t="b">
        <f t="shared" ref="L5:L68" si="4">+H5=D5</f>
        <v>1</v>
      </c>
      <c r="M5" s="10" t="b">
        <f t="shared" ref="M5:M68" si="5">+I5=E5</f>
        <v>1</v>
      </c>
      <c r="N5" s="10" t="b">
        <f t="shared" ref="N5:N68" si="6">+J5=F5</f>
        <v>1</v>
      </c>
      <c r="P5" t="str">
        <f t="shared" ref="P5:P68" si="7">+A5</f>
        <v>ALB</v>
      </c>
      <c r="Q5" t="str">
        <f>+VLOOKUP($A5,'[26]2016-2018 data'!$AS:$AV,2,)</f>
        <v>Original chained constant price data are rescaled.</v>
      </c>
      <c r="R5" t="str">
        <f>+VLOOKUP($A5,'[26]2016-2018 data'!$AS:$AV,3,)</f>
        <v>Original chained constant price data are rescaled.</v>
      </c>
      <c r="S5" t="str">
        <f>+VLOOKUP($A5,'[26]2016-2018 data'!$AS:$AV,4,)</f>
        <v>Original chained constant price data are rescaled.</v>
      </c>
      <c r="T5" s="1" t="b">
        <f t="shared" ref="T5:T68" si="8">+Q5=H5</f>
        <v>1</v>
      </c>
      <c r="U5" s="1" t="b">
        <f t="shared" ref="U5:U68" si="9">+R5=I5</f>
        <v>1</v>
      </c>
      <c r="V5" s="1" t="b">
        <f t="shared" ref="V5:V68" si="10">+S5=J5</f>
        <v>1</v>
      </c>
    </row>
    <row r="6" spans="1:22" x14ac:dyDescent="0.25">
      <c r="A6" s="9" t="s">
        <v>375</v>
      </c>
      <c r="B6" s="4" t="s">
        <v>374</v>
      </c>
      <c r="C6" s="4" t="str">
        <f>+VLOOKUP(B6,'[1]OECD &amp; EU Countries'!$B:$F,5,)</f>
        <v>NA</v>
      </c>
      <c r="D6" s="10">
        <v>1980</v>
      </c>
      <c r="E6" s="10">
        <v>1999</v>
      </c>
      <c r="F6" s="10">
        <v>1999</v>
      </c>
      <c r="H6" s="64">
        <f>+VLOOKUP(A6,[29]Country!$A:$K,11,)</f>
        <v>1980</v>
      </c>
      <c r="I6" s="64">
        <f>+VLOOKUP(A6,[30]Country!$A:$K,11,)</f>
        <v>1999</v>
      </c>
      <c r="J6" s="10">
        <f>+VLOOKUP(A6,[31]Country!$A:$K,11,)</f>
        <v>1999</v>
      </c>
      <c r="L6" s="10" t="b">
        <f t="shared" si="4"/>
        <v>1</v>
      </c>
      <c r="M6" s="10" t="b">
        <f t="shared" si="5"/>
        <v>1</v>
      </c>
      <c r="N6" s="10" t="b">
        <f t="shared" si="6"/>
        <v>1</v>
      </c>
      <c r="P6" t="str">
        <f t="shared" si="7"/>
        <v>DZA</v>
      </c>
      <c r="Q6">
        <f>+VLOOKUP($A6,'[26]2016-2018 data'!$AS:$AV,2,)</f>
        <v>1980</v>
      </c>
      <c r="R6">
        <f>+VLOOKUP($A6,'[26]2016-2018 data'!$AS:$AV,3,)</f>
        <v>1999</v>
      </c>
      <c r="S6">
        <f>+VLOOKUP($A6,'[26]2016-2018 data'!$AS:$AV,4,)</f>
        <v>1999</v>
      </c>
      <c r="T6" s="1" t="b">
        <f t="shared" si="8"/>
        <v>1</v>
      </c>
      <c r="U6" s="1" t="b">
        <f t="shared" si="9"/>
        <v>1</v>
      </c>
      <c r="V6" s="1" t="b">
        <f t="shared" si="10"/>
        <v>1</v>
      </c>
    </row>
    <row r="7" spans="1:22" x14ac:dyDescent="0.25">
      <c r="A7" s="7" t="s">
        <v>373</v>
      </c>
      <c r="B7" s="4" t="s">
        <v>372</v>
      </c>
      <c r="C7" s="4" t="str">
        <f>+VLOOKUP(B7,'[1]OECD &amp; EU Countries'!$B:$F,5,)</f>
        <v>NA</v>
      </c>
      <c r="D7" s="10">
        <v>2002</v>
      </c>
      <c r="E7" s="10">
        <v>2002</v>
      </c>
      <c r="F7" s="10">
        <v>2002</v>
      </c>
      <c r="H7" s="64">
        <f>+VLOOKUP(A7,[29]Country!$A:$K,11,)</f>
        <v>2002</v>
      </c>
      <c r="I7" s="64">
        <f>+VLOOKUP(A7,[30]Country!$A:$K,11,)</f>
        <v>2002</v>
      </c>
      <c r="J7" s="10">
        <f>+VLOOKUP(A7,[31]Country!$A:$K,11,)</f>
        <v>2002</v>
      </c>
      <c r="L7" s="10" t="b">
        <f t="shared" si="4"/>
        <v>1</v>
      </c>
      <c r="M7" s="10" t="b">
        <f t="shared" si="5"/>
        <v>1</v>
      </c>
      <c r="N7" s="10" t="b">
        <f t="shared" si="6"/>
        <v>1</v>
      </c>
      <c r="P7" t="str">
        <f t="shared" si="7"/>
        <v>AGO</v>
      </c>
      <c r="Q7">
        <f>+VLOOKUP($A7,'[26]2016-2018 data'!$AS:$AV,2,)</f>
        <v>2002</v>
      </c>
      <c r="R7">
        <f>+VLOOKUP($A7,'[26]2016-2018 data'!$AS:$AV,3,)</f>
        <v>2002</v>
      </c>
      <c r="S7">
        <f>+VLOOKUP($A7,'[26]2016-2018 data'!$AS:$AV,4,)</f>
        <v>2002</v>
      </c>
      <c r="T7" s="1" t="b">
        <f t="shared" si="8"/>
        <v>1</v>
      </c>
      <c r="U7" s="1" t="b">
        <f t="shared" si="9"/>
        <v>1</v>
      </c>
      <c r="V7" s="1" t="b">
        <f t="shared" si="10"/>
        <v>1</v>
      </c>
    </row>
    <row r="8" spans="1:22" x14ac:dyDescent="0.25">
      <c r="A8" s="7" t="s">
        <v>371</v>
      </c>
      <c r="B8" s="4" t="s">
        <v>370</v>
      </c>
      <c r="C8" s="4" t="str">
        <f>+VLOOKUP(B8,'[1]OECD &amp; EU Countries'!$B:$F,5,)</f>
        <v>NA</v>
      </c>
      <c r="D8" s="10">
        <v>2006</v>
      </c>
      <c r="E8" s="10">
        <v>2006</v>
      </c>
      <c r="F8" s="10">
        <v>2006</v>
      </c>
      <c r="H8" s="64">
        <f>+VLOOKUP(A8,[29]Country!$A:$K,11,)</f>
        <v>2006</v>
      </c>
      <c r="I8" s="64">
        <f>+VLOOKUP(A8,[30]Country!$A:$K,11,)</f>
        <v>2006</v>
      </c>
      <c r="J8" s="10">
        <f>+VLOOKUP(A8,[31]Country!$A:$K,11,)</f>
        <v>2006</v>
      </c>
      <c r="L8" s="10" t="b">
        <f t="shared" si="4"/>
        <v>1</v>
      </c>
      <c r="M8" s="10" t="b">
        <f t="shared" si="5"/>
        <v>1</v>
      </c>
      <c r="N8" s="10" t="b">
        <f t="shared" si="6"/>
        <v>1</v>
      </c>
      <c r="P8" t="str">
        <f t="shared" si="7"/>
        <v>ATG</v>
      </c>
      <c r="Q8">
        <f>+VLOOKUP($A8,'[26]2016-2018 data'!$AS:$AV,2,)</f>
        <v>2006</v>
      </c>
      <c r="R8">
        <f>+VLOOKUP($A8,'[26]2016-2018 data'!$AS:$AV,3,)</f>
        <v>2006</v>
      </c>
      <c r="S8">
        <f>+VLOOKUP($A8,'[26]2016-2018 data'!$AS:$AV,4,)</f>
        <v>2006</v>
      </c>
      <c r="T8" s="1" t="b">
        <f t="shared" si="8"/>
        <v>1</v>
      </c>
      <c r="U8" s="1" t="b">
        <f t="shared" si="9"/>
        <v>1</v>
      </c>
      <c r="V8" s="1" t="b">
        <f t="shared" si="10"/>
        <v>1</v>
      </c>
    </row>
    <row r="9" spans="1:22" x14ac:dyDescent="0.25">
      <c r="A9" s="9" t="s">
        <v>369</v>
      </c>
      <c r="B9" s="4" t="s">
        <v>368</v>
      </c>
      <c r="C9" s="4" t="str">
        <f>+VLOOKUP(B9,'[1]OECD &amp; EU Countries'!$B:$F,5,)</f>
        <v>NA</v>
      </c>
      <c r="D9" s="10">
        <v>2004</v>
      </c>
      <c r="E9" s="10">
        <v>2004</v>
      </c>
      <c r="F9" s="10">
        <v>2004</v>
      </c>
      <c r="H9" s="64">
        <f>+VLOOKUP(A9,[29]Country!$A:$K,11,)</f>
        <v>2004</v>
      </c>
      <c r="I9" s="64">
        <f>+VLOOKUP(A9,[30]Country!$A:$K,11,)</f>
        <v>2004</v>
      </c>
      <c r="J9" s="10">
        <f>+VLOOKUP(A9,[31]Country!$A:$K,11,)</f>
        <v>2004</v>
      </c>
      <c r="L9" s="10" t="b">
        <f t="shared" si="4"/>
        <v>1</v>
      </c>
      <c r="M9" s="10" t="b">
        <f t="shared" si="5"/>
        <v>1</v>
      </c>
      <c r="N9" s="10" t="b">
        <f t="shared" si="6"/>
        <v>1</v>
      </c>
      <c r="P9" t="str">
        <f t="shared" si="7"/>
        <v>ARG</v>
      </c>
      <c r="Q9">
        <f>+VLOOKUP($A9,'[26]2016-2018 data'!$AS:$AV,2,)</f>
        <v>2004</v>
      </c>
      <c r="R9">
        <f>+VLOOKUP($A9,'[26]2016-2018 data'!$AS:$AV,3,)</f>
        <v>2004</v>
      </c>
      <c r="S9">
        <f>+VLOOKUP($A9,'[26]2016-2018 data'!$AS:$AV,4,)</f>
        <v>2004</v>
      </c>
      <c r="T9" s="1" t="b">
        <f t="shared" si="8"/>
        <v>1</v>
      </c>
      <c r="U9" s="1" t="b">
        <f t="shared" si="9"/>
        <v>1</v>
      </c>
      <c r="V9" s="1" t="b">
        <f t="shared" si="10"/>
        <v>1</v>
      </c>
    </row>
    <row r="10" spans="1:22" x14ac:dyDescent="0.25">
      <c r="A10" s="9" t="s">
        <v>367</v>
      </c>
      <c r="B10" s="4" t="s">
        <v>366</v>
      </c>
      <c r="C10" s="4" t="str">
        <f>+VLOOKUP(B10,'[1]OECD &amp; EU Countries'!$B:$F,5,)</f>
        <v>NA</v>
      </c>
      <c r="D10" s="10" t="s">
        <v>491</v>
      </c>
      <c r="E10" s="10" t="s">
        <v>491</v>
      </c>
      <c r="F10" s="10" t="s">
        <v>491</v>
      </c>
      <c r="H10" s="64" t="str">
        <f>+VLOOKUP(A10,[29]Country!$A:$K,11,)</f>
        <v>Original chained constant price data are rescaled.</v>
      </c>
      <c r="I10" s="64" t="str">
        <f>+VLOOKUP(A10,[30]Country!$A:$K,11,)</f>
        <v>Original chained constant price data are rescaled.</v>
      </c>
      <c r="J10" s="10" t="str">
        <f>+VLOOKUP(A10,[31]Country!$A:$K,11,)</f>
        <v>Original chained constant price data are rescaled.</v>
      </c>
      <c r="L10" s="10" t="b">
        <f t="shared" si="4"/>
        <v>1</v>
      </c>
      <c r="M10" s="10" t="b">
        <f t="shared" si="5"/>
        <v>1</v>
      </c>
      <c r="N10" s="10" t="b">
        <f t="shared" si="6"/>
        <v>1</v>
      </c>
      <c r="P10" t="str">
        <f t="shared" si="7"/>
        <v>ARM</v>
      </c>
      <c r="Q10" t="str">
        <f>+VLOOKUP($A10,'[26]2016-2018 data'!$AS:$AV,2,)</f>
        <v>Original chained constant price data are rescaled.</v>
      </c>
      <c r="R10" t="str">
        <f>+VLOOKUP($A10,'[26]2016-2018 data'!$AS:$AV,3,)</f>
        <v>Original chained constant price data are rescaled.</v>
      </c>
      <c r="S10" t="str">
        <f>+VLOOKUP($A10,'[26]2016-2018 data'!$AS:$AV,4,)</f>
        <v>Original chained constant price data are rescaled.</v>
      </c>
      <c r="T10" s="1" t="b">
        <f t="shared" si="8"/>
        <v>1</v>
      </c>
      <c r="U10" s="1" t="b">
        <f t="shared" si="9"/>
        <v>1</v>
      </c>
      <c r="V10" s="1" t="b">
        <f t="shared" si="10"/>
        <v>1</v>
      </c>
    </row>
    <row r="11" spans="1:22" x14ac:dyDescent="0.25">
      <c r="A11" s="9" t="s">
        <v>365</v>
      </c>
      <c r="B11" s="4" t="s">
        <v>364</v>
      </c>
      <c r="C11" s="4" t="str">
        <f>+VLOOKUP(B11,'[1]OECD &amp; EU Countries'!$B:$F,5,)</f>
        <v>OECD/EU</v>
      </c>
      <c r="D11" s="10" t="s">
        <v>491</v>
      </c>
      <c r="E11" s="10" t="s">
        <v>491</v>
      </c>
      <c r="F11" s="10" t="s">
        <v>491</v>
      </c>
      <c r="H11" s="64" t="str">
        <f>+VLOOKUP(A11,[29]Country!$A:$K,11,)</f>
        <v>Original chained constant price data are rescaled.</v>
      </c>
      <c r="I11" s="64" t="str">
        <f>+VLOOKUP(A11,[30]Country!$A:$K,11,)</f>
        <v>Original chained constant price data are rescaled.</v>
      </c>
      <c r="J11" s="10" t="str">
        <f>+VLOOKUP(A11,[31]Country!$A:$K,11,)</f>
        <v>Original chained constant price data are rescaled.</v>
      </c>
      <c r="L11" s="10" t="b">
        <f t="shared" si="4"/>
        <v>1</v>
      </c>
      <c r="M11" s="10" t="b">
        <f t="shared" si="5"/>
        <v>1</v>
      </c>
      <c r="N11" s="10" t="b">
        <f t="shared" si="6"/>
        <v>1</v>
      </c>
      <c r="P11" t="str">
        <f t="shared" si="7"/>
        <v>AUS</v>
      </c>
      <c r="Q11" t="str">
        <f>+VLOOKUP($A11,'[26]2016-2018 data'!$AS:$AV,2,)</f>
        <v>Original chained constant price data are rescaled.</v>
      </c>
      <c r="R11" t="str">
        <f>+VLOOKUP($A11,'[26]2016-2018 data'!$AS:$AV,3,)</f>
        <v>Original chained constant price data are rescaled.</v>
      </c>
      <c r="S11" t="str">
        <f>+VLOOKUP($A11,'[26]2016-2018 data'!$AS:$AV,4,)</f>
        <v>Original chained constant price data are rescaled.</v>
      </c>
      <c r="T11" s="1" t="b">
        <f t="shared" si="8"/>
        <v>1</v>
      </c>
      <c r="U11" s="1" t="b">
        <f t="shared" si="9"/>
        <v>1</v>
      </c>
      <c r="V11" s="1" t="b">
        <f t="shared" si="10"/>
        <v>1</v>
      </c>
    </row>
    <row r="12" spans="1:22" x14ac:dyDescent="0.25">
      <c r="A12" s="11" t="s">
        <v>363</v>
      </c>
      <c r="B12" s="4" t="s">
        <v>362</v>
      </c>
      <c r="C12" s="4" t="str">
        <f>+VLOOKUP(B12,'[1]OECD &amp; EU Countries'!$B:$F,5,)</f>
        <v>OECD/EU</v>
      </c>
      <c r="D12" s="10" t="s">
        <v>491</v>
      </c>
      <c r="E12" s="10" t="s">
        <v>491</v>
      </c>
      <c r="F12" s="10" t="s">
        <v>491</v>
      </c>
      <c r="H12" s="64" t="str">
        <f>+VLOOKUP(A12,[29]Country!$A:$K,11,)</f>
        <v>Original chained constant price data are rescaled.</v>
      </c>
      <c r="I12" s="64" t="str">
        <f>+VLOOKUP(A12,[30]Country!$A:$K,11,)</f>
        <v>Original chained constant price data are rescaled.</v>
      </c>
      <c r="J12" s="10" t="str">
        <f>+VLOOKUP(A12,[31]Country!$A:$K,11,)</f>
        <v>Original chained constant price data are rescaled.</v>
      </c>
      <c r="L12" s="10" t="b">
        <f t="shared" si="4"/>
        <v>1</v>
      </c>
      <c r="M12" s="10" t="b">
        <f t="shared" si="5"/>
        <v>1</v>
      </c>
      <c r="N12" s="10" t="b">
        <f t="shared" si="6"/>
        <v>1</v>
      </c>
      <c r="P12" t="str">
        <f t="shared" si="7"/>
        <v>AUT</v>
      </c>
      <c r="Q12" t="str">
        <f>+VLOOKUP($A12,'[26]2016-2018 data'!$AS:$AV,2,)</f>
        <v>Original chained constant price data are rescaled.</v>
      </c>
      <c r="R12" t="str">
        <f>+VLOOKUP($A12,'[26]2016-2018 data'!$AS:$AV,3,)</f>
        <v>Original chained constant price data are rescaled.</v>
      </c>
      <c r="S12" t="str">
        <f>+VLOOKUP($A12,'[26]2016-2018 data'!$AS:$AV,4,)</f>
        <v>Original chained constant price data are rescaled.</v>
      </c>
      <c r="T12" s="1" t="b">
        <f t="shared" si="8"/>
        <v>1</v>
      </c>
      <c r="U12" s="1" t="b">
        <f t="shared" si="9"/>
        <v>1</v>
      </c>
      <c r="V12" s="1" t="b">
        <f t="shared" si="10"/>
        <v>1</v>
      </c>
    </row>
    <row r="13" spans="1:22" x14ac:dyDescent="0.25">
      <c r="A13" s="9" t="s">
        <v>361</v>
      </c>
      <c r="B13" s="4" t="s">
        <v>360</v>
      </c>
      <c r="C13" s="4" t="str">
        <f>+VLOOKUP(B13,'[1]OECD &amp; EU Countries'!$B:$F,5,)</f>
        <v>NA</v>
      </c>
      <c r="D13" s="10">
        <v>2000</v>
      </c>
      <c r="E13" s="10">
        <v>2000</v>
      </c>
      <c r="F13" s="10" t="s">
        <v>491</v>
      </c>
      <c r="H13" s="64">
        <f>+VLOOKUP(A13,[29]Country!$A:$K,11,)</f>
        <v>2000</v>
      </c>
      <c r="I13" s="64">
        <f>+VLOOKUP(A13,[30]Country!$A:$K,11,)</f>
        <v>2000</v>
      </c>
      <c r="J13" s="10" t="str">
        <f>+VLOOKUP(A13,[31]Country!$A:$K,11,)</f>
        <v>Original chained constant price data are rescaled.</v>
      </c>
      <c r="L13" s="10" t="b">
        <f t="shared" si="4"/>
        <v>1</v>
      </c>
      <c r="M13" s="10" t="b">
        <f t="shared" si="5"/>
        <v>1</v>
      </c>
      <c r="N13" s="10" t="b">
        <f t="shared" si="6"/>
        <v>1</v>
      </c>
      <c r="P13" t="str">
        <f t="shared" si="7"/>
        <v>AZE</v>
      </c>
      <c r="Q13">
        <f>+VLOOKUP($A13,'[26]2016-2018 data'!$AS:$AV,2,)</f>
        <v>2000</v>
      </c>
      <c r="R13">
        <f>+VLOOKUP($A13,'[26]2016-2018 data'!$AS:$AV,3,)</f>
        <v>2000</v>
      </c>
      <c r="S13" t="str">
        <f>+VLOOKUP($A13,'[26]2016-2018 data'!$AS:$AV,4,)</f>
        <v>Original chained constant price data are rescaled.</v>
      </c>
      <c r="T13" s="1" t="b">
        <f t="shared" si="8"/>
        <v>1</v>
      </c>
      <c r="U13" s="1" t="b">
        <f t="shared" si="9"/>
        <v>1</v>
      </c>
      <c r="V13" s="1" t="b">
        <f t="shared" si="10"/>
        <v>1</v>
      </c>
    </row>
    <row r="14" spans="1:22" x14ac:dyDescent="0.25">
      <c r="A14" s="9" t="s">
        <v>359</v>
      </c>
      <c r="B14" s="4" t="s">
        <v>358</v>
      </c>
      <c r="C14" s="4" t="str">
        <f>+VLOOKUP(B14,'[1]OECD &amp; EU Countries'!$B:$F,5,)</f>
        <v>NA</v>
      </c>
      <c r="D14" s="10">
        <v>2006</v>
      </c>
      <c r="E14" s="10">
        <v>2006</v>
      </c>
      <c r="F14" s="10">
        <v>2012</v>
      </c>
      <c r="H14" s="64">
        <f>+VLOOKUP(A14,[29]Country!$A:$K,11,)</f>
        <v>2006</v>
      </c>
      <c r="I14" s="64">
        <f>+VLOOKUP(A14,[30]Country!$A:$K,11,)</f>
        <v>2006</v>
      </c>
      <c r="J14" s="10">
        <f>+VLOOKUP(A14,[31]Country!$A:$K,11,)</f>
        <v>2012</v>
      </c>
      <c r="L14" s="10" t="b">
        <f t="shared" si="4"/>
        <v>1</v>
      </c>
      <c r="M14" s="10" t="b">
        <f t="shared" si="5"/>
        <v>1</v>
      </c>
      <c r="N14" s="10" t="b">
        <f t="shared" si="6"/>
        <v>1</v>
      </c>
      <c r="P14" t="str">
        <f t="shared" si="7"/>
        <v>BHS</v>
      </c>
      <c r="Q14">
        <f>+VLOOKUP($A14,'[26]2016-2018 data'!$AS:$AV,2,)</f>
        <v>2006</v>
      </c>
      <c r="R14">
        <f>+VLOOKUP($A14,'[26]2016-2018 data'!$AS:$AV,3,)</f>
        <v>2006</v>
      </c>
      <c r="S14">
        <f>+VLOOKUP($A14,'[26]2016-2018 data'!$AS:$AV,4,)</f>
        <v>2012</v>
      </c>
      <c r="T14" s="1" t="b">
        <f t="shared" si="8"/>
        <v>1</v>
      </c>
      <c r="U14" s="1" t="b">
        <f t="shared" si="9"/>
        <v>1</v>
      </c>
      <c r="V14" s="1" t="b">
        <f t="shared" si="10"/>
        <v>1</v>
      </c>
    </row>
    <row r="15" spans="1:22" x14ac:dyDescent="0.25">
      <c r="A15" s="9" t="s">
        <v>357</v>
      </c>
      <c r="B15" s="4" t="s">
        <v>356</v>
      </c>
      <c r="C15" s="4" t="str">
        <f>+VLOOKUP(B15,'[1]OECD &amp; EU Countries'!$B:$F,5,)</f>
        <v>NA</v>
      </c>
      <c r="D15" s="10">
        <v>2010</v>
      </c>
      <c r="E15" s="10">
        <v>2010</v>
      </c>
      <c r="F15" s="10">
        <v>2010</v>
      </c>
      <c r="H15" s="64">
        <f>+VLOOKUP(A15,[29]Country!$A:$K,11,)</f>
        <v>2010</v>
      </c>
      <c r="I15" s="64">
        <f>+VLOOKUP(A15,[30]Country!$A:$K,11,)</f>
        <v>2010</v>
      </c>
      <c r="J15" s="10">
        <f>+VLOOKUP(A15,[31]Country!$A:$K,11,)</f>
        <v>2010</v>
      </c>
      <c r="L15" s="10" t="b">
        <f t="shared" si="4"/>
        <v>1</v>
      </c>
      <c r="M15" s="10" t="b">
        <f t="shared" si="5"/>
        <v>1</v>
      </c>
      <c r="N15" s="10" t="b">
        <f t="shared" si="6"/>
        <v>1</v>
      </c>
      <c r="P15" t="str">
        <f t="shared" si="7"/>
        <v>BHR</v>
      </c>
      <c r="Q15">
        <f>+VLOOKUP($A15,'[26]2016-2018 data'!$AS:$AV,2,)</f>
        <v>2010</v>
      </c>
      <c r="R15">
        <f>+VLOOKUP($A15,'[26]2016-2018 data'!$AS:$AV,3,)</f>
        <v>2010</v>
      </c>
      <c r="S15">
        <f>+VLOOKUP($A15,'[26]2016-2018 data'!$AS:$AV,4,)</f>
        <v>2010</v>
      </c>
      <c r="T15" s="1" t="b">
        <f t="shared" si="8"/>
        <v>1</v>
      </c>
      <c r="U15" s="1" t="b">
        <f t="shared" si="9"/>
        <v>1</v>
      </c>
      <c r="V15" s="1" t="b">
        <f t="shared" si="10"/>
        <v>1</v>
      </c>
    </row>
    <row r="16" spans="1:22" x14ac:dyDescent="0.25">
      <c r="A16" s="9" t="s">
        <v>355</v>
      </c>
      <c r="B16" s="4" t="s">
        <v>354</v>
      </c>
      <c r="C16" s="4" t="str">
        <f>+VLOOKUP(B16,'[1]OECD &amp; EU Countries'!$B:$F,5,)</f>
        <v>NA</v>
      </c>
      <c r="D16" s="10">
        <v>2006</v>
      </c>
      <c r="E16" s="10">
        <v>2006</v>
      </c>
      <c r="F16" s="10">
        <v>2006</v>
      </c>
      <c r="H16" s="64">
        <v>2006</v>
      </c>
      <c r="I16" s="64">
        <v>2006</v>
      </c>
      <c r="J16" s="10">
        <v>2006</v>
      </c>
      <c r="L16" s="10" t="b">
        <f t="shared" si="4"/>
        <v>1</v>
      </c>
      <c r="M16" s="10" t="b">
        <f t="shared" si="5"/>
        <v>1</v>
      </c>
      <c r="N16" s="10" t="b">
        <f t="shared" si="6"/>
        <v>1</v>
      </c>
      <c r="P16" t="str">
        <f t="shared" si="7"/>
        <v>BGD</v>
      </c>
      <c r="Q16">
        <f>+VLOOKUP($A16,'[26]2016-2018 data'!$AS:$AV,2,)</f>
        <v>2006</v>
      </c>
      <c r="R16">
        <f>+VLOOKUP($A16,'[26]2016-2018 data'!$AS:$AV,3,)</f>
        <v>2006</v>
      </c>
      <c r="S16">
        <f>+VLOOKUP($A16,'[26]2016-2018 data'!$AS:$AV,4,)</f>
        <v>2006</v>
      </c>
      <c r="T16" s="1" t="b">
        <f t="shared" si="8"/>
        <v>1</v>
      </c>
      <c r="U16" s="1" t="b">
        <f t="shared" si="9"/>
        <v>1</v>
      </c>
      <c r="V16" s="1" t="b">
        <f t="shared" si="10"/>
        <v>1</v>
      </c>
    </row>
    <row r="17" spans="1:22" x14ac:dyDescent="0.25">
      <c r="A17" s="9" t="s">
        <v>353</v>
      </c>
      <c r="B17" s="4" t="s">
        <v>352</v>
      </c>
      <c r="C17" s="4" t="str">
        <f>+VLOOKUP(B17,'[1]OECD &amp; EU Countries'!$B:$F,5,)</f>
        <v>NA</v>
      </c>
      <c r="D17" s="10">
        <v>1974</v>
      </c>
      <c r="E17" s="10">
        <v>1974</v>
      </c>
      <c r="F17" s="10">
        <v>1974</v>
      </c>
      <c r="H17" s="64">
        <f>+VLOOKUP(A17,[29]Country!$A:$K,11,)</f>
        <v>1974</v>
      </c>
      <c r="I17" s="64">
        <f>+VLOOKUP(A17,[30]Country!$A:$K,11,)</f>
        <v>1974</v>
      </c>
      <c r="J17" s="10">
        <f>+VLOOKUP(A17,[31]Country!$A:$K,11,)</f>
        <v>1974</v>
      </c>
      <c r="L17" s="10" t="b">
        <f t="shared" si="4"/>
        <v>1</v>
      </c>
      <c r="M17" s="10" t="b">
        <f t="shared" si="5"/>
        <v>1</v>
      </c>
      <c r="N17" s="10" t="b">
        <f t="shared" si="6"/>
        <v>1</v>
      </c>
      <c r="P17" t="str">
        <f t="shared" si="7"/>
        <v>BRB</v>
      </c>
      <c r="Q17">
        <f>+VLOOKUP($A17,'[26]2016-2018 data'!$AS:$AV,2,)</f>
        <v>1974</v>
      </c>
      <c r="R17">
        <f>+VLOOKUP($A17,'[26]2016-2018 data'!$AS:$AV,3,)</f>
        <v>1974</v>
      </c>
      <c r="S17">
        <f>+VLOOKUP($A17,'[26]2016-2018 data'!$AS:$AV,4,)</f>
        <v>1974</v>
      </c>
      <c r="T17" s="1" t="b">
        <f t="shared" si="8"/>
        <v>1</v>
      </c>
      <c r="U17" s="1" t="b">
        <f t="shared" si="9"/>
        <v>1</v>
      </c>
      <c r="V17" s="1" t="b">
        <f t="shared" si="10"/>
        <v>1</v>
      </c>
    </row>
    <row r="18" spans="1:22" x14ac:dyDescent="0.25">
      <c r="A18" s="8" t="s">
        <v>351</v>
      </c>
      <c r="B18" s="4" t="s">
        <v>350</v>
      </c>
      <c r="C18" s="4" t="str">
        <f>+VLOOKUP(B18,'[1]OECD &amp; EU Countries'!$B:$F,5,)</f>
        <v>NA</v>
      </c>
      <c r="D18" s="10" t="s">
        <v>491</v>
      </c>
      <c r="E18" s="10" t="s">
        <v>491</v>
      </c>
      <c r="F18" s="10" t="s">
        <v>491</v>
      </c>
      <c r="H18" s="64" t="str">
        <f>+VLOOKUP(A18,[29]Country!$A:$K,11,)</f>
        <v>Original chained constant price data are rescaled.</v>
      </c>
      <c r="I18" s="64" t="str">
        <f>+VLOOKUP(A18,[30]Country!$A:$K,11,)</f>
        <v>Original chained constant price data are rescaled.</v>
      </c>
      <c r="J18" s="10" t="str">
        <f>+VLOOKUP(A18,[31]Country!$A:$K,11,)</f>
        <v>Original chained constant price data are rescaled.</v>
      </c>
      <c r="L18" s="10" t="b">
        <f t="shared" si="4"/>
        <v>1</v>
      </c>
      <c r="M18" s="10" t="b">
        <f t="shared" si="5"/>
        <v>1</v>
      </c>
      <c r="N18" s="10" t="b">
        <f t="shared" si="6"/>
        <v>1</v>
      </c>
      <c r="P18" t="str">
        <f t="shared" si="7"/>
        <v>BLR</v>
      </c>
      <c r="Q18" t="str">
        <f>+VLOOKUP($A18,'[26]2016-2018 data'!$AS:$AV,2,)</f>
        <v>Original chained constant price data are rescaled.</v>
      </c>
      <c r="R18" t="str">
        <f>+VLOOKUP($A18,'[26]2016-2018 data'!$AS:$AV,3,)</f>
        <v>Original chained constant price data are rescaled.</v>
      </c>
      <c r="S18" t="str">
        <f>+VLOOKUP($A18,'[26]2016-2018 data'!$AS:$AV,4,)</f>
        <v>Original chained constant price data are rescaled.</v>
      </c>
      <c r="T18" s="1" t="b">
        <f t="shared" si="8"/>
        <v>1</v>
      </c>
      <c r="U18" s="1" t="b">
        <f t="shared" si="9"/>
        <v>1</v>
      </c>
      <c r="V18" s="1" t="b">
        <f t="shared" si="10"/>
        <v>1</v>
      </c>
    </row>
    <row r="19" spans="1:22" x14ac:dyDescent="0.25">
      <c r="A19" s="11" t="s">
        <v>349</v>
      </c>
      <c r="B19" s="4" t="s">
        <v>348</v>
      </c>
      <c r="C19" s="4" t="str">
        <f>+VLOOKUP(B19,'[1]OECD &amp; EU Countries'!$B:$F,5,)</f>
        <v>OECD/EU</v>
      </c>
      <c r="D19" s="10" t="s">
        <v>491</v>
      </c>
      <c r="E19" s="10" t="s">
        <v>491</v>
      </c>
      <c r="F19" s="10" t="s">
        <v>491</v>
      </c>
      <c r="H19" s="64" t="str">
        <f>+VLOOKUP(A19,[29]Country!$A:$K,11,)</f>
        <v>Original chained constant price data are rescaled.</v>
      </c>
      <c r="I19" s="64" t="str">
        <f>+VLOOKUP(A19,[30]Country!$A:$K,11,)</f>
        <v>Original chained constant price data are rescaled.</v>
      </c>
      <c r="J19" s="10" t="str">
        <f>+VLOOKUP(A19,[31]Country!$A:$K,11,)</f>
        <v>Original chained constant price data are rescaled.</v>
      </c>
      <c r="L19" s="10" t="b">
        <f t="shared" si="4"/>
        <v>1</v>
      </c>
      <c r="M19" s="10" t="b">
        <f t="shared" si="5"/>
        <v>1</v>
      </c>
      <c r="N19" s="10" t="b">
        <f t="shared" si="6"/>
        <v>1</v>
      </c>
      <c r="P19" t="str">
        <f t="shared" si="7"/>
        <v>BEL</v>
      </c>
      <c r="Q19" t="str">
        <f>+VLOOKUP($A19,'[26]2016-2018 data'!$AS:$AV,2,)</f>
        <v>Original chained constant price data are rescaled.</v>
      </c>
      <c r="R19" t="str">
        <f>+VLOOKUP($A19,'[26]2016-2018 data'!$AS:$AV,3,)</f>
        <v>Original chained constant price data are rescaled.</v>
      </c>
      <c r="S19" t="str">
        <f>+VLOOKUP($A19,'[26]2016-2018 data'!$AS:$AV,4,)</f>
        <v>Original chained constant price data are rescaled.</v>
      </c>
      <c r="T19" s="1" t="b">
        <f t="shared" si="8"/>
        <v>1</v>
      </c>
      <c r="U19" s="1" t="b">
        <f t="shared" si="9"/>
        <v>1</v>
      </c>
      <c r="V19" s="1" t="b">
        <f t="shared" si="10"/>
        <v>1</v>
      </c>
    </row>
    <row r="20" spans="1:22" x14ac:dyDescent="0.25">
      <c r="A20" s="9" t="s">
        <v>347</v>
      </c>
      <c r="B20" s="4" t="s">
        <v>346</v>
      </c>
      <c r="C20" s="4" t="str">
        <f>+VLOOKUP(B20,'[1]OECD &amp; EU Countries'!$B:$F,5,)</f>
        <v>NA</v>
      </c>
      <c r="D20" s="10">
        <v>2000</v>
      </c>
      <c r="E20" s="10">
        <v>2000</v>
      </c>
      <c r="F20" s="10">
        <v>2000</v>
      </c>
      <c r="H20" s="64">
        <f>+VLOOKUP(A20,[29]Country!$A:$K,11,)</f>
        <v>2000</v>
      </c>
      <c r="I20" s="64">
        <f>+VLOOKUP(A20,[30]Country!$A:$K,11,)</f>
        <v>2000</v>
      </c>
      <c r="J20" s="10">
        <f>+VLOOKUP(A20,[31]Country!$A:$K,11,)</f>
        <v>2000</v>
      </c>
      <c r="L20" s="10" t="b">
        <f t="shared" si="4"/>
        <v>1</v>
      </c>
      <c r="M20" s="10" t="b">
        <f t="shared" si="5"/>
        <v>1</v>
      </c>
      <c r="N20" s="10" t="b">
        <f t="shared" si="6"/>
        <v>1</v>
      </c>
      <c r="P20" t="str">
        <f t="shared" si="7"/>
        <v>BLZ</v>
      </c>
      <c r="Q20">
        <f>+VLOOKUP($A20,'[26]2016-2018 data'!$AS:$AV,2,)</f>
        <v>2000</v>
      </c>
      <c r="R20">
        <f>+VLOOKUP($A20,'[26]2016-2018 data'!$AS:$AV,3,)</f>
        <v>2000</v>
      </c>
      <c r="S20">
        <f>+VLOOKUP($A20,'[26]2016-2018 data'!$AS:$AV,4,)</f>
        <v>2000</v>
      </c>
      <c r="T20" s="1" t="b">
        <f t="shared" si="8"/>
        <v>1</v>
      </c>
      <c r="U20" s="1" t="b">
        <f t="shared" si="9"/>
        <v>1</v>
      </c>
      <c r="V20" s="1" t="b">
        <f t="shared" si="10"/>
        <v>1</v>
      </c>
    </row>
    <row r="21" spans="1:22" x14ac:dyDescent="0.25">
      <c r="A21" s="9" t="s">
        <v>345</v>
      </c>
      <c r="B21" s="4" t="s">
        <v>344</v>
      </c>
      <c r="C21" s="4" t="str">
        <f>+VLOOKUP(B21,'[1]OECD &amp; EU Countries'!$B:$F,5,)</f>
        <v>NA</v>
      </c>
      <c r="D21" s="10">
        <v>2007</v>
      </c>
      <c r="E21" s="10">
        <v>2007</v>
      </c>
      <c r="F21" s="10">
        <v>2007</v>
      </c>
      <c r="H21" s="64">
        <f>+VLOOKUP(A21,[29]Country!$A:$K,11,)</f>
        <v>2007</v>
      </c>
      <c r="I21" s="64">
        <f>+VLOOKUP(A21,[30]Country!$A:$K,11,)</f>
        <v>2007</v>
      </c>
      <c r="J21" s="10">
        <f>+VLOOKUP(A21,[31]Country!$A:$K,11,)</f>
        <v>2007</v>
      </c>
      <c r="L21" s="10" t="b">
        <f t="shared" si="4"/>
        <v>1</v>
      </c>
      <c r="M21" s="10" t="b">
        <f t="shared" si="5"/>
        <v>1</v>
      </c>
      <c r="N21" s="10" t="b">
        <f t="shared" si="6"/>
        <v>1</v>
      </c>
      <c r="P21" t="str">
        <f t="shared" si="7"/>
        <v>BEN</v>
      </c>
      <c r="Q21">
        <f>+VLOOKUP($A21,'[26]2016-2018 data'!$AS:$AV,2,)</f>
        <v>2007</v>
      </c>
      <c r="R21">
        <f>+VLOOKUP($A21,'[26]2016-2018 data'!$AS:$AV,3,)</f>
        <v>2007</v>
      </c>
      <c r="S21">
        <f>+VLOOKUP($A21,'[26]2016-2018 data'!$AS:$AV,4,)</f>
        <v>2007</v>
      </c>
      <c r="T21" s="1" t="b">
        <f t="shared" si="8"/>
        <v>1</v>
      </c>
      <c r="U21" s="1" t="b">
        <f t="shared" si="9"/>
        <v>1</v>
      </c>
      <c r="V21" s="1" t="b">
        <f t="shared" si="10"/>
        <v>1</v>
      </c>
    </row>
    <row r="22" spans="1:22" x14ac:dyDescent="0.25">
      <c r="A22" s="9" t="s">
        <v>343</v>
      </c>
      <c r="B22" s="4" t="s">
        <v>342</v>
      </c>
      <c r="C22" s="4" t="str">
        <f>+VLOOKUP(B22,'[1]OECD &amp; EU Countries'!$B:$F,5,)</f>
        <v>NA</v>
      </c>
      <c r="D22" s="10">
        <v>2000</v>
      </c>
      <c r="E22" s="10">
        <v>2000</v>
      </c>
      <c r="F22" s="10">
        <v>2000</v>
      </c>
      <c r="H22" s="64">
        <f>+VLOOKUP(A22,[29]Country!$A:$K,11,)</f>
        <v>2000</v>
      </c>
      <c r="I22" s="64">
        <f>+VLOOKUP(A22,[30]Country!$A:$K,11,)</f>
        <v>2000</v>
      </c>
      <c r="J22" s="10">
        <f>+VLOOKUP(A22,[31]Country!$A:$K,11,)</f>
        <v>2000</v>
      </c>
      <c r="L22" s="10" t="b">
        <f t="shared" si="4"/>
        <v>1</v>
      </c>
      <c r="M22" s="10" t="b">
        <f t="shared" si="5"/>
        <v>1</v>
      </c>
      <c r="N22" s="10" t="b">
        <f t="shared" si="6"/>
        <v>1</v>
      </c>
      <c r="P22" t="str">
        <f t="shared" si="7"/>
        <v>BTN</v>
      </c>
      <c r="Q22">
        <f>+VLOOKUP($A22,'[26]2016-2018 data'!$AS:$AV,2,)</f>
        <v>2000</v>
      </c>
      <c r="R22">
        <f>+VLOOKUP($A22,'[26]2016-2018 data'!$AS:$AV,3,)</f>
        <v>2000</v>
      </c>
      <c r="S22">
        <f>+VLOOKUP($A22,'[26]2016-2018 data'!$AS:$AV,4,)</f>
        <v>2000</v>
      </c>
      <c r="T22" s="1" t="b">
        <f t="shared" si="8"/>
        <v>1</v>
      </c>
      <c r="U22" s="1" t="b">
        <f t="shared" si="9"/>
        <v>1</v>
      </c>
      <c r="V22" s="1" t="b">
        <f t="shared" si="10"/>
        <v>1</v>
      </c>
    </row>
    <row r="23" spans="1:22" x14ac:dyDescent="0.25">
      <c r="A23" s="9" t="s">
        <v>341</v>
      </c>
      <c r="B23" s="4" t="s">
        <v>340</v>
      </c>
      <c r="C23" s="4" t="str">
        <f>+VLOOKUP(B23,'[1]OECD &amp; EU Countries'!$B:$F,5,)</f>
        <v>NA</v>
      </c>
      <c r="D23" s="10">
        <v>1990</v>
      </c>
      <c r="E23" s="10">
        <v>1990</v>
      </c>
      <c r="F23" s="10">
        <v>1990</v>
      </c>
      <c r="H23" s="64">
        <f>+VLOOKUP(A23,[29]Country!$A:$K,11,)</f>
        <v>1990</v>
      </c>
      <c r="I23" s="64">
        <f>+VLOOKUP(A23,[30]Country!$A:$K,11,)</f>
        <v>1990</v>
      </c>
      <c r="J23" s="10">
        <f>+VLOOKUP(A23,[31]Country!$A:$K,11,)</f>
        <v>1990</v>
      </c>
      <c r="L23" s="10" t="b">
        <f t="shared" si="4"/>
        <v>1</v>
      </c>
      <c r="M23" s="10" t="b">
        <f t="shared" si="5"/>
        <v>1</v>
      </c>
      <c r="N23" s="10" t="b">
        <f t="shared" si="6"/>
        <v>1</v>
      </c>
      <c r="P23" t="str">
        <f t="shared" si="7"/>
        <v>BOL</v>
      </c>
      <c r="Q23">
        <f>+VLOOKUP($A23,'[26]2016-2018 data'!$AS:$AV,2,)</f>
        <v>1990</v>
      </c>
      <c r="R23">
        <f>+VLOOKUP($A23,'[26]2016-2018 data'!$AS:$AV,3,)</f>
        <v>1990</v>
      </c>
      <c r="S23">
        <f>+VLOOKUP($A23,'[26]2016-2018 data'!$AS:$AV,4,)</f>
        <v>1990</v>
      </c>
      <c r="T23" s="1" t="b">
        <f t="shared" si="8"/>
        <v>1</v>
      </c>
      <c r="U23" s="1" t="b">
        <f t="shared" si="9"/>
        <v>1</v>
      </c>
      <c r="V23" s="1" t="b">
        <f t="shared" si="10"/>
        <v>1</v>
      </c>
    </row>
    <row r="24" spans="1:22" x14ac:dyDescent="0.25">
      <c r="A24" s="9" t="s">
        <v>339</v>
      </c>
      <c r="B24" s="4" t="s">
        <v>338</v>
      </c>
      <c r="C24" s="4" t="str">
        <f>+VLOOKUP(B24,'[1]OECD &amp; EU Countries'!$B:$F,5,)</f>
        <v>NA</v>
      </c>
      <c r="D24" s="10" t="s">
        <v>491</v>
      </c>
      <c r="E24" s="10" t="s">
        <v>491</v>
      </c>
      <c r="F24" s="10" t="s">
        <v>491</v>
      </c>
      <c r="H24" s="64" t="str">
        <f>+VLOOKUP(A24,[29]Country!$A:$K,11,)</f>
        <v>Original chained constant price data are rescaled.</v>
      </c>
      <c r="I24" s="64" t="str">
        <f>+VLOOKUP(A24,[30]Country!$A:$K,11,)</f>
        <v>Original chained constant price data are rescaled.</v>
      </c>
      <c r="J24" s="10" t="str">
        <f>+VLOOKUP(A24,[31]Country!$A:$K,11,)</f>
        <v>Original chained constant price data are rescaled.</v>
      </c>
      <c r="L24" s="10" t="b">
        <f t="shared" si="4"/>
        <v>1</v>
      </c>
      <c r="M24" s="10" t="b">
        <f t="shared" si="5"/>
        <v>1</v>
      </c>
      <c r="N24" s="10" t="b">
        <f t="shared" si="6"/>
        <v>1</v>
      </c>
      <c r="P24" t="str">
        <f t="shared" si="7"/>
        <v>BIH</v>
      </c>
      <c r="Q24" t="str">
        <f>+VLOOKUP($A24,'[26]2016-2018 data'!$AS:$AV,2,)</f>
        <v>Original chained constant price data are rescaled.</v>
      </c>
      <c r="R24" t="str">
        <f>+VLOOKUP($A24,'[26]2016-2018 data'!$AS:$AV,3,)</f>
        <v>Original chained constant price data are rescaled.</v>
      </c>
      <c r="S24" t="str">
        <f>+VLOOKUP($A24,'[26]2016-2018 data'!$AS:$AV,4,)</f>
        <v>Original chained constant price data are rescaled.</v>
      </c>
      <c r="T24" s="1" t="b">
        <f t="shared" si="8"/>
        <v>1</v>
      </c>
      <c r="U24" s="1" t="b">
        <f t="shared" si="9"/>
        <v>1</v>
      </c>
      <c r="V24" s="1" t="b">
        <f t="shared" si="10"/>
        <v>1</v>
      </c>
    </row>
    <row r="25" spans="1:22" x14ac:dyDescent="0.25">
      <c r="A25" s="7" t="s">
        <v>337</v>
      </c>
      <c r="B25" s="4" t="s">
        <v>336</v>
      </c>
      <c r="C25" s="4" t="str">
        <f>+VLOOKUP(B25,'[1]OECD &amp; EU Countries'!$B:$F,5,)</f>
        <v>NA</v>
      </c>
      <c r="D25" s="10">
        <v>2006</v>
      </c>
      <c r="E25" s="10">
        <v>2006</v>
      </c>
      <c r="F25" s="10">
        <v>2006</v>
      </c>
      <c r="H25" s="64">
        <f>+VLOOKUP(A25,[29]Country!$A:$K,11,)</f>
        <v>2006</v>
      </c>
      <c r="I25" s="64">
        <f>+VLOOKUP(A25,[30]Country!$A:$K,11,)</f>
        <v>2006</v>
      </c>
      <c r="J25" s="10">
        <f>+VLOOKUP(A25,[31]Country!$A:$K,11,)</f>
        <v>2006</v>
      </c>
      <c r="L25" s="10" t="b">
        <f t="shared" si="4"/>
        <v>1</v>
      </c>
      <c r="M25" s="10" t="b">
        <f t="shared" si="5"/>
        <v>1</v>
      </c>
      <c r="N25" s="10" t="b">
        <f t="shared" si="6"/>
        <v>1</v>
      </c>
      <c r="P25" t="str">
        <f t="shared" si="7"/>
        <v>BWA</v>
      </c>
      <c r="Q25">
        <f>+VLOOKUP($A25,'[26]2016-2018 data'!$AS:$AV,2,)</f>
        <v>2006</v>
      </c>
      <c r="R25">
        <f>+VLOOKUP($A25,'[26]2016-2018 data'!$AS:$AV,3,)</f>
        <v>2006</v>
      </c>
      <c r="S25">
        <f>+VLOOKUP($A25,'[26]2016-2018 data'!$AS:$AV,4,)</f>
        <v>2006</v>
      </c>
      <c r="T25" s="1" t="b">
        <f t="shared" si="8"/>
        <v>1</v>
      </c>
      <c r="U25" s="1" t="b">
        <f t="shared" si="9"/>
        <v>1</v>
      </c>
      <c r="V25" s="1" t="b">
        <f t="shared" si="10"/>
        <v>1</v>
      </c>
    </row>
    <row r="26" spans="1:22" x14ac:dyDescent="0.25">
      <c r="A26" s="9" t="s">
        <v>335</v>
      </c>
      <c r="B26" s="4" t="s">
        <v>334</v>
      </c>
      <c r="C26" s="4" t="str">
        <f>+VLOOKUP(B26,'[1]OECD &amp; EU Countries'!$B:$F,5,)</f>
        <v>NA</v>
      </c>
      <c r="D26" s="10">
        <v>1995</v>
      </c>
      <c r="E26" s="10">
        <v>1995</v>
      </c>
      <c r="F26" s="10" t="s">
        <v>491</v>
      </c>
      <c r="H26" s="64">
        <f>+VLOOKUP(A26,[29]Country!$A:$K,11,)</f>
        <v>1995</v>
      </c>
      <c r="I26" s="64">
        <f>+VLOOKUP(A26,[30]Country!$A:$K,11,)</f>
        <v>1995</v>
      </c>
      <c r="J26" s="10" t="str">
        <f>+VLOOKUP(A26,[31]Country!$A:$K,11,)</f>
        <v>Original chained constant price data are rescaled.</v>
      </c>
      <c r="L26" s="10" t="b">
        <f t="shared" si="4"/>
        <v>1</v>
      </c>
      <c r="M26" s="10" t="b">
        <f t="shared" si="5"/>
        <v>1</v>
      </c>
      <c r="N26" s="10" t="b">
        <f t="shared" si="6"/>
        <v>1</v>
      </c>
      <c r="P26" t="str">
        <f t="shared" si="7"/>
        <v>BRA</v>
      </c>
      <c r="Q26">
        <f>+VLOOKUP($A26,'[26]2016-2018 data'!$AS:$AV,2,)</f>
        <v>1995</v>
      </c>
      <c r="R26">
        <f>+VLOOKUP($A26,'[26]2016-2018 data'!$AS:$AV,3,)</f>
        <v>1995</v>
      </c>
      <c r="S26" t="str">
        <f>+VLOOKUP($A26,'[26]2016-2018 data'!$AS:$AV,4,)</f>
        <v>Original chained constant price data are rescaled.</v>
      </c>
      <c r="T26" s="1" t="b">
        <f t="shared" si="8"/>
        <v>1</v>
      </c>
      <c r="U26" s="1" t="b">
        <f t="shared" si="9"/>
        <v>1</v>
      </c>
      <c r="V26" s="1" t="b">
        <f t="shared" si="10"/>
        <v>1</v>
      </c>
    </row>
    <row r="27" spans="1:22" x14ac:dyDescent="0.25">
      <c r="A27" s="9" t="s">
        <v>333</v>
      </c>
      <c r="B27" s="4" t="s">
        <v>332</v>
      </c>
      <c r="C27" s="4" t="str">
        <f>+VLOOKUP(B27,'[1]OECD &amp; EU Countries'!$B:$F,5,)</f>
        <v>NA</v>
      </c>
      <c r="D27" s="10">
        <v>2000</v>
      </c>
      <c r="E27" s="10">
        <v>2010</v>
      </c>
      <c r="F27" s="10">
        <v>2010</v>
      </c>
      <c r="H27" s="64">
        <f>+VLOOKUP(A27,[29]Country!$A:$K,11,)</f>
        <v>2000</v>
      </c>
      <c r="I27" s="64">
        <f>+VLOOKUP(A27,[30]Country!$A:$K,11,)</f>
        <v>2010</v>
      </c>
      <c r="J27" s="10">
        <f>+VLOOKUP(A27,[31]Country!$A:$K,11,)</f>
        <v>2010</v>
      </c>
      <c r="L27" s="10" t="b">
        <f t="shared" si="4"/>
        <v>1</v>
      </c>
      <c r="M27" s="10" t="b">
        <f t="shared" si="5"/>
        <v>1</v>
      </c>
      <c r="N27" s="10" t="b">
        <f t="shared" si="6"/>
        <v>1</v>
      </c>
      <c r="P27" t="str">
        <f t="shared" si="7"/>
        <v>BRN</v>
      </c>
      <c r="Q27">
        <f>+VLOOKUP($A27,'[26]2016-2018 data'!$AS:$AV,2,)</f>
        <v>2000</v>
      </c>
      <c r="R27">
        <f>+VLOOKUP($A27,'[26]2016-2018 data'!$AS:$AV,3,)</f>
        <v>2010</v>
      </c>
      <c r="S27">
        <f>+VLOOKUP($A27,'[26]2016-2018 data'!$AS:$AV,4,)</f>
        <v>2010</v>
      </c>
      <c r="T27" s="1" t="b">
        <f t="shared" si="8"/>
        <v>1</v>
      </c>
      <c r="U27" s="1" t="b">
        <f t="shared" si="9"/>
        <v>1</v>
      </c>
      <c r="V27" s="1" t="b">
        <f t="shared" si="10"/>
        <v>1</v>
      </c>
    </row>
    <row r="28" spans="1:22" x14ac:dyDescent="0.25">
      <c r="A28" s="9" t="s">
        <v>331</v>
      </c>
      <c r="B28" s="4" t="s">
        <v>330</v>
      </c>
      <c r="C28" s="4" t="str">
        <f>+VLOOKUP(B28,'[1]OECD &amp; EU Countries'!$B:$F,5,)</f>
        <v>OECD/EU</v>
      </c>
      <c r="D28" s="10" t="s">
        <v>491</v>
      </c>
      <c r="E28" s="10" t="s">
        <v>491</v>
      </c>
      <c r="F28" s="10" t="s">
        <v>491</v>
      </c>
      <c r="H28" s="64" t="str">
        <f>+VLOOKUP(A28,[29]Country!$A:$K,11,)</f>
        <v>Original chained constant price data are rescaled.</v>
      </c>
      <c r="I28" s="64" t="str">
        <f>+VLOOKUP(A28,[30]Country!$A:$K,11,)</f>
        <v>Original chained constant price data are rescaled.</v>
      </c>
      <c r="J28" s="10" t="str">
        <f>+VLOOKUP(A28,[31]Country!$A:$K,11,)</f>
        <v>Original chained constant price data are rescaled.</v>
      </c>
      <c r="L28" s="10" t="b">
        <f t="shared" si="4"/>
        <v>1</v>
      </c>
      <c r="M28" s="10" t="b">
        <f t="shared" si="5"/>
        <v>1</v>
      </c>
      <c r="N28" s="10" t="b">
        <f t="shared" si="6"/>
        <v>1</v>
      </c>
      <c r="P28" t="str">
        <f t="shared" si="7"/>
        <v>BGR</v>
      </c>
      <c r="Q28" t="str">
        <f>+VLOOKUP($A28,'[26]2016-2018 data'!$AS:$AV,2,)</f>
        <v>Original chained constant price data are rescaled.</v>
      </c>
      <c r="R28" t="str">
        <f>+VLOOKUP($A28,'[26]2016-2018 data'!$AS:$AV,3,)</f>
        <v>Original chained constant price data are rescaled.</v>
      </c>
      <c r="S28" t="str">
        <f>+VLOOKUP($A28,'[26]2016-2018 data'!$AS:$AV,4,)</f>
        <v>Original chained constant price data are rescaled.</v>
      </c>
      <c r="T28" s="1" t="b">
        <f t="shared" si="8"/>
        <v>1</v>
      </c>
      <c r="U28" s="1" t="b">
        <f t="shared" si="9"/>
        <v>1</v>
      </c>
      <c r="V28" s="1" t="b">
        <f t="shared" si="10"/>
        <v>1</v>
      </c>
    </row>
    <row r="29" spans="1:22" x14ac:dyDescent="0.25">
      <c r="A29" s="9" t="s">
        <v>329</v>
      </c>
      <c r="B29" s="4" t="s">
        <v>328</v>
      </c>
      <c r="C29" s="4" t="str">
        <f>+VLOOKUP(B29,'[1]OECD &amp; EU Countries'!$B:$F,5,)</f>
        <v>NA</v>
      </c>
      <c r="D29" s="10">
        <v>1999</v>
      </c>
      <c r="E29" s="10">
        <v>1999</v>
      </c>
      <c r="F29" s="10">
        <v>1999</v>
      </c>
      <c r="H29" s="64">
        <f>+VLOOKUP(A29,[29]Country!$A:$K,11,)</f>
        <v>1999</v>
      </c>
      <c r="I29" s="64">
        <f>+VLOOKUP(A29,[30]Country!$A:$K,11,)</f>
        <v>1999</v>
      </c>
      <c r="J29" s="10">
        <f>+VLOOKUP(A29,[31]Country!$A:$K,11,)</f>
        <v>1999</v>
      </c>
      <c r="L29" s="10" t="b">
        <f t="shared" si="4"/>
        <v>1</v>
      </c>
      <c r="M29" s="10" t="b">
        <f t="shared" si="5"/>
        <v>1</v>
      </c>
      <c r="N29" s="10" t="b">
        <f t="shared" si="6"/>
        <v>1</v>
      </c>
      <c r="P29" t="str">
        <f t="shared" si="7"/>
        <v>BFA</v>
      </c>
      <c r="Q29">
        <f>+VLOOKUP($A29,'[26]2016-2018 data'!$AS:$AV,2,)</f>
        <v>1999</v>
      </c>
      <c r="R29">
        <f>+VLOOKUP($A29,'[26]2016-2018 data'!$AS:$AV,3,)</f>
        <v>1999</v>
      </c>
      <c r="S29">
        <f>+VLOOKUP($A29,'[26]2016-2018 data'!$AS:$AV,4,)</f>
        <v>1999</v>
      </c>
      <c r="T29" s="1" t="b">
        <f t="shared" si="8"/>
        <v>1</v>
      </c>
      <c r="U29" s="1" t="b">
        <f t="shared" si="9"/>
        <v>1</v>
      </c>
      <c r="V29" s="1" t="b">
        <f t="shared" si="10"/>
        <v>1</v>
      </c>
    </row>
    <row r="30" spans="1:22" x14ac:dyDescent="0.25">
      <c r="A30" s="9" t="s">
        <v>327</v>
      </c>
      <c r="B30" s="4" t="s">
        <v>326</v>
      </c>
      <c r="C30" s="4" t="str">
        <f>+VLOOKUP(B30,'[1]OECD &amp; EU Countries'!$B:$F,5,)</f>
        <v>NA</v>
      </c>
      <c r="D30" s="10">
        <v>2005</v>
      </c>
      <c r="E30" s="10">
        <v>2005</v>
      </c>
      <c r="F30" s="10">
        <v>2005</v>
      </c>
      <c r="H30" s="64">
        <f>+VLOOKUP(A30,[29]Country!$A:$K,11,)</f>
        <v>2005</v>
      </c>
      <c r="I30" s="64">
        <f>+VLOOKUP(A30,[30]Country!$A:$K,11,)</f>
        <v>2005</v>
      </c>
      <c r="J30" s="10">
        <f>+VLOOKUP(A30,[31]Country!$A:$K,11,)</f>
        <v>2005</v>
      </c>
      <c r="L30" s="10" t="b">
        <f t="shared" si="4"/>
        <v>1</v>
      </c>
      <c r="M30" s="10" t="b">
        <f t="shared" si="5"/>
        <v>1</v>
      </c>
      <c r="N30" s="10" t="b">
        <f t="shared" si="6"/>
        <v>1</v>
      </c>
      <c r="P30" t="str">
        <f t="shared" si="7"/>
        <v>BDI</v>
      </c>
      <c r="Q30">
        <f>+VLOOKUP($A30,'[26]2016-2018 data'!$AS:$AV,2,)</f>
        <v>2005</v>
      </c>
      <c r="R30">
        <f>+VLOOKUP($A30,'[26]2016-2018 data'!$AS:$AV,3,)</f>
        <v>2005</v>
      </c>
      <c r="S30">
        <f>+VLOOKUP($A30,'[26]2016-2018 data'!$AS:$AV,4,)</f>
        <v>2005</v>
      </c>
      <c r="T30" s="1" t="b">
        <f t="shared" si="8"/>
        <v>1</v>
      </c>
      <c r="U30" s="1" t="b">
        <f t="shared" si="9"/>
        <v>1</v>
      </c>
      <c r="V30" s="1" t="b">
        <f t="shared" si="10"/>
        <v>1</v>
      </c>
    </row>
    <row r="31" spans="1:22" x14ac:dyDescent="0.25">
      <c r="A31" s="7" t="s">
        <v>325</v>
      </c>
      <c r="B31" s="4" t="s">
        <v>324</v>
      </c>
      <c r="C31" s="4" t="str">
        <f>+VLOOKUP(B31,'[1]OECD &amp; EU Countries'!$B:$F,5,)</f>
        <v>NA</v>
      </c>
      <c r="D31" s="10">
        <v>2007</v>
      </c>
      <c r="E31" s="10">
        <v>2007</v>
      </c>
      <c r="F31" s="10">
        <v>2007</v>
      </c>
      <c r="H31" s="64">
        <f>+VLOOKUP(A31,[29]Country!$A:$K,11,)</f>
        <v>2007</v>
      </c>
      <c r="I31" s="64">
        <f>+VLOOKUP(A31,[30]Country!$A:$K,11,)</f>
        <v>2007</v>
      </c>
      <c r="J31" s="10">
        <f>+VLOOKUP(A31,[31]Country!$A:$K,11,)</f>
        <v>2007</v>
      </c>
      <c r="L31" s="10" t="b">
        <f t="shared" si="4"/>
        <v>1</v>
      </c>
      <c r="M31" s="10" t="b">
        <f t="shared" si="5"/>
        <v>1</v>
      </c>
      <c r="N31" s="10" t="b">
        <f t="shared" si="6"/>
        <v>1</v>
      </c>
      <c r="P31" t="str">
        <f t="shared" si="7"/>
        <v>CPV</v>
      </c>
      <c r="Q31">
        <f>+VLOOKUP($A31,'[26]2016-2018 data'!$AS:$AV,2,)</f>
        <v>2007</v>
      </c>
      <c r="R31">
        <f>+VLOOKUP($A31,'[26]2016-2018 data'!$AS:$AV,3,)</f>
        <v>2007</v>
      </c>
      <c r="S31">
        <f>+VLOOKUP($A31,'[26]2016-2018 data'!$AS:$AV,4,)</f>
        <v>2007</v>
      </c>
      <c r="T31" s="1" t="b">
        <f t="shared" si="8"/>
        <v>1</v>
      </c>
      <c r="U31" s="1" t="b">
        <f t="shared" si="9"/>
        <v>1</v>
      </c>
      <c r="V31" s="1" t="b">
        <f t="shared" si="10"/>
        <v>1</v>
      </c>
    </row>
    <row r="32" spans="1:22" x14ac:dyDescent="0.25">
      <c r="A32" s="9" t="s">
        <v>323</v>
      </c>
      <c r="B32" s="4" t="s">
        <v>322</v>
      </c>
      <c r="C32" s="4" t="str">
        <f>+VLOOKUP(B32,'[1]OECD &amp; EU Countries'!$B:$F,5,)</f>
        <v>NA</v>
      </c>
      <c r="D32" s="10">
        <v>2000</v>
      </c>
      <c r="E32" s="10">
        <v>2000</v>
      </c>
      <c r="F32" s="10">
        <v>2000</v>
      </c>
      <c r="H32" s="64">
        <f>+VLOOKUP(A32,[29]Country!$A:$K,11,)</f>
        <v>2000</v>
      </c>
      <c r="I32" s="64">
        <f>+VLOOKUP(A32,[30]Country!$A:$K,11,)</f>
        <v>2000</v>
      </c>
      <c r="J32" s="10">
        <f>+VLOOKUP(A32,[31]Country!$A:$K,11,)</f>
        <v>2000</v>
      </c>
      <c r="L32" s="10" t="b">
        <f t="shared" si="4"/>
        <v>1</v>
      </c>
      <c r="M32" s="10" t="b">
        <f t="shared" si="5"/>
        <v>1</v>
      </c>
      <c r="N32" s="10" t="b">
        <f t="shared" si="6"/>
        <v>1</v>
      </c>
      <c r="P32" t="str">
        <f t="shared" si="7"/>
        <v>KHM</v>
      </c>
      <c r="Q32">
        <f>+VLOOKUP($A32,'[26]2016-2018 data'!$AS:$AV,2,)</f>
        <v>2000</v>
      </c>
      <c r="R32">
        <f>+VLOOKUP($A32,'[26]2016-2018 data'!$AS:$AV,3,)</f>
        <v>2000</v>
      </c>
      <c r="S32">
        <f>+VLOOKUP($A32,'[26]2016-2018 data'!$AS:$AV,4,)</f>
        <v>2000</v>
      </c>
      <c r="T32" s="1" t="b">
        <f t="shared" si="8"/>
        <v>1</v>
      </c>
      <c r="U32" s="1" t="b">
        <f t="shared" si="9"/>
        <v>1</v>
      </c>
      <c r="V32" s="1" t="b">
        <f t="shared" si="10"/>
        <v>1</v>
      </c>
    </row>
    <row r="33" spans="1:22" x14ac:dyDescent="0.25">
      <c r="A33" s="9" t="s">
        <v>321</v>
      </c>
      <c r="B33" s="4" t="s">
        <v>320</v>
      </c>
      <c r="C33" s="4" t="str">
        <f>+VLOOKUP(B33,'[1]OECD &amp; EU Countries'!$B:$F,5,)</f>
        <v>NA</v>
      </c>
      <c r="D33" s="10">
        <v>2000</v>
      </c>
      <c r="E33" s="10">
        <v>2000</v>
      </c>
      <c r="F33" s="10">
        <v>2005</v>
      </c>
      <c r="H33" s="64">
        <f>+VLOOKUP(A33,[29]Country!$A:$K,11,)</f>
        <v>2000</v>
      </c>
      <c r="I33" s="64">
        <f>+VLOOKUP(A33,[30]Country!$A:$K,11,)</f>
        <v>2000</v>
      </c>
      <c r="J33" s="10">
        <f>+VLOOKUP(A33,[31]Country!$A:$K,11,)</f>
        <v>2005</v>
      </c>
      <c r="L33" s="10" t="b">
        <f t="shared" si="4"/>
        <v>1</v>
      </c>
      <c r="M33" s="10" t="b">
        <f t="shared" si="5"/>
        <v>1</v>
      </c>
      <c r="N33" s="10" t="b">
        <f t="shared" si="6"/>
        <v>1</v>
      </c>
      <c r="P33" t="str">
        <f t="shared" si="7"/>
        <v>CMR</v>
      </c>
      <c r="Q33">
        <f>+VLOOKUP($A33,'[26]2016-2018 data'!$AS:$AV,2,)</f>
        <v>2000</v>
      </c>
      <c r="R33">
        <f>+VLOOKUP($A33,'[26]2016-2018 data'!$AS:$AV,3,)</f>
        <v>2000</v>
      </c>
      <c r="S33">
        <f>+VLOOKUP($A33,'[26]2016-2018 data'!$AS:$AV,4,)</f>
        <v>2005</v>
      </c>
      <c r="T33" s="1" t="b">
        <f t="shared" si="8"/>
        <v>1</v>
      </c>
      <c r="U33" s="1" t="b">
        <f t="shared" si="9"/>
        <v>1</v>
      </c>
      <c r="V33" s="1" t="b">
        <f t="shared" si="10"/>
        <v>1</v>
      </c>
    </row>
    <row r="34" spans="1:22" x14ac:dyDescent="0.25">
      <c r="A34" s="9" t="s">
        <v>319</v>
      </c>
      <c r="B34" s="4" t="s">
        <v>318</v>
      </c>
      <c r="C34" s="4" t="str">
        <f>+VLOOKUP(B34,'[1]OECD &amp; EU Countries'!$B:$F,5,)</f>
        <v>OECD/EU</v>
      </c>
      <c r="D34" s="10" t="s">
        <v>491</v>
      </c>
      <c r="E34" s="10" t="s">
        <v>491</v>
      </c>
      <c r="F34" s="10" t="s">
        <v>491</v>
      </c>
      <c r="H34" s="64" t="str">
        <f>+VLOOKUP(A34,[29]Country!$A:$K,11,)</f>
        <v>Original chained constant price data are rescaled.</v>
      </c>
      <c r="I34" s="64" t="str">
        <f>+VLOOKUP(A34,[30]Country!$A:$K,11,)</f>
        <v>Original chained constant price data are rescaled.</v>
      </c>
      <c r="J34" s="10" t="str">
        <f>+VLOOKUP(A34,[31]Country!$A:$K,11,)</f>
        <v>Original chained constant price data are rescaled.</v>
      </c>
      <c r="L34" s="10" t="b">
        <f t="shared" si="4"/>
        <v>1</v>
      </c>
      <c r="M34" s="10" t="b">
        <f t="shared" si="5"/>
        <v>1</v>
      </c>
      <c r="N34" s="10" t="b">
        <f t="shared" si="6"/>
        <v>1</v>
      </c>
      <c r="P34" t="str">
        <f t="shared" si="7"/>
        <v>CAN</v>
      </c>
      <c r="Q34" t="str">
        <f>+VLOOKUP($A34,'[26]2016-2018 data'!$AS:$AV,2,)</f>
        <v>Original chained constant price data are rescaled.</v>
      </c>
      <c r="R34" t="str">
        <f>+VLOOKUP($A34,'[26]2016-2018 data'!$AS:$AV,3,)</f>
        <v>Original chained constant price data are rescaled.</v>
      </c>
      <c r="S34" t="str">
        <f>+VLOOKUP($A34,'[26]2016-2018 data'!$AS:$AV,4,)</f>
        <v>Original chained constant price data are rescaled.</v>
      </c>
      <c r="T34" s="1" t="b">
        <f t="shared" si="8"/>
        <v>1</v>
      </c>
      <c r="U34" s="1" t="b">
        <f t="shared" si="9"/>
        <v>1</v>
      </c>
      <c r="V34" s="1" t="b">
        <f t="shared" si="10"/>
        <v>1</v>
      </c>
    </row>
    <row r="35" spans="1:22" x14ac:dyDescent="0.25">
      <c r="A35" s="9" t="s">
        <v>317</v>
      </c>
      <c r="B35" s="4" t="s">
        <v>316</v>
      </c>
      <c r="C35" s="4" t="str">
        <f>+VLOOKUP(B35,'[1]OECD &amp; EU Countries'!$B:$F,5,)</f>
        <v>NA</v>
      </c>
      <c r="D35" s="10">
        <v>1985</v>
      </c>
      <c r="E35" s="10">
        <v>1985</v>
      </c>
      <c r="F35" s="10">
        <v>2005</v>
      </c>
      <c r="H35" s="64">
        <f>+VLOOKUP(A35,[29]Country!$A:$K,11,)</f>
        <v>1985</v>
      </c>
      <c r="I35" s="64">
        <f>+VLOOKUP(A35,[30]Country!$A:$K,11,)</f>
        <v>1985</v>
      </c>
      <c r="J35" s="10">
        <f>+VLOOKUP(A35,[31]Country!$A:$K,11,)</f>
        <v>2005</v>
      </c>
      <c r="L35" s="10" t="b">
        <f t="shared" si="4"/>
        <v>1</v>
      </c>
      <c r="M35" s="10" t="b">
        <f t="shared" si="5"/>
        <v>1</v>
      </c>
      <c r="N35" s="10" t="b">
        <f t="shared" si="6"/>
        <v>1</v>
      </c>
      <c r="P35" t="str">
        <f t="shared" si="7"/>
        <v>CAF</v>
      </c>
      <c r="Q35">
        <f>+VLOOKUP($A35,'[26]2016-2018 data'!$AS:$AV,2,)</f>
        <v>1985</v>
      </c>
      <c r="R35">
        <f>+VLOOKUP($A35,'[26]2016-2018 data'!$AS:$AV,3,)</f>
        <v>1985</v>
      </c>
      <c r="S35">
        <f>+VLOOKUP($A35,'[26]2016-2018 data'!$AS:$AV,4,)</f>
        <v>2005</v>
      </c>
      <c r="T35" s="1" t="b">
        <f t="shared" si="8"/>
        <v>1</v>
      </c>
      <c r="U35" s="1" t="b">
        <f t="shared" si="9"/>
        <v>1</v>
      </c>
      <c r="V35" s="1" t="b">
        <f t="shared" si="10"/>
        <v>1</v>
      </c>
    </row>
    <row r="36" spans="1:22" x14ac:dyDescent="0.25">
      <c r="A36" s="9" t="s">
        <v>315</v>
      </c>
      <c r="B36" s="4" t="s">
        <v>314</v>
      </c>
      <c r="C36" s="4" t="str">
        <f>+VLOOKUP(B36,'[1]OECD &amp; EU Countries'!$B:$F,5,)</f>
        <v>NA</v>
      </c>
      <c r="D36" s="10">
        <v>2005</v>
      </c>
      <c r="E36" s="10">
        <v>2005</v>
      </c>
      <c r="F36" s="10">
        <v>2005</v>
      </c>
      <c r="H36" s="64">
        <f>+VLOOKUP(A36,[29]Country!$A:$K,11,)</f>
        <v>2005</v>
      </c>
      <c r="I36" s="64">
        <f>+VLOOKUP(A36,[30]Country!$A:$K,11,)</f>
        <v>2005</v>
      </c>
      <c r="J36" s="10">
        <f>+VLOOKUP(A36,[31]Country!$A:$K,11,)</f>
        <v>2005</v>
      </c>
      <c r="L36" s="10" t="b">
        <f t="shared" si="4"/>
        <v>1</v>
      </c>
      <c r="M36" s="10" t="b">
        <f t="shared" si="5"/>
        <v>1</v>
      </c>
      <c r="N36" s="10" t="b">
        <f t="shared" si="6"/>
        <v>1</v>
      </c>
      <c r="P36" t="str">
        <f t="shared" si="7"/>
        <v>TCD</v>
      </c>
      <c r="Q36">
        <f>+VLOOKUP($A36,'[26]2016-2018 data'!$AS:$AV,2,)</f>
        <v>2005</v>
      </c>
      <c r="R36">
        <f>+VLOOKUP($A36,'[26]2016-2018 data'!$AS:$AV,3,)</f>
        <v>2005</v>
      </c>
      <c r="S36">
        <f>+VLOOKUP($A36,'[26]2016-2018 data'!$AS:$AV,4,)</f>
        <v>2005</v>
      </c>
      <c r="T36" s="1" t="b">
        <f t="shared" si="8"/>
        <v>1</v>
      </c>
      <c r="U36" s="1" t="b">
        <f t="shared" si="9"/>
        <v>1</v>
      </c>
      <c r="V36" s="1" t="b">
        <f t="shared" si="10"/>
        <v>1</v>
      </c>
    </row>
    <row r="37" spans="1:22" x14ac:dyDescent="0.25">
      <c r="A37" s="8" t="s">
        <v>313</v>
      </c>
      <c r="B37" s="4" t="s">
        <v>312</v>
      </c>
      <c r="C37" s="4" t="str">
        <f>+VLOOKUP(B37,'[1]OECD &amp; EU Countries'!$B:$F,5,)</f>
        <v>OECD/EU</v>
      </c>
      <c r="D37" s="10">
        <v>2008</v>
      </c>
      <c r="E37" s="10">
        <v>2013</v>
      </c>
      <c r="F37" s="10" t="s">
        <v>491</v>
      </c>
      <c r="H37" s="64">
        <f>+VLOOKUP(A37,[29]Country!$A:$K,11,)</f>
        <v>2008</v>
      </c>
      <c r="I37" s="64">
        <f>+VLOOKUP(A37,[30]Country!$A:$K,11,)</f>
        <v>2013</v>
      </c>
      <c r="J37" s="10" t="str">
        <f>+VLOOKUP(A37,[31]Country!$A:$K,11,)</f>
        <v>Original chained constant price data are rescaled.</v>
      </c>
      <c r="L37" s="10" t="b">
        <f t="shared" si="4"/>
        <v>1</v>
      </c>
      <c r="M37" s="10" t="b">
        <f t="shared" si="5"/>
        <v>1</v>
      </c>
      <c r="N37" s="10" t="b">
        <f t="shared" si="6"/>
        <v>1</v>
      </c>
      <c r="P37" t="str">
        <f t="shared" si="7"/>
        <v>CHL</v>
      </c>
      <c r="Q37">
        <f>+VLOOKUP($A37,'[26]2016-2018 data'!$AS:$AV,2,)</f>
        <v>2008</v>
      </c>
      <c r="R37">
        <f>+VLOOKUP($A37,'[26]2016-2018 data'!$AS:$AV,3,)</f>
        <v>2013</v>
      </c>
      <c r="S37" t="str">
        <f>+VLOOKUP($A37,'[26]2016-2018 data'!$AS:$AV,4,)</f>
        <v>Original chained constant price data are rescaled.</v>
      </c>
      <c r="T37" s="1" t="b">
        <f t="shared" si="8"/>
        <v>1</v>
      </c>
      <c r="U37" s="1" t="b">
        <f t="shared" si="9"/>
        <v>1</v>
      </c>
      <c r="V37" s="1" t="b">
        <f t="shared" si="10"/>
        <v>1</v>
      </c>
    </row>
    <row r="38" spans="1:22" x14ac:dyDescent="0.25">
      <c r="A38" s="12" t="s">
        <v>311</v>
      </c>
      <c r="B38" s="4" t="s">
        <v>0</v>
      </c>
      <c r="C38" s="4" t="str">
        <f>+VLOOKUP(B38,'[1]OECD &amp; EU Countries'!$B:$F,5,)</f>
        <v>NA</v>
      </c>
      <c r="D38" s="10">
        <v>2000</v>
      </c>
      <c r="E38" s="10">
        <v>2010</v>
      </c>
      <c r="F38" s="10">
        <v>2015</v>
      </c>
      <c r="H38" s="64">
        <f>+VLOOKUP(A38,[29]Country!$A:$K,11,)</f>
        <v>2000</v>
      </c>
      <c r="I38" s="64">
        <f>+VLOOKUP(A38,[30]Country!$A:$K,11,)</f>
        <v>2010</v>
      </c>
      <c r="J38" s="10">
        <f>+VLOOKUP(A38,[31]Country!$A:$K,11,)</f>
        <v>2015</v>
      </c>
      <c r="L38" s="10" t="b">
        <f t="shared" si="4"/>
        <v>1</v>
      </c>
      <c r="M38" s="10" t="b">
        <f t="shared" si="5"/>
        <v>1</v>
      </c>
      <c r="N38" s="10" t="b">
        <f t="shared" si="6"/>
        <v>1</v>
      </c>
      <c r="P38" t="str">
        <f t="shared" si="7"/>
        <v>CHN</v>
      </c>
      <c r="Q38">
        <f>+VLOOKUP($A38,'[26]2016-2018 data'!$AS:$AV,2,)</f>
        <v>2000</v>
      </c>
      <c r="R38">
        <f>+VLOOKUP($A38,'[26]2016-2018 data'!$AS:$AV,3,)</f>
        <v>2010</v>
      </c>
      <c r="S38">
        <f>+VLOOKUP($A38,'[26]2016-2018 data'!$AS:$AV,4,)</f>
        <v>2015</v>
      </c>
      <c r="T38" s="1" t="b">
        <f t="shared" si="8"/>
        <v>1</v>
      </c>
      <c r="U38" s="1" t="b">
        <f t="shared" si="9"/>
        <v>1</v>
      </c>
      <c r="V38" s="1" t="b">
        <f t="shared" si="10"/>
        <v>1</v>
      </c>
    </row>
    <row r="39" spans="1:22" x14ac:dyDescent="0.25">
      <c r="A39" s="8" t="s">
        <v>310</v>
      </c>
      <c r="B39" s="4" t="s">
        <v>309</v>
      </c>
      <c r="C39" s="4" t="str">
        <f>+VLOOKUP(B39,'[1]OECD &amp; EU Countries'!$B:$F,5,)</f>
        <v>NA</v>
      </c>
      <c r="D39" s="10">
        <v>2005</v>
      </c>
      <c r="E39" s="10">
        <v>2005</v>
      </c>
      <c r="F39" s="10">
        <v>2005</v>
      </c>
      <c r="H39" s="64">
        <f>+VLOOKUP(A39,[29]Country!$A:$K,11,)</f>
        <v>2005</v>
      </c>
      <c r="I39" s="64">
        <f>+VLOOKUP(A39,[30]Country!$A:$K,11,)</f>
        <v>2005</v>
      </c>
      <c r="J39" s="10">
        <f>+VLOOKUP(A39,[31]Country!$A:$K,11,)</f>
        <v>2005</v>
      </c>
      <c r="L39" s="10" t="b">
        <f t="shared" si="4"/>
        <v>1</v>
      </c>
      <c r="M39" s="10" t="b">
        <f t="shared" si="5"/>
        <v>1</v>
      </c>
      <c r="N39" s="10" t="b">
        <f t="shared" si="6"/>
        <v>1</v>
      </c>
      <c r="P39" t="str">
        <f t="shared" si="7"/>
        <v>COL</v>
      </c>
      <c r="Q39">
        <f>+VLOOKUP($A39,'[26]2016-2018 data'!$AS:$AV,2,)</f>
        <v>2005</v>
      </c>
      <c r="R39">
        <f>+VLOOKUP($A39,'[26]2016-2018 data'!$AS:$AV,3,)</f>
        <v>2005</v>
      </c>
      <c r="S39">
        <f>+VLOOKUP($A39,'[26]2016-2018 data'!$AS:$AV,4,)</f>
        <v>2005</v>
      </c>
      <c r="T39" s="1" t="b">
        <f t="shared" si="8"/>
        <v>1</v>
      </c>
      <c r="U39" s="1" t="b">
        <f t="shared" si="9"/>
        <v>1</v>
      </c>
      <c r="V39" s="1" t="b">
        <f t="shared" si="10"/>
        <v>1</v>
      </c>
    </row>
    <row r="40" spans="1:22" x14ac:dyDescent="0.25">
      <c r="A40" s="7" t="s">
        <v>308</v>
      </c>
      <c r="B40" s="4" t="s">
        <v>307</v>
      </c>
      <c r="C40" s="4" t="str">
        <f>+VLOOKUP(B40,'[1]OECD &amp; EU Countries'!$B:$F,5,)</f>
        <v>NA</v>
      </c>
      <c r="D40" s="10">
        <v>1990</v>
      </c>
      <c r="E40" s="10">
        <v>1990</v>
      </c>
      <c r="F40" s="10">
        <v>1990</v>
      </c>
      <c r="H40" s="64">
        <f>+VLOOKUP(A40,[29]Country!$A:$K,11,)</f>
        <v>1990</v>
      </c>
      <c r="I40" s="64">
        <f>+VLOOKUP(A40,[30]Country!$A:$K,11,)</f>
        <v>1990</v>
      </c>
      <c r="J40" s="10">
        <f>+VLOOKUP(A40,[31]Country!$A:$K,11,)</f>
        <v>1990</v>
      </c>
      <c r="L40" s="10" t="b">
        <f t="shared" si="4"/>
        <v>1</v>
      </c>
      <c r="M40" s="10" t="b">
        <f t="shared" si="5"/>
        <v>1</v>
      </c>
      <c r="N40" s="10" t="b">
        <f t="shared" si="6"/>
        <v>1</v>
      </c>
      <c r="P40" t="str">
        <f t="shared" si="7"/>
        <v>COM</v>
      </c>
      <c r="Q40">
        <f>+VLOOKUP($A40,'[26]2016-2018 data'!$AS:$AV,2,)</f>
        <v>1990</v>
      </c>
      <c r="R40">
        <f>+VLOOKUP($A40,'[26]2016-2018 data'!$AS:$AV,3,)</f>
        <v>1990</v>
      </c>
      <c r="S40">
        <f>+VLOOKUP($A40,'[26]2016-2018 data'!$AS:$AV,4,)</f>
        <v>1990</v>
      </c>
      <c r="T40" s="1" t="b">
        <f t="shared" si="8"/>
        <v>1</v>
      </c>
      <c r="U40" s="1" t="b">
        <f t="shared" si="9"/>
        <v>1</v>
      </c>
      <c r="V40" s="1" t="b">
        <f t="shared" si="10"/>
        <v>1</v>
      </c>
    </row>
    <row r="41" spans="1:22" x14ac:dyDescent="0.25">
      <c r="A41" s="9" t="s">
        <v>306</v>
      </c>
      <c r="B41" s="4" t="s">
        <v>305</v>
      </c>
      <c r="C41" s="4" t="str">
        <f>+VLOOKUP(B41,'[1]OECD &amp; EU Countries'!$B:$F,5,)</f>
        <v>NA</v>
      </c>
      <c r="D41" s="10">
        <v>2005</v>
      </c>
      <c r="E41" s="10">
        <v>2005</v>
      </c>
      <c r="F41" s="10">
        <v>2005</v>
      </c>
      <c r="H41" s="64">
        <f>+VLOOKUP(A41,[29]Country!$A:$K,11,)</f>
        <v>2005</v>
      </c>
      <c r="I41" s="64">
        <f>+VLOOKUP(A41,[30]Country!$A:$K,11,)</f>
        <v>2005</v>
      </c>
      <c r="J41" s="10">
        <f>+VLOOKUP(A41,[31]Country!$A:$K,11,)</f>
        <v>2005</v>
      </c>
      <c r="L41" s="10" t="b">
        <f t="shared" si="4"/>
        <v>1</v>
      </c>
      <c r="M41" s="10" t="b">
        <f t="shared" si="5"/>
        <v>1</v>
      </c>
      <c r="N41" s="10" t="b">
        <f t="shared" si="6"/>
        <v>1</v>
      </c>
      <c r="P41" t="str">
        <f t="shared" si="7"/>
        <v>COD</v>
      </c>
      <c r="Q41">
        <f>+VLOOKUP($A41,'[26]2016-2018 data'!$AS:$AV,2,)</f>
        <v>2005</v>
      </c>
      <c r="R41">
        <f>+VLOOKUP($A41,'[26]2016-2018 data'!$AS:$AV,3,)</f>
        <v>2005</v>
      </c>
      <c r="S41">
        <f>+VLOOKUP($A41,'[26]2016-2018 data'!$AS:$AV,4,)</f>
        <v>2005</v>
      </c>
      <c r="T41" s="1" t="b">
        <f t="shared" si="8"/>
        <v>1</v>
      </c>
      <c r="U41" s="1" t="b">
        <f t="shared" si="9"/>
        <v>1</v>
      </c>
      <c r="V41" s="1" t="b">
        <f t="shared" si="10"/>
        <v>1</v>
      </c>
    </row>
    <row r="42" spans="1:22" x14ac:dyDescent="0.25">
      <c r="A42" s="9" t="s">
        <v>304</v>
      </c>
      <c r="B42" s="4" t="s">
        <v>303</v>
      </c>
      <c r="C42" s="4" t="str">
        <f>+VLOOKUP(B42,'[1]OECD &amp; EU Countries'!$B:$F,5,)</f>
        <v>NA</v>
      </c>
      <c r="D42" s="10">
        <v>1990</v>
      </c>
      <c r="E42" s="10">
        <v>1990</v>
      </c>
      <c r="F42" s="10">
        <v>1990</v>
      </c>
      <c r="H42" s="64">
        <f>+VLOOKUP(A42,[29]Country!$A:$K,11,)</f>
        <v>1990</v>
      </c>
      <c r="I42" s="64">
        <f>+VLOOKUP(A42,[30]Country!$A:$K,11,)</f>
        <v>1990</v>
      </c>
      <c r="J42" s="10">
        <f>+VLOOKUP(A42,[31]Country!$A:$K,11,)</f>
        <v>1990</v>
      </c>
      <c r="L42" s="10" t="b">
        <f t="shared" si="4"/>
        <v>1</v>
      </c>
      <c r="M42" s="10" t="b">
        <f t="shared" si="5"/>
        <v>1</v>
      </c>
      <c r="N42" s="10" t="b">
        <f t="shared" si="6"/>
        <v>1</v>
      </c>
      <c r="P42" t="str">
        <f t="shared" si="7"/>
        <v>COG</v>
      </c>
      <c r="Q42">
        <f>+VLOOKUP($A42,'[26]2016-2018 data'!$AS:$AV,2,)</f>
        <v>1990</v>
      </c>
      <c r="R42">
        <f>+VLOOKUP($A42,'[26]2016-2018 data'!$AS:$AV,3,)</f>
        <v>1990</v>
      </c>
      <c r="S42">
        <f>+VLOOKUP($A42,'[26]2016-2018 data'!$AS:$AV,4,)</f>
        <v>1990</v>
      </c>
      <c r="T42" s="1" t="b">
        <f t="shared" si="8"/>
        <v>1</v>
      </c>
      <c r="U42" s="1" t="b">
        <f t="shared" si="9"/>
        <v>1</v>
      </c>
      <c r="V42" s="1" t="b">
        <f t="shared" si="10"/>
        <v>1</v>
      </c>
    </row>
    <row r="43" spans="1:22" x14ac:dyDescent="0.25">
      <c r="A43" s="7" t="s">
        <v>302</v>
      </c>
      <c r="B43" s="4" t="s">
        <v>301</v>
      </c>
      <c r="C43" s="4" t="str">
        <f>+VLOOKUP(B43,'[1]OECD &amp; EU Countries'!$B:$F,5,)</f>
        <v>NA</v>
      </c>
      <c r="D43" s="10">
        <v>1991</v>
      </c>
      <c r="E43" s="10" t="s">
        <v>491</v>
      </c>
      <c r="F43" s="10" t="s">
        <v>491</v>
      </c>
      <c r="H43" s="64">
        <f>+VLOOKUP(A43,[29]Country!$A:$K,11,)</f>
        <v>1991</v>
      </c>
      <c r="I43" s="64" t="str">
        <f>+VLOOKUP(A43,[30]Country!$A:$K,11,)</f>
        <v>Original chained constant price data are rescaled.</v>
      </c>
      <c r="J43" s="59" t="s">
        <v>491</v>
      </c>
      <c r="L43" s="10" t="b">
        <f t="shared" si="4"/>
        <v>1</v>
      </c>
      <c r="M43" s="10" t="b">
        <f t="shared" si="5"/>
        <v>1</v>
      </c>
      <c r="N43" s="10" t="b">
        <f t="shared" si="6"/>
        <v>1</v>
      </c>
      <c r="P43" t="str">
        <f t="shared" si="7"/>
        <v>CRI</v>
      </c>
      <c r="Q43">
        <f>+VLOOKUP($A43,'[26]2016-2018 data'!$AS:$AV,2,)</f>
        <v>1991</v>
      </c>
      <c r="R43" t="str">
        <f>+VLOOKUP($A43,'[26]2016-2018 data'!$AS:$AV,3,)</f>
        <v>Original chained constant price data are rescaled.</v>
      </c>
      <c r="S43" t="str">
        <f>+VLOOKUP($A43,'[26]2016-2018 data'!$AS:$AV,4,)</f>
        <v>Original chained constant price data are rescaled.</v>
      </c>
      <c r="T43" s="1" t="b">
        <f t="shared" si="8"/>
        <v>1</v>
      </c>
      <c r="U43" s="1" t="b">
        <f t="shared" si="9"/>
        <v>1</v>
      </c>
      <c r="V43" s="1" t="b">
        <f t="shared" si="10"/>
        <v>1</v>
      </c>
    </row>
    <row r="44" spans="1:22" x14ac:dyDescent="0.25">
      <c r="A44" s="9" t="s">
        <v>300</v>
      </c>
      <c r="B44" s="4" t="s">
        <v>299</v>
      </c>
      <c r="C44" s="4" t="str">
        <f>+VLOOKUP(B44,'[1]OECD &amp; EU Countries'!$B:$F,5,)</f>
        <v>NA</v>
      </c>
      <c r="D44" s="10">
        <v>2009</v>
      </c>
      <c r="E44" s="10">
        <v>2009</v>
      </c>
      <c r="F44" s="10">
        <v>2009</v>
      </c>
      <c r="H44" s="64">
        <f>+VLOOKUP(A44,[29]Country!$A:$K,11,)</f>
        <v>2009</v>
      </c>
      <c r="I44" s="64">
        <f>+VLOOKUP(A44,[30]Country!$A:$K,11,)</f>
        <v>2009</v>
      </c>
      <c r="J44" s="10">
        <f>+VLOOKUP(A44,[31]Country!$A:$K,11,)</f>
        <v>2009</v>
      </c>
      <c r="L44" s="10" t="b">
        <f t="shared" si="4"/>
        <v>1</v>
      </c>
      <c r="M44" s="10" t="b">
        <f t="shared" si="5"/>
        <v>1</v>
      </c>
      <c r="N44" s="10" t="b">
        <f t="shared" si="6"/>
        <v>1</v>
      </c>
      <c r="P44" t="str">
        <f t="shared" si="7"/>
        <v>CIV</v>
      </c>
      <c r="Q44">
        <f>+VLOOKUP($A44,'[26]2016-2018 data'!$AS:$AV,2,)</f>
        <v>2009</v>
      </c>
      <c r="R44">
        <f>+VLOOKUP($A44,'[26]2016-2018 data'!$AS:$AV,3,)</f>
        <v>2009</v>
      </c>
      <c r="S44">
        <f>+VLOOKUP($A44,'[26]2016-2018 data'!$AS:$AV,4,)</f>
        <v>2009</v>
      </c>
      <c r="T44" s="1" t="b">
        <f t="shared" si="8"/>
        <v>1</v>
      </c>
      <c r="U44" s="1" t="b">
        <f t="shared" si="9"/>
        <v>1</v>
      </c>
      <c r="V44" s="1" t="b">
        <f t="shared" si="10"/>
        <v>1</v>
      </c>
    </row>
    <row r="45" spans="1:22" x14ac:dyDescent="0.25">
      <c r="A45" s="9" t="s">
        <v>298</v>
      </c>
      <c r="B45" s="4" t="s">
        <v>297</v>
      </c>
      <c r="C45" s="4" t="str">
        <f>+VLOOKUP(B45,'[1]OECD &amp; EU Countries'!$B:$F,5,)</f>
        <v>OECD/EU</v>
      </c>
      <c r="D45" s="10" t="s">
        <v>491</v>
      </c>
      <c r="E45" s="10" t="s">
        <v>491</v>
      </c>
      <c r="F45" s="10" t="s">
        <v>491</v>
      </c>
      <c r="H45" s="64" t="str">
        <f>+VLOOKUP(A45,[29]Country!$A:$K,11,)</f>
        <v>Original chained constant price data are rescaled.</v>
      </c>
      <c r="I45" s="64" t="str">
        <f>+VLOOKUP(A45,[30]Country!$A:$K,11,)</f>
        <v>Original chained constant price data are rescaled.</v>
      </c>
      <c r="J45" s="10" t="str">
        <f>+VLOOKUP(A45,[31]Country!$A:$K,11,)</f>
        <v>Original chained constant price data are rescaled.</v>
      </c>
      <c r="L45" s="10" t="b">
        <f t="shared" si="4"/>
        <v>1</v>
      </c>
      <c r="M45" s="10" t="b">
        <f t="shared" si="5"/>
        <v>1</v>
      </c>
      <c r="N45" s="10" t="b">
        <f t="shared" si="6"/>
        <v>1</v>
      </c>
      <c r="P45" t="str">
        <f t="shared" si="7"/>
        <v>HRV</v>
      </c>
      <c r="Q45" t="str">
        <f>+VLOOKUP($A45,'[26]2016-2018 data'!$AS:$AV,2,)</f>
        <v>Original chained constant price data are rescaled.</v>
      </c>
      <c r="R45" t="str">
        <f>+VLOOKUP($A45,'[26]2016-2018 data'!$AS:$AV,3,)</f>
        <v>Original chained constant price data are rescaled.</v>
      </c>
      <c r="S45" t="str">
        <f>+VLOOKUP($A45,'[26]2016-2018 data'!$AS:$AV,4,)</f>
        <v>Original chained constant price data are rescaled.</v>
      </c>
      <c r="T45" s="1" t="b">
        <f t="shared" si="8"/>
        <v>1</v>
      </c>
      <c r="U45" s="1" t="b">
        <f t="shared" si="9"/>
        <v>1</v>
      </c>
      <c r="V45" s="1" t="b">
        <f t="shared" si="10"/>
        <v>1</v>
      </c>
    </row>
    <row r="46" spans="1:22" x14ac:dyDescent="0.25">
      <c r="A46" s="11" t="s">
        <v>296</v>
      </c>
      <c r="B46" s="4" t="s">
        <v>295</v>
      </c>
      <c r="C46" s="4" t="str">
        <f>+VLOOKUP(B46,'[1]OECD &amp; EU Countries'!$B:$F,5,)</f>
        <v>OECD/EU</v>
      </c>
      <c r="D46" s="10" t="s">
        <v>491</v>
      </c>
      <c r="E46" s="10" t="s">
        <v>491</v>
      </c>
      <c r="F46" s="10" t="s">
        <v>491</v>
      </c>
      <c r="H46" s="64" t="str">
        <f>+VLOOKUP(A46,[29]Country!$A:$K,11,)</f>
        <v>Original chained constant price data are rescaled.</v>
      </c>
      <c r="I46" s="64" t="str">
        <f>+VLOOKUP(A46,[30]Country!$A:$K,11,)</f>
        <v>Original chained constant price data are rescaled.</v>
      </c>
      <c r="J46" s="10" t="str">
        <f>+VLOOKUP(A46,[31]Country!$A:$K,11,)</f>
        <v>Original chained constant price data are rescaled.</v>
      </c>
      <c r="L46" s="10" t="b">
        <f t="shared" si="4"/>
        <v>1</v>
      </c>
      <c r="M46" s="10" t="b">
        <f t="shared" si="5"/>
        <v>1</v>
      </c>
      <c r="N46" s="10" t="b">
        <f t="shared" si="6"/>
        <v>1</v>
      </c>
      <c r="P46" t="str">
        <f t="shared" si="7"/>
        <v>CYP</v>
      </c>
      <c r="Q46" t="str">
        <f>+VLOOKUP($A46,'[26]2016-2018 data'!$AS:$AV,2,)</f>
        <v>Original chained constant price data are rescaled.</v>
      </c>
      <c r="R46" t="str">
        <f>+VLOOKUP($A46,'[26]2016-2018 data'!$AS:$AV,3,)</f>
        <v>Original chained constant price data are rescaled.</v>
      </c>
      <c r="S46" t="str">
        <f>+VLOOKUP($A46,'[26]2016-2018 data'!$AS:$AV,4,)</f>
        <v>Original chained constant price data are rescaled.</v>
      </c>
      <c r="T46" s="1" t="b">
        <f t="shared" si="8"/>
        <v>1</v>
      </c>
      <c r="U46" s="1" t="b">
        <f t="shared" si="9"/>
        <v>1</v>
      </c>
      <c r="V46" s="1" t="b">
        <f t="shared" si="10"/>
        <v>1</v>
      </c>
    </row>
    <row r="47" spans="1:22" x14ac:dyDescent="0.25">
      <c r="A47" s="9" t="s">
        <v>294</v>
      </c>
      <c r="B47" s="4" t="s">
        <v>293</v>
      </c>
      <c r="C47" s="4" t="str">
        <f>+VLOOKUP(B47,'[1]OECD &amp; EU Countries'!$B:$F,5,)</f>
        <v>OECD/EU</v>
      </c>
      <c r="D47" s="10" t="s">
        <v>491</v>
      </c>
      <c r="E47" s="10" t="s">
        <v>491</v>
      </c>
      <c r="F47" s="10" t="s">
        <v>491</v>
      </c>
      <c r="H47" s="64" t="str">
        <f>+VLOOKUP(A47,[29]Country!$A:$K,11,)</f>
        <v>Original chained constant price data are rescaled.</v>
      </c>
      <c r="I47" s="64" t="str">
        <f>+VLOOKUP(A47,[30]Country!$A:$K,11,)</f>
        <v>Original chained constant price data are rescaled.</v>
      </c>
      <c r="J47" s="10" t="str">
        <f>+VLOOKUP(A47,[31]Country!$A:$K,11,)</f>
        <v>Original chained constant price data are rescaled.</v>
      </c>
      <c r="L47" s="10" t="b">
        <f t="shared" si="4"/>
        <v>1</v>
      </c>
      <c r="M47" s="10" t="b">
        <f t="shared" si="5"/>
        <v>1</v>
      </c>
      <c r="N47" s="10" t="b">
        <f t="shared" si="6"/>
        <v>1</v>
      </c>
      <c r="P47" t="str">
        <f t="shared" si="7"/>
        <v>CZE</v>
      </c>
      <c r="Q47" t="str">
        <f>+VLOOKUP($A47,'[26]2016-2018 data'!$AS:$AV,2,)</f>
        <v>Original chained constant price data are rescaled.</v>
      </c>
      <c r="R47" t="str">
        <f>+VLOOKUP($A47,'[26]2016-2018 data'!$AS:$AV,3,)</f>
        <v>Original chained constant price data are rescaled.</v>
      </c>
      <c r="S47" t="str">
        <f>+VLOOKUP($A47,'[26]2016-2018 data'!$AS:$AV,4,)</f>
        <v>Original chained constant price data are rescaled.</v>
      </c>
      <c r="T47" s="1" t="b">
        <f t="shared" si="8"/>
        <v>1</v>
      </c>
      <c r="U47" s="1" t="b">
        <f t="shared" si="9"/>
        <v>1</v>
      </c>
      <c r="V47" s="1" t="b">
        <f t="shared" si="10"/>
        <v>1</v>
      </c>
    </row>
    <row r="48" spans="1:22" x14ac:dyDescent="0.25">
      <c r="A48" s="10" t="s">
        <v>292</v>
      </c>
      <c r="B48" s="4" t="s">
        <v>291</v>
      </c>
      <c r="C48" s="4" t="str">
        <f>+VLOOKUP(B48,'[1]OECD &amp; EU Countries'!$B:$F,5,)</f>
        <v>OECD/EU</v>
      </c>
      <c r="D48" s="10" t="s">
        <v>491</v>
      </c>
      <c r="E48" s="10" t="s">
        <v>491</v>
      </c>
      <c r="F48" s="10" t="s">
        <v>491</v>
      </c>
      <c r="H48" s="64" t="str">
        <f>+VLOOKUP(A48,[29]Country!$A:$K,11,)</f>
        <v>Original chained constant price data are rescaled.</v>
      </c>
      <c r="I48" s="64" t="str">
        <f>+VLOOKUP(A48,[30]Country!$A:$K,11,)</f>
        <v>Original chained constant price data are rescaled.</v>
      </c>
      <c r="J48" s="10" t="str">
        <f>+VLOOKUP(A48,[31]Country!$A:$K,11,)</f>
        <v>Original chained constant price data are rescaled.</v>
      </c>
      <c r="L48" s="10" t="b">
        <f t="shared" si="4"/>
        <v>1</v>
      </c>
      <c r="M48" s="10" t="b">
        <f t="shared" si="5"/>
        <v>1</v>
      </c>
      <c r="N48" s="10" t="b">
        <f t="shared" si="6"/>
        <v>1</v>
      </c>
      <c r="P48" t="str">
        <f t="shared" si="7"/>
        <v>DNK</v>
      </c>
      <c r="Q48" t="str">
        <f>+VLOOKUP($A48,'[26]2016-2018 data'!$AS:$AV,2,)</f>
        <v>Original chained constant price data are rescaled.</v>
      </c>
      <c r="R48" t="str">
        <f>+VLOOKUP($A48,'[26]2016-2018 data'!$AS:$AV,3,)</f>
        <v>Original chained constant price data are rescaled.</v>
      </c>
      <c r="S48" t="str">
        <f>+VLOOKUP($A48,'[26]2016-2018 data'!$AS:$AV,4,)</f>
        <v>Original chained constant price data are rescaled.</v>
      </c>
      <c r="T48" s="1" t="b">
        <f t="shared" si="8"/>
        <v>1</v>
      </c>
      <c r="U48" s="1" t="b">
        <f t="shared" si="9"/>
        <v>1</v>
      </c>
      <c r="V48" s="1" t="b">
        <f t="shared" si="10"/>
        <v>1</v>
      </c>
    </row>
    <row r="49" spans="1:22" x14ac:dyDescent="0.25">
      <c r="A49" s="11" t="s">
        <v>290</v>
      </c>
      <c r="B49" s="4" t="s">
        <v>289</v>
      </c>
      <c r="C49" s="4" t="str">
        <f>+VLOOKUP(B49,'[1]OECD &amp; EU Countries'!$B:$F,5,)</f>
        <v>NA</v>
      </c>
      <c r="D49" s="10">
        <v>1990</v>
      </c>
      <c r="E49" s="10">
        <v>1990</v>
      </c>
      <c r="F49" s="10">
        <v>1990</v>
      </c>
      <c r="H49" s="64">
        <f>+VLOOKUP(A49,[29]Country!$A:$K,11,)</f>
        <v>1990</v>
      </c>
      <c r="I49" s="64">
        <f>+VLOOKUP(A49,[30]Country!$A:$K,11,)</f>
        <v>1990</v>
      </c>
      <c r="J49" s="10">
        <f>+VLOOKUP(A49,[31]Country!$A:$K,11,)</f>
        <v>1990</v>
      </c>
      <c r="L49" s="10" t="b">
        <f t="shared" si="4"/>
        <v>1</v>
      </c>
      <c r="M49" s="10" t="b">
        <f t="shared" si="5"/>
        <v>1</v>
      </c>
      <c r="N49" s="10" t="b">
        <f t="shared" si="6"/>
        <v>1</v>
      </c>
      <c r="P49" t="str">
        <f t="shared" si="7"/>
        <v>DJI</v>
      </c>
      <c r="Q49">
        <f>+VLOOKUP($A49,'[26]2016-2018 data'!$AS:$AV,2,)</f>
        <v>1990</v>
      </c>
      <c r="R49">
        <f>+VLOOKUP($A49,'[26]2016-2018 data'!$AS:$AV,3,)</f>
        <v>1990</v>
      </c>
      <c r="S49">
        <f>+VLOOKUP($A49,'[26]2016-2018 data'!$AS:$AV,4,)</f>
        <v>1990</v>
      </c>
      <c r="T49" s="1" t="b">
        <f t="shared" si="8"/>
        <v>1</v>
      </c>
      <c r="U49" s="1" t="b">
        <f t="shared" si="9"/>
        <v>1</v>
      </c>
      <c r="V49" s="1" t="b">
        <f t="shared" si="10"/>
        <v>1</v>
      </c>
    </row>
    <row r="50" spans="1:22" x14ac:dyDescent="0.25">
      <c r="A50" s="9" t="s">
        <v>288</v>
      </c>
      <c r="B50" s="4" t="s">
        <v>287</v>
      </c>
      <c r="C50" s="4" t="str">
        <f>+VLOOKUP(B50,'[1]OECD &amp; EU Countries'!$B:$F,5,)</f>
        <v>NA</v>
      </c>
      <c r="D50" s="10">
        <v>2006</v>
      </c>
      <c r="E50" s="10">
        <v>2006</v>
      </c>
      <c r="F50" s="10">
        <v>2006</v>
      </c>
      <c r="H50" s="64">
        <f>+VLOOKUP(A50,[29]Country!$A:$K,11,)</f>
        <v>2006</v>
      </c>
      <c r="I50" s="64">
        <f>+VLOOKUP(A50,[30]Country!$A:$K,11,)</f>
        <v>2006</v>
      </c>
      <c r="J50" s="10">
        <f>+VLOOKUP(A50,[31]Country!$A:$K,11,)</f>
        <v>2006</v>
      </c>
      <c r="L50" s="10" t="b">
        <f t="shared" si="4"/>
        <v>1</v>
      </c>
      <c r="M50" s="10" t="b">
        <f t="shared" si="5"/>
        <v>1</v>
      </c>
      <c r="N50" s="10" t="b">
        <f t="shared" si="6"/>
        <v>1</v>
      </c>
      <c r="P50" t="str">
        <f t="shared" si="7"/>
        <v>DMA</v>
      </c>
      <c r="Q50">
        <f>+VLOOKUP($A50,'[26]2016-2018 data'!$AS:$AV,2,)</f>
        <v>2006</v>
      </c>
      <c r="R50">
        <f>+VLOOKUP($A50,'[26]2016-2018 data'!$AS:$AV,3,)</f>
        <v>2006</v>
      </c>
      <c r="S50">
        <f>+VLOOKUP($A50,'[26]2016-2018 data'!$AS:$AV,4,)</f>
        <v>2006</v>
      </c>
      <c r="T50" s="1" t="b">
        <f t="shared" si="8"/>
        <v>1</v>
      </c>
      <c r="U50" s="1" t="b">
        <f t="shared" si="9"/>
        <v>1</v>
      </c>
      <c r="V50" s="1" t="b">
        <f t="shared" si="10"/>
        <v>1</v>
      </c>
    </row>
    <row r="51" spans="1:22" x14ac:dyDescent="0.25">
      <c r="A51" s="9" t="s">
        <v>286</v>
      </c>
      <c r="B51" s="4" t="s">
        <v>285</v>
      </c>
      <c r="C51" s="4" t="str">
        <f>+VLOOKUP(B51,'[1]OECD &amp; EU Countries'!$B:$F,5,)</f>
        <v>NA</v>
      </c>
      <c r="D51" s="10">
        <v>2007</v>
      </c>
      <c r="E51" s="10">
        <v>2007</v>
      </c>
      <c r="F51" s="10">
        <v>2007</v>
      </c>
      <c r="H51" s="64">
        <f>+VLOOKUP(A51,[29]Country!$A:$K,11,)</f>
        <v>2007</v>
      </c>
      <c r="I51" s="64">
        <f>+VLOOKUP(A51,[30]Country!$A:$K,11,)</f>
        <v>2007</v>
      </c>
      <c r="J51" s="10">
        <f>+VLOOKUP(A51,[31]Country!$A:$K,11,)</f>
        <v>2007</v>
      </c>
      <c r="L51" s="10" t="b">
        <f t="shared" si="4"/>
        <v>1</v>
      </c>
      <c r="M51" s="10" t="b">
        <f t="shared" si="5"/>
        <v>1</v>
      </c>
      <c r="N51" s="10" t="b">
        <f t="shared" si="6"/>
        <v>1</v>
      </c>
      <c r="P51" t="str">
        <f t="shared" si="7"/>
        <v>DOM</v>
      </c>
      <c r="Q51">
        <f>+VLOOKUP($A51,'[26]2016-2018 data'!$AS:$AV,2,)</f>
        <v>2007</v>
      </c>
      <c r="R51">
        <f>+VLOOKUP($A51,'[26]2016-2018 data'!$AS:$AV,3,)</f>
        <v>2007</v>
      </c>
      <c r="S51">
        <f>+VLOOKUP($A51,'[26]2016-2018 data'!$AS:$AV,4,)</f>
        <v>2007</v>
      </c>
      <c r="T51" s="1" t="b">
        <f t="shared" si="8"/>
        <v>1</v>
      </c>
      <c r="U51" s="1" t="b">
        <f t="shared" si="9"/>
        <v>1</v>
      </c>
      <c r="V51" s="1" t="b">
        <f t="shared" si="10"/>
        <v>1</v>
      </c>
    </row>
    <row r="52" spans="1:22" x14ac:dyDescent="0.25">
      <c r="A52" s="11" t="s">
        <v>284</v>
      </c>
      <c r="B52" s="4" t="s">
        <v>283</v>
      </c>
      <c r="C52" s="4" t="str">
        <f>+VLOOKUP(B52,'[1]OECD &amp; EU Countries'!$B:$F,5,)</f>
        <v>NA</v>
      </c>
      <c r="D52" s="10">
        <v>2007</v>
      </c>
      <c r="E52" s="10">
        <v>2007</v>
      </c>
      <c r="F52" s="10">
        <v>2007</v>
      </c>
      <c r="H52" s="64">
        <f>+VLOOKUP(A52,[29]Country!$A:$K,11,)</f>
        <v>2007</v>
      </c>
      <c r="I52" s="64">
        <f>+VLOOKUP(A52,[30]Country!$A:$K,11,)</f>
        <v>2007</v>
      </c>
      <c r="J52" s="10">
        <f>+VLOOKUP(A52,[31]Country!$A:$K,11,)</f>
        <v>2007</v>
      </c>
      <c r="L52" s="10" t="b">
        <f t="shared" si="4"/>
        <v>1</v>
      </c>
      <c r="M52" s="10" t="b">
        <f t="shared" si="5"/>
        <v>1</v>
      </c>
      <c r="N52" s="10" t="b">
        <f t="shared" si="6"/>
        <v>1</v>
      </c>
      <c r="P52" t="str">
        <f t="shared" si="7"/>
        <v>ECU</v>
      </c>
      <c r="Q52">
        <f>+VLOOKUP($A52,'[26]2016-2018 data'!$AS:$AV,2,)</f>
        <v>2007</v>
      </c>
      <c r="R52">
        <f>+VLOOKUP($A52,'[26]2016-2018 data'!$AS:$AV,3,)</f>
        <v>2007</v>
      </c>
      <c r="S52">
        <f>+VLOOKUP($A52,'[26]2016-2018 data'!$AS:$AV,4,)</f>
        <v>2007</v>
      </c>
      <c r="T52" s="1" t="b">
        <f t="shared" si="8"/>
        <v>1</v>
      </c>
      <c r="U52" s="1" t="b">
        <f t="shared" si="9"/>
        <v>1</v>
      </c>
      <c r="V52" s="1" t="b">
        <f t="shared" si="10"/>
        <v>1</v>
      </c>
    </row>
    <row r="53" spans="1:22" x14ac:dyDescent="0.25">
      <c r="A53" s="9" t="s">
        <v>282</v>
      </c>
      <c r="B53" s="4" t="s">
        <v>281</v>
      </c>
      <c r="C53" s="4" t="str">
        <f>+VLOOKUP(B53,'[1]OECD &amp; EU Countries'!$B:$F,5,)</f>
        <v>NA</v>
      </c>
      <c r="D53" s="10">
        <v>2012</v>
      </c>
      <c r="E53" s="10">
        <v>2012</v>
      </c>
      <c r="F53" s="10">
        <v>2012</v>
      </c>
      <c r="H53" s="64">
        <v>2012</v>
      </c>
      <c r="I53" s="64">
        <v>2012</v>
      </c>
      <c r="J53" s="10">
        <v>2012</v>
      </c>
      <c r="L53" s="10" t="b">
        <f t="shared" si="4"/>
        <v>1</v>
      </c>
      <c r="M53" s="10" t="b">
        <f t="shared" si="5"/>
        <v>1</v>
      </c>
      <c r="N53" s="10" t="b">
        <f t="shared" si="6"/>
        <v>1</v>
      </c>
      <c r="P53" t="str">
        <f t="shared" si="7"/>
        <v>EGY</v>
      </c>
      <c r="Q53">
        <f>+VLOOKUP($A53,'[26]2016-2018 data'!$AS:$AV,2,)</f>
        <v>2012</v>
      </c>
      <c r="R53">
        <f>+VLOOKUP($A53,'[26]2016-2018 data'!$AS:$AV,3,)</f>
        <v>2012</v>
      </c>
      <c r="S53">
        <f>+VLOOKUP($A53,'[26]2016-2018 data'!$AS:$AV,4,)</f>
        <v>2012</v>
      </c>
      <c r="T53" s="1" t="b">
        <f t="shared" si="8"/>
        <v>1</v>
      </c>
      <c r="U53" s="1" t="b">
        <f t="shared" si="9"/>
        <v>1</v>
      </c>
      <c r="V53" s="1" t="b">
        <f t="shared" si="10"/>
        <v>1</v>
      </c>
    </row>
    <row r="54" spans="1:22" x14ac:dyDescent="0.25">
      <c r="A54" s="9" t="s">
        <v>280</v>
      </c>
      <c r="B54" s="4" t="s">
        <v>279</v>
      </c>
      <c r="C54" s="4" t="str">
        <f>+VLOOKUP(B54,'[1]OECD &amp; EU Countries'!$B:$F,5,)</f>
        <v>NA</v>
      </c>
      <c r="D54" s="10">
        <v>1990</v>
      </c>
      <c r="E54" s="10">
        <v>1990</v>
      </c>
      <c r="F54" s="10">
        <v>2005</v>
      </c>
      <c r="H54" s="64">
        <f>+VLOOKUP(A54,[29]Country!$A:$K,11,)</f>
        <v>1990</v>
      </c>
      <c r="I54" s="64">
        <f>+VLOOKUP(A54,[30]Country!$A:$K,11,)</f>
        <v>1990</v>
      </c>
      <c r="J54" s="10">
        <f>+VLOOKUP(A54,[31]Country!$A:$K,11,)</f>
        <v>2005</v>
      </c>
      <c r="L54" s="10" t="b">
        <f t="shared" si="4"/>
        <v>1</v>
      </c>
      <c r="M54" s="10" t="b">
        <f t="shared" si="5"/>
        <v>1</v>
      </c>
      <c r="N54" s="10" t="b">
        <f t="shared" si="6"/>
        <v>1</v>
      </c>
      <c r="P54" t="str">
        <f t="shared" si="7"/>
        <v>SLV</v>
      </c>
      <c r="Q54">
        <f>+VLOOKUP($A54,'[26]2016-2018 data'!$AS:$AV,2,)</f>
        <v>1990</v>
      </c>
      <c r="R54">
        <f>+VLOOKUP($A54,'[26]2016-2018 data'!$AS:$AV,3,)</f>
        <v>1990</v>
      </c>
      <c r="S54">
        <f>+VLOOKUP($A54,'[26]2016-2018 data'!$AS:$AV,4,)</f>
        <v>2005</v>
      </c>
      <c r="T54" s="1" t="b">
        <f t="shared" si="8"/>
        <v>1</v>
      </c>
      <c r="U54" s="1" t="b">
        <f t="shared" si="9"/>
        <v>1</v>
      </c>
      <c r="V54" s="1" t="b">
        <f t="shared" si="10"/>
        <v>1</v>
      </c>
    </row>
    <row r="55" spans="1:22" x14ac:dyDescent="0.25">
      <c r="A55" s="9" t="s">
        <v>278</v>
      </c>
      <c r="B55" s="4" t="s">
        <v>277</v>
      </c>
      <c r="C55" s="4" t="str">
        <f>+VLOOKUP(B55,'[1]OECD &amp; EU Countries'!$B:$F,5,)</f>
        <v>NA</v>
      </c>
      <c r="D55" s="10">
        <v>2006</v>
      </c>
      <c r="E55" s="10">
        <v>2006</v>
      </c>
      <c r="F55" s="10">
        <v>2006</v>
      </c>
      <c r="H55" s="64">
        <f>+VLOOKUP(A55,[29]Country!$A:$K,11,)</f>
        <v>2006</v>
      </c>
      <c r="I55" s="64">
        <f>+VLOOKUP(A55,[30]Country!$A:$K,11,)</f>
        <v>2006</v>
      </c>
      <c r="J55" s="10">
        <f>+VLOOKUP(A55,[31]Country!$A:$K,11,)</f>
        <v>2006</v>
      </c>
      <c r="L55" s="10" t="b">
        <f t="shared" si="4"/>
        <v>1</v>
      </c>
      <c r="M55" s="10" t="b">
        <f t="shared" si="5"/>
        <v>1</v>
      </c>
      <c r="N55" s="10" t="b">
        <f t="shared" si="6"/>
        <v>1</v>
      </c>
      <c r="P55" t="str">
        <f t="shared" si="7"/>
        <v>GNQ</v>
      </c>
      <c r="Q55">
        <f>+VLOOKUP($A55,'[26]2016-2018 data'!$AS:$AV,2,)</f>
        <v>2006</v>
      </c>
      <c r="R55">
        <f>+VLOOKUP($A55,'[26]2016-2018 data'!$AS:$AV,3,)</f>
        <v>2006</v>
      </c>
      <c r="S55">
        <f>+VLOOKUP($A55,'[26]2016-2018 data'!$AS:$AV,4,)</f>
        <v>2006</v>
      </c>
      <c r="T55" s="1" t="b">
        <f t="shared" si="8"/>
        <v>1</v>
      </c>
      <c r="U55" s="1" t="b">
        <f t="shared" si="9"/>
        <v>1</v>
      </c>
      <c r="V55" s="1" t="b">
        <f t="shared" si="10"/>
        <v>1</v>
      </c>
    </row>
    <row r="56" spans="1:22" x14ac:dyDescent="0.25">
      <c r="A56" s="9" t="s">
        <v>276</v>
      </c>
      <c r="B56" s="4" t="s">
        <v>275</v>
      </c>
      <c r="C56" s="4" t="str">
        <f>+VLOOKUP(B56,'[1]OECD &amp; EU Countries'!$B:$F,5,)</f>
        <v>NA</v>
      </c>
      <c r="D56" s="10">
        <v>2000</v>
      </c>
      <c r="E56" s="10">
        <v>2000</v>
      </c>
      <c r="F56" s="10">
        <v>2000</v>
      </c>
      <c r="H56" s="64">
        <f>+VLOOKUP(A56,[29]Country!$A:$K,11,)</f>
        <v>2000</v>
      </c>
      <c r="I56" s="64">
        <f>+VLOOKUP(A56,[30]Country!$A:$K,11,)</f>
        <v>2000</v>
      </c>
      <c r="J56" s="10">
        <f>+VLOOKUP(A56,[31]Country!$A:$K,11,)</f>
        <v>2000</v>
      </c>
      <c r="L56" s="10" t="b">
        <f t="shared" si="4"/>
        <v>1</v>
      </c>
      <c r="M56" s="10" t="b">
        <f t="shared" si="5"/>
        <v>1</v>
      </c>
      <c r="N56" s="10" t="b">
        <f t="shared" si="6"/>
        <v>1</v>
      </c>
      <c r="P56" t="str">
        <f t="shared" si="7"/>
        <v>ERI</v>
      </c>
      <c r="Q56">
        <f>+VLOOKUP($A56,'[26]2016-2018 data'!$AS:$AV,2,)</f>
        <v>2000</v>
      </c>
      <c r="R56">
        <f>+VLOOKUP($A56,'[26]2016-2018 data'!$AS:$AV,3,)</f>
        <v>2000</v>
      </c>
      <c r="S56">
        <f>+VLOOKUP($A56,'[26]2016-2018 data'!$AS:$AV,4,)</f>
        <v>2000</v>
      </c>
      <c r="T56" s="1" t="b">
        <f t="shared" si="8"/>
        <v>1</v>
      </c>
      <c r="U56" s="1" t="b">
        <f t="shared" si="9"/>
        <v>1</v>
      </c>
      <c r="V56" s="1" t="b">
        <f t="shared" si="10"/>
        <v>1</v>
      </c>
    </row>
    <row r="57" spans="1:22" x14ac:dyDescent="0.25">
      <c r="A57" s="9" t="s">
        <v>274</v>
      </c>
      <c r="B57" s="4" t="s">
        <v>273</v>
      </c>
      <c r="C57" s="4" t="str">
        <f>+VLOOKUP(B57,'[1]OECD &amp; EU Countries'!$B:$F,5,)</f>
        <v>OECD/EU</v>
      </c>
      <c r="D57" s="10" t="s">
        <v>491</v>
      </c>
      <c r="E57" s="10" t="s">
        <v>491</v>
      </c>
      <c r="F57" s="10" t="s">
        <v>491</v>
      </c>
      <c r="H57" s="64" t="str">
        <f>+VLOOKUP(A57,[29]Country!$A:$K,11,)</f>
        <v>Original chained constant price data are rescaled.</v>
      </c>
      <c r="I57" s="64" t="str">
        <f>+VLOOKUP(A57,[30]Country!$A:$K,11,)</f>
        <v>Original chained constant price data are rescaled.</v>
      </c>
      <c r="J57" s="10" t="str">
        <f>+VLOOKUP(A57,[31]Country!$A:$K,11,)</f>
        <v>Original chained constant price data are rescaled.</v>
      </c>
      <c r="L57" s="10" t="b">
        <f t="shared" si="4"/>
        <v>1</v>
      </c>
      <c r="M57" s="10" t="b">
        <f t="shared" si="5"/>
        <v>1</v>
      </c>
      <c r="N57" s="10" t="b">
        <f t="shared" si="6"/>
        <v>1</v>
      </c>
      <c r="P57" t="str">
        <f t="shared" si="7"/>
        <v>EST</v>
      </c>
      <c r="Q57" t="str">
        <f>+VLOOKUP($A57,'[26]2016-2018 data'!$AS:$AV,2,)</f>
        <v>Original chained constant price data are rescaled.</v>
      </c>
      <c r="R57" t="str">
        <f>+VLOOKUP($A57,'[26]2016-2018 data'!$AS:$AV,3,)</f>
        <v>Original chained constant price data are rescaled.</v>
      </c>
      <c r="S57" t="str">
        <f>+VLOOKUP($A57,'[26]2016-2018 data'!$AS:$AV,4,)</f>
        <v>Original chained constant price data are rescaled.</v>
      </c>
      <c r="T57" s="1" t="b">
        <f t="shared" si="8"/>
        <v>1</v>
      </c>
      <c r="U57" s="1" t="b">
        <f t="shared" si="9"/>
        <v>1</v>
      </c>
      <c r="V57" s="1" t="b">
        <f t="shared" si="10"/>
        <v>1</v>
      </c>
    </row>
    <row r="58" spans="1:22" x14ac:dyDescent="0.25">
      <c r="A58" s="9" t="s">
        <v>272</v>
      </c>
      <c r="B58" s="4" t="s">
        <v>271</v>
      </c>
      <c r="C58" s="4" t="str">
        <f>+VLOOKUP(B58,'[1]OECD &amp; EU Countries'!$B:$F,5,)</f>
        <v>NA</v>
      </c>
      <c r="D58" s="10">
        <v>2011</v>
      </c>
      <c r="E58" s="10">
        <v>2011</v>
      </c>
      <c r="F58" s="10">
        <v>2016</v>
      </c>
      <c r="H58" s="64">
        <v>2011</v>
      </c>
      <c r="I58" s="64">
        <v>2011</v>
      </c>
      <c r="J58" s="10">
        <v>2016</v>
      </c>
      <c r="L58" s="10" t="b">
        <f t="shared" si="4"/>
        <v>1</v>
      </c>
      <c r="M58" s="10" t="b">
        <f t="shared" si="5"/>
        <v>1</v>
      </c>
      <c r="N58" s="10" t="b">
        <f t="shared" si="6"/>
        <v>1</v>
      </c>
      <c r="P58" t="str">
        <f t="shared" si="7"/>
        <v>ETH</v>
      </c>
      <c r="Q58">
        <f>+VLOOKUP($A58,'[26]2016-2018 data'!$AS:$AV,2,)</f>
        <v>2011</v>
      </c>
      <c r="R58">
        <f>+VLOOKUP($A58,'[26]2016-2018 data'!$AS:$AV,3,)</f>
        <v>2011</v>
      </c>
      <c r="S58">
        <f>+VLOOKUP($A58,'[26]2016-2018 data'!$AS:$AV,4,)</f>
        <v>2016</v>
      </c>
      <c r="T58" s="1" t="b">
        <f t="shared" si="8"/>
        <v>1</v>
      </c>
      <c r="U58" s="1" t="b">
        <f t="shared" si="9"/>
        <v>1</v>
      </c>
      <c r="V58" s="1" t="b">
        <f t="shared" si="10"/>
        <v>1</v>
      </c>
    </row>
    <row r="59" spans="1:22" x14ac:dyDescent="0.25">
      <c r="A59" s="7" t="s">
        <v>270</v>
      </c>
      <c r="B59" s="4" t="s">
        <v>269</v>
      </c>
      <c r="C59" s="4" t="str">
        <f>+VLOOKUP(B59,'[1]OECD &amp; EU Countries'!$B:$F,5,)</f>
        <v>NA</v>
      </c>
      <c r="D59" s="10">
        <v>2005</v>
      </c>
      <c r="E59" s="10">
        <v>2011</v>
      </c>
      <c r="F59" s="10">
        <v>2011</v>
      </c>
      <c r="H59" s="64">
        <f>+VLOOKUP(A59,[29]Country!$A:$K,11,)</f>
        <v>2005</v>
      </c>
      <c r="I59" s="64">
        <f>+VLOOKUP(A59,[30]Country!$A:$K,11,)</f>
        <v>2011</v>
      </c>
      <c r="J59" s="10">
        <f>+VLOOKUP(A59,[31]Country!$A:$K,11,)</f>
        <v>2011</v>
      </c>
      <c r="L59" s="10" t="b">
        <f t="shared" si="4"/>
        <v>1</v>
      </c>
      <c r="M59" s="10" t="b">
        <f t="shared" si="5"/>
        <v>1</v>
      </c>
      <c r="N59" s="10" t="b">
        <f t="shared" si="6"/>
        <v>1</v>
      </c>
      <c r="P59" t="str">
        <f t="shared" si="7"/>
        <v>FJI</v>
      </c>
      <c r="Q59">
        <f>+VLOOKUP($A59,'[26]2016-2018 data'!$AS:$AV,2,)</f>
        <v>2005</v>
      </c>
      <c r="R59">
        <f>+VLOOKUP($A59,'[26]2016-2018 data'!$AS:$AV,3,)</f>
        <v>2011</v>
      </c>
      <c r="S59">
        <f>+VLOOKUP($A59,'[26]2016-2018 data'!$AS:$AV,4,)</f>
        <v>2011</v>
      </c>
      <c r="T59" s="1" t="b">
        <f t="shared" si="8"/>
        <v>1</v>
      </c>
      <c r="U59" s="1" t="b">
        <f t="shared" si="9"/>
        <v>1</v>
      </c>
      <c r="V59" s="1" t="b">
        <f t="shared" si="10"/>
        <v>1</v>
      </c>
    </row>
    <row r="60" spans="1:22" x14ac:dyDescent="0.25">
      <c r="A60" s="9" t="s">
        <v>268</v>
      </c>
      <c r="B60" s="4" t="s">
        <v>267</v>
      </c>
      <c r="C60" s="4" t="str">
        <f>+VLOOKUP(B60,'[1]OECD &amp; EU Countries'!$B:$F,5,)</f>
        <v>OECD/EU</v>
      </c>
      <c r="D60" s="10" t="s">
        <v>491</v>
      </c>
      <c r="E60" s="10" t="s">
        <v>491</v>
      </c>
      <c r="F60" s="10" t="s">
        <v>491</v>
      </c>
      <c r="H60" s="64" t="str">
        <f>+VLOOKUP(A60,[29]Country!$A:$K,11,)</f>
        <v>Original chained constant price data are rescaled.</v>
      </c>
      <c r="I60" s="64" t="str">
        <f>+VLOOKUP(A60,[30]Country!$A:$K,11,)</f>
        <v>Original chained constant price data are rescaled.</v>
      </c>
      <c r="J60" s="10" t="str">
        <f>+VLOOKUP(A60,[31]Country!$A:$K,11,)</f>
        <v>Original chained constant price data are rescaled.</v>
      </c>
      <c r="L60" s="10" t="b">
        <f t="shared" si="4"/>
        <v>1</v>
      </c>
      <c r="M60" s="10" t="b">
        <f t="shared" si="5"/>
        <v>1</v>
      </c>
      <c r="N60" s="10" t="b">
        <f t="shared" si="6"/>
        <v>1</v>
      </c>
      <c r="P60" t="str">
        <f t="shared" si="7"/>
        <v>FIN</v>
      </c>
      <c r="Q60" t="str">
        <f>+VLOOKUP($A60,'[26]2016-2018 data'!$AS:$AV,2,)</f>
        <v>Original chained constant price data are rescaled.</v>
      </c>
      <c r="R60" t="str">
        <f>+VLOOKUP($A60,'[26]2016-2018 data'!$AS:$AV,3,)</f>
        <v>Original chained constant price data are rescaled.</v>
      </c>
      <c r="S60" t="str">
        <f>+VLOOKUP($A60,'[26]2016-2018 data'!$AS:$AV,4,)</f>
        <v>Original chained constant price data are rescaled.</v>
      </c>
      <c r="T60" s="1" t="b">
        <f t="shared" si="8"/>
        <v>1</v>
      </c>
      <c r="U60" s="1" t="b">
        <f t="shared" si="9"/>
        <v>1</v>
      </c>
      <c r="V60" s="1" t="b">
        <f t="shared" si="10"/>
        <v>1</v>
      </c>
    </row>
    <row r="61" spans="1:22" x14ac:dyDescent="0.25">
      <c r="A61" s="9" t="s">
        <v>266</v>
      </c>
      <c r="B61" s="4" t="s">
        <v>265</v>
      </c>
      <c r="C61" s="4" t="str">
        <f>+VLOOKUP(B61,'[1]OECD &amp; EU Countries'!$B:$F,5,)</f>
        <v>OECD/EU</v>
      </c>
      <c r="D61" s="10" t="s">
        <v>491</v>
      </c>
      <c r="E61" s="10" t="s">
        <v>491</v>
      </c>
      <c r="F61" s="10" t="s">
        <v>491</v>
      </c>
      <c r="H61" s="64" t="str">
        <f>+VLOOKUP(A61,[29]Country!$A:$K,11,)</f>
        <v>Original chained constant price data are rescaled.</v>
      </c>
      <c r="I61" s="64" t="str">
        <f>+VLOOKUP(A61,[30]Country!$A:$K,11,)</f>
        <v>Original chained constant price data are rescaled.</v>
      </c>
      <c r="J61" s="10" t="str">
        <f>+VLOOKUP(A61,[31]Country!$A:$K,11,)</f>
        <v>Original chained constant price data are rescaled.</v>
      </c>
      <c r="L61" s="10" t="b">
        <f t="shared" si="4"/>
        <v>1</v>
      </c>
      <c r="M61" s="10" t="b">
        <f t="shared" si="5"/>
        <v>1</v>
      </c>
      <c r="N61" s="10" t="b">
        <f t="shared" si="6"/>
        <v>1</v>
      </c>
      <c r="P61" t="str">
        <f t="shared" si="7"/>
        <v>FRA</v>
      </c>
      <c r="Q61" t="str">
        <f>+VLOOKUP($A61,'[26]2016-2018 data'!$AS:$AV,2,)</f>
        <v>Original chained constant price data are rescaled.</v>
      </c>
      <c r="R61" t="str">
        <f>+VLOOKUP($A61,'[26]2016-2018 data'!$AS:$AV,3,)</f>
        <v>Original chained constant price data are rescaled.</v>
      </c>
      <c r="S61" t="str">
        <f>+VLOOKUP($A61,'[26]2016-2018 data'!$AS:$AV,4,)</f>
        <v>Original chained constant price data are rescaled.</v>
      </c>
      <c r="T61" s="1" t="b">
        <f t="shared" si="8"/>
        <v>1</v>
      </c>
      <c r="U61" s="1" t="b">
        <f t="shared" si="9"/>
        <v>1</v>
      </c>
      <c r="V61" s="1" t="b">
        <f t="shared" si="10"/>
        <v>1</v>
      </c>
    </row>
    <row r="62" spans="1:22" x14ac:dyDescent="0.25">
      <c r="A62" s="11" t="s">
        <v>264</v>
      </c>
      <c r="B62" s="4" t="s">
        <v>263</v>
      </c>
      <c r="C62" s="4" t="str">
        <f>+VLOOKUP(B62,'[1]OECD &amp; EU Countries'!$B:$F,5,)</f>
        <v>NA</v>
      </c>
      <c r="D62" s="10">
        <v>2001</v>
      </c>
      <c r="E62" s="10">
        <v>2001</v>
      </c>
      <c r="F62" s="10">
        <v>2001</v>
      </c>
      <c r="H62" s="64">
        <f>+VLOOKUP(A62,[29]Country!$A:$K,11,)</f>
        <v>2001</v>
      </c>
      <c r="I62" s="64">
        <f>+VLOOKUP(A62,[30]Country!$A:$K,11,)</f>
        <v>2001</v>
      </c>
      <c r="J62" s="10">
        <f>+VLOOKUP(A62,[31]Country!$A:$K,11,)</f>
        <v>2001</v>
      </c>
      <c r="L62" s="10" t="b">
        <f t="shared" si="4"/>
        <v>1</v>
      </c>
      <c r="M62" s="10" t="b">
        <f t="shared" si="5"/>
        <v>1</v>
      </c>
      <c r="N62" s="10" t="b">
        <f t="shared" si="6"/>
        <v>1</v>
      </c>
      <c r="P62" t="str">
        <f t="shared" si="7"/>
        <v>GAB</v>
      </c>
      <c r="Q62">
        <f>+VLOOKUP($A62,'[26]2016-2018 data'!$AS:$AV,2,)</f>
        <v>2001</v>
      </c>
      <c r="R62">
        <f>+VLOOKUP($A62,'[26]2016-2018 data'!$AS:$AV,3,)</f>
        <v>2001</v>
      </c>
      <c r="S62">
        <f>+VLOOKUP($A62,'[26]2016-2018 data'!$AS:$AV,4,)</f>
        <v>2001</v>
      </c>
      <c r="T62" s="1" t="b">
        <f t="shared" si="8"/>
        <v>1</v>
      </c>
      <c r="U62" s="1" t="b">
        <f t="shared" si="9"/>
        <v>1</v>
      </c>
      <c r="V62" s="1" t="b">
        <f t="shared" si="10"/>
        <v>1</v>
      </c>
    </row>
    <row r="63" spans="1:22" x14ac:dyDescent="0.25">
      <c r="A63" s="9" t="s">
        <v>262</v>
      </c>
      <c r="B63" s="4" t="s">
        <v>261</v>
      </c>
      <c r="C63" s="4" t="str">
        <f>+VLOOKUP(B63,'[1]OECD &amp; EU Countries'!$B:$F,5,)</f>
        <v>NA</v>
      </c>
      <c r="D63" s="10">
        <v>2004</v>
      </c>
      <c r="E63" s="10">
        <v>2004</v>
      </c>
      <c r="F63" s="10">
        <v>2004</v>
      </c>
      <c r="H63" s="64">
        <f>+VLOOKUP(A63,[29]Country!$A:$K,11,)</f>
        <v>2004</v>
      </c>
      <c r="I63" s="64">
        <f>+VLOOKUP(A63,[30]Country!$A:$K,11,)</f>
        <v>2004</v>
      </c>
      <c r="J63" s="10">
        <f>+VLOOKUP(A63,[31]Country!$A:$K,11,)</f>
        <v>2004</v>
      </c>
      <c r="L63" s="10" t="b">
        <f t="shared" si="4"/>
        <v>1</v>
      </c>
      <c r="M63" s="10" t="b">
        <f t="shared" si="5"/>
        <v>1</v>
      </c>
      <c r="N63" s="10" t="b">
        <f t="shared" si="6"/>
        <v>1</v>
      </c>
      <c r="P63" t="str">
        <f t="shared" si="7"/>
        <v>GMB</v>
      </c>
      <c r="Q63">
        <f>+VLOOKUP($A63,'[26]2016-2018 data'!$AS:$AV,2,)</f>
        <v>2004</v>
      </c>
      <c r="R63">
        <f>+VLOOKUP($A63,'[26]2016-2018 data'!$AS:$AV,3,)</f>
        <v>2004</v>
      </c>
      <c r="S63">
        <f>+VLOOKUP($A63,'[26]2016-2018 data'!$AS:$AV,4,)</f>
        <v>2004</v>
      </c>
      <c r="T63" s="1" t="b">
        <f t="shared" si="8"/>
        <v>1</v>
      </c>
      <c r="U63" s="1" t="b">
        <f t="shared" si="9"/>
        <v>1</v>
      </c>
      <c r="V63" s="1" t="b">
        <f t="shared" si="10"/>
        <v>1</v>
      </c>
    </row>
    <row r="64" spans="1:22" x14ac:dyDescent="0.25">
      <c r="A64" s="9" t="s">
        <v>260</v>
      </c>
      <c r="B64" s="4" t="s">
        <v>259</v>
      </c>
      <c r="C64" s="4" t="str">
        <f>+VLOOKUP(B64,'[1]OECD &amp; EU Countries'!$B:$F,5,)</f>
        <v>NA</v>
      </c>
      <c r="D64" s="10" t="s">
        <v>491</v>
      </c>
      <c r="E64" s="10" t="s">
        <v>491</v>
      </c>
      <c r="F64" s="10" t="s">
        <v>491</v>
      </c>
      <c r="H64" s="64" t="str">
        <f>+VLOOKUP(A64,[29]Country!$A:$K,11,)</f>
        <v>Original chained constant price data are rescaled.</v>
      </c>
      <c r="I64" s="64" t="str">
        <f>+VLOOKUP(A64,[30]Country!$A:$K,11,)</f>
        <v>Original chained constant price data are rescaled.</v>
      </c>
      <c r="J64" s="59" t="s">
        <v>491</v>
      </c>
      <c r="L64" s="10" t="b">
        <f t="shared" si="4"/>
        <v>1</v>
      </c>
      <c r="M64" s="10" t="b">
        <f t="shared" si="5"/>
        <v>1</v>
      </c>
      <c r="N64" s="10" t="b">
        <f t="shared" si="6"/>
        <v>1</v>
      </c>
      <c r="P64" t="str">
        <f t="shared" si="7"/>
        <v>GEO</v>
      </c>
      <c r="Q64" t="str">
        <f>+VLOOKUP($A64,'[26]2016-2018 data'!$AS:$AV,2,)</f>
        <v>Original chained constant price data are rescaled.</v>
      </c>
      <c r="R64" t="str">
        <f>+VLOOKUP($A64,'[26]2016-2018 data'!$AS:$AV,3,)</f>
        <v>Original chained constant price data are rescaled.</v>
      </c>
      <c r="S64" t="str">
        <f>+VLOOKUP($A64,'[26]2016-2018 data'!$AS:$AV,4,)</f>
        <v>Original chained constant price data are rescaled.</v>
      </c>
      <c r="T64" s="1" t="b">
        <f t="shared" si="8"/>
        <v>1</v>
      </c>
      <c r="U64" s="1" t="b">
        <f t="shared" si="9"/>
        <v>1</v>
      </c>
      <c r="V64" s="1" t="b">
        <f t="shared" si="10"/>
        <v>1</v>
      </c>
    </row>
    <row r="65" spans="1:22" x14ac:dyDescent="0.25">
      <c r="A65" s="9" t="s">
        <v>258</v>
      </c>
      <c r="B65" s="4" t="s">
        <v>257</v>
      </c>
      <c r="C65" s="4" t="str">
        <f>+VLOOKUP(B65,'[1]OECD &amp; EU Countries'!$B:$F,5,)</f>
        <v>OECD/EU</v>
      </c>
      <c r="D65" s="10" t="s">
        <v>491</v>
      </c>
      <c r="E65" s="10" t="s">
        <v>491</v>
      </c>
      <c r="F65" s="10" t="s">
        <v>491</v>
      </c>
      <c r="H65" s="64" t="str">
        <f>+VLOOKUP(A65,[29]Country!$A:$K,11,)</f>
        <v>Original chained constant price data are rescaled.</v>
      </c>
      <c r="I65" s="64" t="str">
        <f>+VLOOKUP(A65,[30]Country!$A:$K,11,)</f>
        <v>Original chained constant price data are rescaled.</v>
      </c>
      <c r="J65" s="10" t="str">
        <f>+VLOOKUP(A65,[31]Country!$A:$K,11,)</f>
        <v>Original chained constant price data are rescaled.</v>
      </c>
      <c r="L65" s="10" t="b">
        <f t="shared" si="4"/>
        <v>1</v>
      </c>
      <c r="M65" s="10" t="b">
        <f t="shared" si="5"/>
        <v>1</v>
      </c>
      <c r="N65" s="10" t="b">
        <f t="shared" si="6"/>
        <v>1</v>
      </c>
      <c r="P65" t="str">
        <f t="shared" si="7"/>
        <v>DEU</v>
      </c>
      <c r="Q65" t="str">
        <f>+VLOOKUP($A65,'[26]2016-2018 data'!$AS:$AV,2,)</f>
        <v>Original chained constant price data are rescaled.</v>
      </c>
      <c r="R65" t="str">
        <f>+VLOOKUP($A65,'[26]2016-2018 data'!$AS:$AV,3,)</f>
        <v>Original chained constant price data are rescaled.</v>
      </c>
      <c r="S65" t="str">
        <f>+VLOOKUP($A65,'[26]2016-2018 data'!$AS:$AV,4,)</f>
        <v>Original chained constant price data are rescaled.</v>
      </c>
      <c r="T65" s="1" t="b">
        <f t="shared" si="8"/>
        <v>1</v>
      </c>
      <c r="U65" s="1" t="b">
        <f t="shared" si="9"/>
        <v>1</v>
      </c>
      <c r="V65" s="1" t="b">
        <f t="shared" si="10"/>
        <v>1</v>
      </c>
    </row>
    <row r="66" spans="1:22" x14ac:dyDescent="0.25">
      <c r="A66" s="9" t="s">
        <v>256</v>
      </c>
      <c r="B66" s="4" t="s">
        <v>255</v>
      </c>
      <c r="C66" s="4" t="str">
        <f>+VLOOKUP(B66,'[1]OECD &amp; EU Countries'!$B:$F,5,)</f>
        <v>NA</v>
      </c>
      <c r="D66" s="10">
        <v>2006</v>
      </c>
      <c r="E66" s="10">
        <v>2006</v>
      </c>
      <c r="F66" s="10">
        <v>2006</v>
      </c>
      <c r="H66" s="64">
        <f>+VLOOKUP(A66,[29]Country!$A:$K,11,)</f>
        <v>2006</v>
      </c>
      <c r="I66" s="64">
        <f>+VLOOKUP(A66,[30]Country!$A:$K,11,)</f>
        <v>2006</v>
      </c>
      <c r="J66" s="10">
        <f>+VLOOKUP(A66,[31]Country!$A:$K,11,)</f>
        <v>2006</v>
      </c>
      <c r="L66" s="10" t="b">
        <f t="shared" si="4"/>
        <v>1</v>
      </c>
      <c r="M66" s="10" t="b">
        <f t="shared" si="5"/>
        <v>1</v>
      </c>
      <c r="N66" s="10" t="b">
        <f t="shared" si="6"/>
        <v>1</v>
      </c>
      <c r="P66" t="str">
        <f t="shared" si="7"/>
        <v>GHA</v>
      </c>
      <c r="Q66">
        <f>+VLOOKUP($A66,'[26]2016-2018 data'!$AS:$AV,2,)</f>
        <v>2006</v>
      </c>
      <c r="R66">
        <f>+VLOOKUP($A66,'[26]2016-2018 data'!$AS:$AV,3,)</f>
        <v>2006</v>
      </c>
      <c r="S66">
        <f>+VLOOKUP($A66,'[26]2016-2018 data'!$AS:$AV,4,)</f>
        <v>2006</v>
      </c>
      <c r="T66" s="1" t="b">
        <f t="shared" si="8"/>
        <v>1</v>
      </c>
      <c r="U66" s="1" t="b">
        <f t="shared" si="9"/>
        <v>1</v>
      </c>
      <c r="V66" s="1" t="b">
        <f t="shared" si="10"/>
        <v>1</v>
      </c>
    </row>
    <row r="67" spans="1:22" x14ac:dyDescent="0.25">
      <c r="A67" s="9" t="s">
        <v>254</v>
      </c>
      <c r="B67" s="4" t="s">
        <v>253</v>
      </c>
      <c r="C67" s="4" t="str">
        <f>+VLOOKUP(B67,'[1]OECD &amp; EU Countries'!$B:$F,5,)</f>
        <v>OECD/EU</v>
      </c>
      <c r="D67" s="10" t="s">
        <v>491</v>
      </c>
      <c r="E67" s="10" t="s">
        <v>491</v>
      </c>
      <c r="F67" s="10" t="s">
        <v>491</v>
      </c>
      <c r="H67" s="64" t="str">
        <f>+VLOOKUP(A67,[29]Country!$A:$K,11,)</f>
        <v>Original chained constant price data are rescaled.</v>
      </c>
      <c r="I67" s="64" t="str">
        <f>+VLOOKUP(A67,[30]Country!$A:$K,11,)</f>
        <v>Original chained constant price data are rescaled.</v>
      </c>
      <c r="J67" s="10" t="str">
        <f>+VLOOKUP(A67,[31]Country!$A:$K,11,)</f>
        <v>Original chained constant price data are rescaled.</v>
      </c>
      <c r="L67" s="10" t="b">
        <f t="shared" si="4"/>
        <v>1</v>
      </c>
      <c r="M67" s="10" t="b">
        <f t="shared" si="5"/>
        <v>1</v>
      </c>
      <c r="N67" s="10" t="b">
        <f t="shared" si="6"/>
        <v>1</v>
      </c>
      <c r="P67" t="str">
        <f t="shared" si="7"/>
        <v>GRC</v>
      </c>
      <c r="Q67" t="str">
        <f>+VLOOKUP($A67,'[26]2016-2018 data'!$AS:$AV,2,)</f>
        <v>Original chained constant price data are rescaled.</v>
      </c>
      <c r="R67" t="str">
        <f>+VLOOKUP($A67,'[26]2016-2018 data'!$AS:$AV,3,)</f>
        <v>Original chained constant price data are rescaled.</v>
      </c>
      <c r="S67" t="str">
        <f>+VLOOKUP($A67,'[26]2016-2018 data'!$AS:$AV,4,)</f>
        <v>Original chained constant price data are rescaled.</v>
      </c>
      <c r="T67" s="1" t="b">
        <f t="shared" si="8"/>
        <v>1</v>
      </c>
      <c r="U67" s="1" t="b">
        <f t="shared" si="9"/>
        <v>1</v>
      </c>
      <c r="V67" s="1" t="b">
        <f t="shared" si="10"/>
        <v>1</v>
      </c>
    </row>
    <row r="68" spans="1:22" x14ac:dyDescent="0.25">
      <c r="A68" s="7" t="s">
        <v>252</v>
      </c>
      <c r="B68" s="4" t="s">
        <v>251</v>
      </c>
      <c r="C68" s="4" t="str">
        <f>+VLOOKUP(B68,'[1]OECD &amp; EU Countries'!$B:$F,5,)</f>
        <v>NA</v>
      </c>
      <c r="D68" s="10">
        <v>2006</v>
      </c>
      <c r="E68" s="10">
        <v>2006</v>
      </c>
      <c r="F68" s="10">
        <v>2006</v>
      </c>
      <c r="H68" s="64">
        <f>+VLOOKUP(A68,[29]Country!$A:$K,11,)</f>
        <v>2006</v>
      </c>
      <c r="I68" s="64">
        <f>+VLOOKUP(A68,[30]Country!$A:$K,11,)</f>
        <v>2006</v>
      </c>
      <c r="J68" s="10">
        <f>+VLOOKUP(A68,[31]Country!$A:$K,11,)</f>
        <v>2006</v>
      </c>
      <c r="L68" s="10" t="b">
        <f t="shared" si="4"/>
        <v>1</v>
      </c>
      <c r="M68" s="10" t="b">
        <f t="shared" si="5"/>
        <v>1</v>
      </c>
      <c r="N68" s="10" t="b">
        <f t="shared" si="6"/>
        <v>1</v>
      </c>
      <c r="P68" t="str">
        <f t="shared" si="7"/>
        <v>GRD</v>
      </c>
      <c r="Q68">
        <f>+VLOOKUP($A68,'[26]2016-2018 data'!$AS:$AV,2,)</f>
        <v>2006</v>
      </c>
      <c r="R68">
        <f>+VLOOKUP($A68,'[26]2016-2018 data'!$AS:$AV,3,)</f>
        <v>2006</v>
      </c>
      <c r="S68">
        <f>+VLOOKUP($A68,'[26]2016-2018 data'!$AS:$AV,4,)</f>
        <v>2006</v>
      </c>
      <c r="T68" s="1" t="b">
        <f t="shared" si="8"/>
        <v>1</v>
      </c>
      <c r="U68" s="1" t="b">
        <f t="shared" si="9"/>
        <v>1</v>
      </c>
      <c r="V68" s="1" t="b">
        <f t="shared" si="10"/>
        <v>1</v>
      </c>
    </row>
    <row r="69" spans="1:22" x14ac:dyDescent="0.25">
      <c r="A69" s="11" t="s">
        <v>250</v>
      </c>
      <c r="B69" s="4" t="s">
        <v>249</v>
      </c>
      <c r="C69" s="4" t="str">
        <f>+VLOOKUP(B69,'[1]OECD &amp; EU Countries'!$B:$F,5,)</f>
        <v>NA</v>
      </c>
      <c r="D69" s="10">
        <v>2001</v>
      </c>
      <c r="E69" s="10">
        <v>2001</v>
      </c>
      <c r="F69" s="10">
        <v>2001</v>
      </c>
      <c r="H69" s="64">
        <f>+VLOOKUP(A69,[29]Country!$A:$K,11,)</f>
        <v>2001</v>
      </c>
      <c r="I69" s="64">
        <f>+VLOOKUP(A69,[30]Country!$A:$K,11,)</f>
        <v>2001</v>
      </c>
      <c r="J69" s="10">
        <f>+VLOOKUP(A69,[31]Country!$A:$K,11,)</f>
        <v>2001</v>
      </c>
      <c r="L69" s="10" t="b">
        <f t="shared" ref="L69:L132" si="11">+H69=D69</f>
        <v>1</v>
      </c>
      <c r="M69" s="10" t="b">
        <f t="shared" ref="M69:M132" si="12">+I69=E69</f>
        <v>1</v>
      </c>
      <c r="N69" s="10" t="b">
        <f t="shared" ref="N69:N132" si="13">+J69=F69</f>
        <v>1</v>
      </c>
      <c r="P69" t="str">
        <f t="shared" ref="P69:P132" si="14">+A69</f>
        <v>GTM</v>
      </c>
      <c r="Q69">
        <f>+VLOOKUP($A69,'[26]2016-2018 data'!$AS:$AV,2,)</f>
        <v>2001</v>
      </c>
      <c r="R69">
        <f>+VLOOKUP($A69,'[26]2016-2018 data'!$AS:$AV,3,)</f>
        <v>2001</v>
      </c>
      <c r="S69">
        <f>+VLOOKUP($A69,'[26]2016-2018 data'!$AS:$AV,4,)</f>
        <v>2001</v>
      </c>
      <c r="T69" s="1" t="b">
        <f t="shared" ref="T69:T132" si="15">+Q69=H69</f>
        <v>1</v>
      </c>
      <c r="U69" s="1" t="b">
        <f t="shared" ref="U69:U132" si="16">+R69=I69</f>
        <v>1</v>
      </c>
      <c r="V69" s="1" t="b">
        <f t="shared" ref="V69:V132" si="17">+S69=J69</f>
        <v>1</v>
      </c>
    </row>
    <row r="70" spans="1:22" x14ac:dyDescent="0.25">
      <c r="A70" s="9" t="s">
        <v>248</v>
      </c>
      <c r="B70" s="4" t="s">
        <v>247</v>
      </c>
      <c r="C70" s="4" t="str">
        <f>+VLOOKUP(B70,'[1]OECD &amp; EU Countries'!$B:$F,5,)</f>
        <v>NA</v>
      </c>
      <c r="D70" s="10">
        <v>2003</v>
      </c>
      <c r="E70" s="10">
        <v>2003</v>
      </c>
      <c r="F70" s="10">
        <v>2003</v>
      </c>
      <c r="H70" s="64">
        <f>+VLOOKUP(A70,[29]Country!$A:$K,11,)</f>
        <v>2003</v>
      </c>
      <c r="I70" s="64">
        <f>+VLOOKUP(A70,[30]Country!$A:$K,11,)</f>
        <v>2003</v>
      </c>
      <c r="J70" s="10">
        <f>+VLOOKUP(A70,[31]Country!$A:$K,11,)</f>
        <v>2003</v>
      </c>
      <c r="L70" s="10" t="b">
        <f t="shared" si="11"/>
        <v>1</v>
      </c>
      <c r="M70" s="10" t="b">
        <f t="shared" si="12"/>
        <v>1</v>
      </c>
      <c r="N70" s="10" t="b">
        <f t="shared" si="13"/>
        <v>1</v>
      </c>
      <c r="P70" t="str">
        <f t="shared" si="14"/>
        <v>GIN</v>
      </c>
      <c r="Q70">
        <f>+VLOOKUP($A70,'[26]2016-2018 data'!$AS:$AV,2,)</f>
        <v>2003</v>
      </c>
      <c r="R70">
        <f>+VLOOKUP($A70,'[26]2016-2018 data'!$AS:$AV,3,)</f>
        <v>2003</v>
      </c>
      <c r="S70">
        <f>+VLOOKUP($A70,'[26]2016-2018 data'!$AS:$AV,4,)</f>
        <v>2003</v>
      </c>
      <c r="T70" s="1" t="b">
        <f t="shared" si="15"/>
        <v>1</v>
      </c>
      <c r="U70" s="1" t="b">
        <f t="shared" si="16"/>
        <v>1</v>
      </c>
      <c r="V70" s="1" t="b">
        <f t="shared" si="17"/>
        <v>1</v>
      </c>
    </row>
    <row r="71" spans="1:22" x14ac:dyDescent="0.25">
      <c r="A71" s="9" t="s">
        <v>246</v>
      </c>
      <c r="B71" s="4" t="s">
        <v>245</v>
      </c>
      <c r="C71" s="4" t="str">
        <f>+VLOOKUP(B71,'[1]OECD &amp; EU Countries'!$B:$F,5,)</f>
        <v>NA</v>
      </c>
      <c r="D71" s="10">
        <v>2005</v>
      </c>
      <c r="E71" s="10">
        <v>2005</v>
      </c>
      <c r="F71" s="10">
        <v>2005</v>
      </c>
      <c r="H71" s="64">
        <f>+VLOOKUP(A71,[29]Country!$A:$K,11,)</f>
        <v>2005</v>
      </c>
      <c r="I71" s="64">
        <f>+VLOOKUP(A71,[30]Country!$A:$K,11,)</f>
        <v>2005</v>
      </c>
      <c r="J71" s="10">
        <f>+VLOOKUP(A71,[31]Country!$A:$K,11,)</f>
        <v>2005</v>
      </c>
      <c r="L71" s="10" t="b">
        <f t="shared" si="11"/>
        <v>1</v>
      </c>
      <c r="M71" s="10" t="b">
        <f t="shared" si="12"/>
        <v>1</v>
      </c>
      <c r="N71" s="10" t="b">
        <f t="shared" si="13"/>
        <v>1</v>
      </c>
      <c r="P71" t="str">
        <f t="shared" si="14"/>
        <v>GNB</v>
      </c>
      <c r="Q71">
        <f>+VLOOKUP($A71,'[26]2016-2018 data'!$AS:$AV,2,)</f>
        <v>2005</v>
      </c>
      <c r="R71">
        <f>+VLOOKUP($A71,'[26]2016-2018 data'!$AS:$AV,3,)</f>
        <v>2005</v>
      </c>
      <c r="S71">
        <f>+VLOOKUP($A71,'[26]2016-2018 data'!$AS:$AV,4,)</f>
        <v>2005</v>
      </c>
      <c r="T71" s="1" t="b">
        <f t="shared" si="15"/>
        <v>1</v>
      </c>
      <c r="U71" s="1" t="b">
        <f t="shared" si="16"/>
        <v>1</v>
      </c>
      <c r="V71" s="1" t="b">
        <f t="shared" si="17"/>
        <v>1</v>
      </c>
    </row>
    <row r="72" spans="1:22" x14ac:dyDescent="0.25">
      <c r="A72" s="9" t="s">
        <v>244</v>
      </c>
      <c r="B72" s="4" t="s">
        <v>243</v>
      </c>
      <c r="C72" s="4" t="str">
        <f>+VLOOKUP(B72,'[1]OECD &amp; EU Countries'!$B:$F,5,)</f>
        <v>NA</v>
      </c>
      <c r="D72" s="10">
        <v>2006</v>
      </c>
      <c r="E72" s="10">
        <v>2006</v>
      </c>
      <c r="F72" s="10">
        <v>2006</v>
      </c>
      <c r="H72" s="64">
        <f>+VLOOKUP(A72,[29]Country!$A:$K,11,)</f>
        <v>2006</v>
      </c>
      <c r="I72" s="64">
        <f>+VLOOKUP(A72,[30]Country!$A:$K,11,)</f>
        <v>2006</v>
      </c>
      <c r="J72" s="10">
        <f>+VLOOKUP(A72,[31]Country!$A:$K,11,)</f>
        <v>2006</v>
      </c>
      <c r="L72" s="10" t="b">
        <f t="shared" si="11"/>
        <v>1</v>
      </c>
      <c r="M72" s="10" t="b">
        <f t="shared" si="12"/>
        <v>1</v>
      </c>
      <c r="N72" s="10" t="b">
        <f t="shared" si="13"/>
        <v>1</v>
      </c>
      <c r="P72" t="str">
        <f t="shared" si="14"/>
        <v>GUY</v>
      </c>
      <c r="Q72">
        <f>+VLOOKUP($A72,'[26]2016-2018 data'!$AS:$AV,2,)</f>
        <v>2006</v>
      </c>
      <c r="R72">
        <f>+VLOOKUP($A72,'[26]2016-2018 data'!$AS:$AV,3,)</f>
        <v>2006</v>
      </c>
      <c r="S72">
        <f>+VLOOKUP($A72,'[26]2016-2018 data'!$AS:$AV,4,)</f>
        <v>2006</v>
      </c>
      <c r="T72" s="1" t="b">
        <f t="shared" si="15"/>
        <v>1</v>
      </c>
      <c r="U72" s="1" t="b">
        <f t="shared" si="16"/>
        <v>1</v>
      </c>
      <c r="V72" s="1" t="b">
        <f t="shared" si="17"/>
        <v>1</v>
      </c>
    </row>
    <row r="73" spans="1:22" x14ac:dyDescent="0.25">
      <c r="A73" s="9" t="s">
        <v>242</v>
      </c>
      <c r="B73" s="4" t="s">
        <v>241</v>
      </c>
      <c r="C73" s="4" t="str">
        <f>+VLOOKUP(B73,'[1]OECD &amp; EU Countries'!$B:$F,5,)</f>
        <v>NA</v>
      </c>
      <c r="D73" s="10">
        <v>1987</v>
      </c>
      <c r="E73" s="10">
        <v>1987</v>
      </c>
      <c r="F73" s="10">
        <v>1987</v>
      </c>
      <c r="H73" s="64">
        <v>1987</v>
      </c>
      <c r="I73" s="64">
        <v>1987</v>
      </c>
      <c r="J73" s="10">
        <v>1987</v>
      </c>
      <c r="L73" s="10" t="b">
        <f t="shared" si="11"/>
        <v>1</v>
      </c>
      <c r="M73" s="10" t="b">
        <f t="shared" si="12"/>
        <v>1</v>
      </c>
      <c r="N73" s="10" t="b">
        <f t="shared" si="13"/>
        <v>1</v>
      </c>
      <c r="P73" t="str">
        <f t="shared" si="14"/>
        <v>HTI</v>
      </c>
      <c r="Q73">
        <f>+VLOOKUP($A73,'[26]2016-2018 data'!$AS:$AV,2,)</f>
        <v>1987</v>
      </c>
      <c r="R73">
        <f>+VLOOKUP($A73,'[26]2016-2018 data'!$AS:$AV,3,)</f>
        <v>1987</v>
      </c>
      <c r="S73">
        <f>+VLOOKUP($A73,'[26]2016-2018 data'!$AS:$AV,4,)</f>
        <v>1987</v>
      </c>
      <c r="T73" s="1" t="b">
        <f t="shared" si="15"/>
        <v>1</v>
      </c>
      <c r="U73" s="1" t="b">
        <f t="shared" si="16"/>
        <v>1</v>
      </c>
      <c r="V73" s="1" t="b">
        <f t="shared" si="17"/>
        <v>1</v>
      </c>
    </row>
    <row r="74" spans="1:22" x14ac:dyDescent="0.25">
      <c r="A74" s="9" t="s">
        <v>240</v>
      </c>
      <c r="B74" s="4" t="s">
        <v>239</v>
      </c>
      <c r="C74" s="4" t="str">
        <f>+VLOOKUP(B74,'[1]OECD &amp; EU Countries'!$B:$F,5,)</f>
        <v>NA</v>
      </c>
      <c r="D74" s="10">
        <v>2000</v>
      </c>
      <c r="E74" s="10">
        <v>2000</v>
      </c>
      <c r="F74" s="10">
        <v>2000</v>
      </c>
      <c r="H74" s="64">
        <f>+VLOOKUP(A74,[29]Country!$A:$K,11,)</f>
        <v>2000</v>
      </c>
      <c r="I74" s="64">
        <f>+VLOOKUP(A74,[30]Country!$A:$K,11,)</f>
        <v>2000</v>
      </c>
      <c r="J74" s="10">
        <f>+VLOOKUP(A74,[31]Country!$A:$K,11,)</f>
        <v>2000</v>
      </c>
      <c r="L74" s="10" t="b">
        <f t="shared" si="11"/>
        <v>1</v>
      </c>
      <c r="M74" s="10" t="b">
        <f t="shared" si="12"/>
        <v>1</v>
      </c>
      <c r="N74" s="10" t="b">
        <f t="shared" si="13"/>
        <v>1</v>
      </c>
      <c r="P74" t="str">
        <f t="shared" si="14"/>
        <v>HND</v>
      </c>
      <c r="Q74">
        <f>+VLOOKUP($A74,'[26]2016-2018 data'!$AS:$AV,2,)</f>
        <v>2000</v>
      </c>
      <c r="R74">
        <f>+VLOOKUP($A74,'[26]2016-2018 data'!$AS:$AV,3,)</f>
        <v>2000</v>
      </c>
      <c r="S74">
        <f>+VLOOKUP($A74,'[26]2016-2018 data'!$AS:$AV,4,)</f>
        <v>2000</v>
      </c>
      <c r="T74" s="1" t="b">
        <f t="shared" si="15"/>
        <v>1</v>
      </c>
      <c r="U74" s="1" t="b">
        <f t="shared" si="16"/>
        <v>1</v>
      </c>
      <c r="V74" s="1" t="b">
        <f t="shared" si="17"/>
        <v>1</v>
      </c>
    </row>
    <row r="75" spans="1:22" x14ac:dyDescent="0.25">
      <c r="A75" s="9" t="s">
        <v>238</v>
      </c>
      <c r="B75" s="4" t="s">
        <v>237</v>
      </c>
      <c r="C75" s="4" t="str">
        <f>+VLOOKUP(B75,'[1]OECD &amp; EU Countries'!$B:$F,5,)</f>
        <v>OECD/EU</v>
      </c>
      <c r="D75" s="10" t="s">
        <v>491</v>
      </c>
      <c r="E75" s="10" t="s">
        <v>491</v>
      </c>
      <c r="F75" s="10" t="s">
        <v>491</v>
      </c>
      <c r="H75" s="64" t="str">
        <f>+VLOOKUP(A75,[29]Country!$A:$K,11,)</f>
        <v>Original chained constant price data are rescaled.</v>
      </c>
      <c r="I75" s="64" t="str">
        <f>+VLOOKUP(A75,[30]Country!$A:$K,11,)</f>
        <v>Original chained constant price data are rescaled.</v>
      </c>
      <c r="J75" s="10" t="str">
        <f>+VLOOKUP(A75,[31]Country!$A:$K,11,)</f>
        <v>Original chained constant price data are rescaled.</v>
      </c>
      <c r="L75" s="10" t="b">
        <f t="shared" si="11"/>
        <v>1</v>
      </c>
      <c r="M75" s="10" t="b">
        <f t="shared" si="12"/>
        <v>1</v>
      </c>
      <c r="N75" s="10" t="b">
        <f t="shared" si="13"/>
        <v>1</v>
      </c>
      <c r="P75" t="str">
        <f t="shared" si="14"/>
        <v>HUN</v>
      </c>
      <c r="Q75" t="str">
        <f>+VLOOKUP($A75,'[26]2016-2018 data'!$AS:$AV,2,)</f>
        <v>Original chained constant price data are rescaled.</v>
      </c>
      <c r="R75" t="str">
        <f>+VLOOKUP($A75,'[26]2016-2018 data'!$AS:$AV,3,)</f>
        <v>Original chained constant price data are rescaled.</v>
      </c>
      <c r="S75" t="str">
        <f>+VLOOKUP($A75,'[26]2016-2018 data'!$AS:$AV,4,)</f>
        <v>Original chained constant price data are rescaled.</v>
      </c>
      <c r="T75" s="1" t="b">
        <f t="shared" si="15"/>
        <v>1</v>
      </c>
      <c r="U75" s="1" t="b">
        <f t="shared" si="16"/>
        <v>1</v>
      </c>
      <c r="V75" s="1" t="b">
        <f t="shared" si="17"/>
        <v>1</v>
      </c>
    </row>
    <row r="76" spans="1:22" x14ac:dyDescent="0.25">
      <c r="A76" s="9" t="s">
        <v>236</v>
      </c>
      <c r="B76" s="4" t="s">
        <v>235</v>
      </c>
      <c r="C76" s="4" t="str">
        <f>+VLOOKUP(B76,'[1]OECD &amp; EU Countries'!$B:$F,5,)</f>
        <v>OECD/EU</v>
      </c>
      <c r="D76" s="10" t="s">
        <v>491</v>
      </c>
      <c r="E76" s="10" t="s">
        <v>491</v>
      </c>
      <c r="F76" s="10" t="s">
        <v>491</v>
      </c>
      <c r="H76" s="64" t="str">
        <f>+VLOOKUP(A76,[29]Country!$A:$K,11,)</f>
        <v>Original chained constant price data are rescaled.</v>
      </c>
      <c r="I76" s="64" t="str">
        <f>+VLOOKUP(A76,[30]Country!$A:$K,11,)</f>
        <v>Original chained constant price data are rescaled.</v>
      </c>
      <c r="J76" s="10" t="str">
        <f>+VLOOKUP(A76,[31]Country!$A:$K,11,)</f>
        <v>Original chained constant price data are rescaled.</v>
      </c>
      <c r="L76" s="10" t="b">
        <f t="shared" si="11"/>
        <v>1</v>
      </c>
      <c r="M76" s="10" t="b">
        <f t="shared" si="12"/>
        <v>1</v>
      </c>
      <c r="N76" s="10" t="b">
        <f t="shared" si="13"/>
        <v>1</v>
      </c>
      <c r="P76" t="str">
        <f t="shared" si="14"/>
        <v>ISL</v>
      </c>
      <c r="Q76" t="str">
        <f>+VLOOKUP($A76,'[26]2016-2018 data'!$AS:$AV,2,)</f>
        <v>Original chained constant price data are rescaled.</v>
      </c>
      <c r="R76" t="str">
        <f>+VLOOKUP($A76,'[26]2016-2018 data'!$AS:$AV,3,)</f>
        <v>Original chained constant price data are rescaled.</v>
      </c>
      <c r="S76" t="str">
        <f>+VLOOKUP($A76,'[26]2016-2018 data'!$AS:$AV,4,)</f>
        <v>Original chained constant price data are rescaled.</v>
      </c>
      <c r="T76" s="1" t="b">
        <f t="shared" si="15"/>
        <v>1</v>
      </c>
      <c r="U76" s="1" t="b">
        <f t="shared" si="16"/>
        <v>1</v>
      </c>
      <c r="V76" s="1" t="b">
        <f t="shared" si="17"/>
        <v>1</v>
      </c>
    </row>
    <row r="77" spans="1:22" x14ac:dyDescent="0.25">
      <c r="A77" s="9" t="s">
        <v>234</v>
      </c>
      <c r="B77" s="4" t="s">
        <v>233</v>
      </c>
      <c r="C77" s="4" t="str">
        <f>+VLOOKUP(B77,'[1]OECD &amp; EU Countries'!$B:$F,5,)</f>
        <v>NA</v>
      </c>
      <c r="D77" s="10">
        <v>2012</v>
      </c>
      <c r="E77" s="10">
        <v>2012</v>
      </c>
      <c r="F77" s="10">
        <v>2012</v>
      </c>
      <c r="H77" s="64">
        <v>2012</v>
      </c>
      <c r="I77" s="64">
        <v>2012</v>
      </c>
      <c r="J77" s="10">
        <v>2012</v>
      </c>
      <c r="L77" s="10" t="b">
        <f t="shared" si="11"/>
        <v>1</v>
      </c>
      <c r="M77" s="10" t="b">
        <f t="shared" si="12"/>
        <v>1</v>
      </c>
      <c r="N77" s="10" t="b">
        <f t="shared" si="13"/>
        <v>1</v>
      </c>
      <c r="P77" t="str">
        <f t="shared" si="14"/>
        <v>IND</v>
      </c>
      <c r="Q77">
        <f>+VLOOKUP($A77,'[26]2016-2018 data'!$AS:$AV,2,)</f>
        <v>2012</v>
      </c>
      <c r="R77">
        <f>+VLOOKUP($A77,'[26]2016-2018 data'!$AS:$AV,3,)</f>
        <v>2012</v>
      </c>
      <c r="S77">
        <f>+VLOOKUP($A77,'[26]2016-2018 data'!$AS:$AV,4,)</f>
        <v>2012</v>
      </c>
      <c r="T77" s="1" t="b">
        <f t="shared" si="15"/>
        <v>1</v>
      </c>
      <c r="U77" s="1" t="b">
        <f t="shared" si="16"/>
        <v>1</v>
      </c>
      <c r="V77" s="1" t="b">
        <f t="shared" si="17"/>
        <v>1</v>
      </c>
    </row>
    <row r="78" spans="1:22" x14ac:dyDescent="0.25">
      <c r="A78" s="7" t="s">
        <v>232</v>
      </c>
      <c r="B78" s="4" t="s">
        <v>231</v>
      </c>
      <c r="C78" s="4" t="str">
        <f>+VLOOKUP(B78,'[1]OECD &amp; EU Countries'!$B:$F,5,)</f>
        <v>NA</v>
      </c>
      <c r="D78" s="10">
        <v>2010</v>
      </c>
      <c r="E78" s="10">
        <v>2010</v>
      </c>
      <c r="F78" s="10">
        <v>2010</v>
      </c>
      <c r="H78" s="64">
        <f>+VLOOKUP(A78,[29]Country!$A:$K,11,)</f>
        <v>2010</v>
      </c>
      <c r="I78" s="64">
        <f>+VLOOKUP(A78,[30]Country!$A:$K,11,)</f>
        <v>2010</v>
      </c>
      <c r="J78" s="10">
        <f>+VLOOKUP(A78,[31]Country!$A:$K,11,)</f>
        <v>2010</v>
      </c>
      <c r="L78" s="10" t="b">
        <f t="shared" si="11"/>
        <v>1</v>
      </c>
      <c r="M78" s="10" t="b">
        <f t="shared" si="12"/>
        <v>1</v>
      </c>
      <c r="N78" s="10" t="b">
        <f t="shared" si="13"/>
        <v>1</v>
      </c>
      <c r="P78" t="str">
        <f t="shared" si="14"/>
        <v>IDN</v>
      </c>
      <c r="Q78">
        <f>+VLOOKUP($A78,'[26]2016-2018 data'!$AS:$AV,2,)</f>
        <v>2010</v>
      </c>
      <c r="R78">
        <f>+VLOOKUP($A78,'[26]2016-2018 data'!$AS:$AV,3,)</f>
        <v>2010</v>
      </c>
      <c r="S78">
        <f>+VLOOKUP($A78,'[26]2016-2018 data'!$AS:$AV,4,)</f>
        <v>2010</v>
      </c>
      <c r="T78" s="1" t="b">
        <f t="shared" si="15"/>
        <v>1</v>
      </c>
      <c r="U78" s="1" t="b">
        <f t="shared" si="16"/>
        <v>1</v>
      </c>
      <c r="V78" s="1" t="b">
        <f t="shared" si="17"/>
        <v>1</v>
      </c>
    </row>
    <row r="79" spans="1:22" x14ac:dyDescent="0.25">
      <c r="A79" s="9" t="s">
        <v>230</v>
      </c>
      <c r="B79" s="4" t="s">
        <v>229</v>
      </c>
      <c r="C79" s="4" t="str">
        <f>+VLOOKUP(B79,'[1]OECD &amp; EU Countries'!$B:$F,5,)</f>
        <v>NA</v>
      </c>
      <c r="D79" s="10">
        <v>2005</v>
      </c>
      <c r="E79" s="10">
        <v>2005</v>
      </c>
      <c r="F79" s="10">
        <v>2011</v>
      </c>
      <c r="H79" s="64">
        <v>2005</v>
      </c>
      <c r="I79" s="64">
        <v>2005</v>
      </c>
      <c r="J79" s="10">
        <f>+VLOOKUP(A79,[31]Country!$A:$K,11,)</f>
        <v>2011</v>
      </c>
      <c r="L79" s="10" t="b">
        <f t="shared" si="11"/>
        <v>1</v>
      </c>
      <c r="M79" s="10" t="b">
        <f t="shared" si="12"/>
        <v>1</v>
      </c>
      <c r="N79" s="10" t="b">
        <f t="shared" si="13"/>
        <v>1</v>
      </c>
      <c r="P79" t="str">
        <f t="shared" si="14"/>
        <v>IRN</v>
      </c>
      <c r="Q79">
        <f>+VLOOKUP($A79,'[26]2016-2018 data'!$AS:$AV,2,)</f>
        <v>2005</v>
      </c>
      <c r="R79">
        <f>+VLOOKUP($A79,'[26]2016-2018 data'!$AS:$AV,3,)</f>
        <v>2005</v>
      </c>
      <c r="S79">
        <f>+VLOOKUP($A79,'[26]2016-2018 data'!$AS:$AV,4,)</f>
        <v>2011</v>
      </c>
      <c r="T79" s="1" t="b">
        <f t="shared" si="15"/>
        <v>1</v>
      </c>
      <c r="U79" s="1" t="b">
        <f t="shared" si="16"/>
        <v>1</v>
      </c>
      <c r="V79" s="1" t="b">
        <f t="shared" si="17"/>
        <v>1</v>
      </c>
    </row>
    <row r="80" spans="1:22" x14ac:dyDescent="0.25">
      <c r="A80" s="7" t="s">
        <v>228</v>
      </c>
      <c r="B80" s="4" t="s">
        <v>227</v>
      </c>
      <c r="C80" s="4" t="str">
        <f>+VLOOKUP(B80,'[1]OECD &amp; EU Countries'!$B:$F,5,)</f>
        <v>NA</v>
      </c>
      <c r="D80" s="10">
        <v>2007</v>
      </c>
      <c r="E80" s="10">
        <v>2007</v>
      </c>
      <c r="F80" s="10">
        <v>2007</v>
      </c>
      <c r="H80" s="64">
        <f>+VLOOKUP(A80,[29]Country!$A:$K,11,)</f>
        <v>2007</v>
      </c>
      <c r="I80" s="64">
        <f>+VLOOKUP(A80,[30]Country!$A:$K,11,)</f>
        <v>2007</v>
      </c>
      <c r="J80" s="10">
        <f>+VLOOKUP(A80,[31]Country!$A:$K,11,)</f>
        <v>2007</v>
      </c>
      <c r="L80" s="10" t="b">
        <f t="shared" si="11"/>
        <v>1</v>
      </c>
      <c r="M80" s="10" t="b">
        <f t="shared" si="12"/>
        <v>1</v>
      </c>
      <c r="N80" s="10" t="b">
        <f t="shared" si="13"/>
        <v>1</v>
      </c>
      <c r="P80" t="str">
        <f t="shared" si="14"/>
        <v>IRQ</v>
      </c>
      <c r="Q80">
        <f>+VLOOKUP($A80,'[26]2016-2018 data'!$AS:$AV,2,)</f>
        <v>2007</v>
      </c>
      <c r="R80">
        <f>+VLOOKUP($A80,'[26]2016-2018 data'!$AS:$AV,3,)</f>
        <v>2007</v>
      </c>
      <c r="S80">
        <f>+VLOOKUP($A80,'[26]2016-2018 data'!$AS:$AV,4,)</f>
        <v>2007</v>
      </c>
      <c r="T80" s="1" t="b">
        <f t="shared" si="15"/>
        <v>1</v>
      </c>
      <c r="U80" s="1" t="b">
        <f t="shared" si="16"/>
        <v>1</v>
      </c>
      <c r="V80" s="1" t="b">
        <f t="shared" si="17"/>
        <v>1</v>
      </c>
    </row>
    <row r="81" spans="1:22" x14ac:dyDescent="0.25">
      <c r="A81" s="9" t="s">
        <v>226</v>
      </c>
      <c r="B81" s="4" t="s">
        <v>225</v>
      </c>
      <c r="C81" s="4" t="str">
        <f>+VLOOKUP(B81,'[1]OECD &amp; EU Countries'!$B:$F,5,)</f>
        <v>OECD/EU</v>
      </c>
      <c r="D81" s="10" t="s">
        <v>491</v>
      </c>
      <c r="E81" s="10" t="s">
        <v>491</v>
      </c>
      <c r="F81" s="10" t="s">
        <v>491</v>
      </c>
      <c r="H81" s="64" t="str">
        <f>+VLOOKUP(A81,[29]Country!$A:$K,11,)</f>
        <v>Original chained constant price data are rescaled.</v>
      </c>
      <c r="I81" s="64" t="str">
        <f>+VLOOKUP(A81,[30]Country!$A:$K,11,)</f>
        <v>Original chained constant price data are rescaled.</v>
      </c>
      <c r="J81" s="10" t="str">
        <f>+VLOOKUP(A81,[31]Country!$A:$K,11,)</f>
        <v>Original chained constant price data are rescaled.</v>
      </c>
      <c r="L81" s="10" t="b">
        <f t="shared" si="11"/>
        <v>1</v>
      </c>
      <c r="M81" s="10" t="b">
        <f t="shared" si="12"/>
        <v>1</v>
      </c>
      <c r="N81" s="10" t="b">
        <f t="shared" si="13"/>
        <v>1</v>
      </c>
      <c r="P81" t="str">
        <f t="shared" si="14"/>
        <v>IRL</v>
      </c>
      <c r="Q81" t="str">
        <f>+VLOOKUP($A81,'[26]2016-2018 data'!$AS:$AV,2,)</f>
        <v>Original chained constant price data are rescaled.</v>
      </c>
      <c r="R81" t="str">
        <f>+VLOOKUP($A81,'[26]2016-2018 data'!$AS:$AV,3,)</f>
        <v>Original chained constant price data are rescaled.</v>
      </c>
      <c r="S81" t="str">
        <f>+VLOOKUP($A81,'[26]2016-2018 data'!$AS:$AV,4,)</f>
        <v>Original chained constant price data are rescaled.</v>
      </c>
      <c r="T81" s="1" t="b">
        <f t="shared" si="15"/>
        <v>1</v>
      </c>
      <c r="U81" s="1" t="b">
        <f t="shared" si="16"/>
        <v>1</v>
      </c>
      <c r="V81" s="1" t="b">
        <f t="shared" si="17"/>
        <v>1</v>
      </c>
    </row>
    <row r="82" spans="1:22" x14ac:dyDescent="0.25">
      <c r="A82" s="9" t="s">
        <v>224</v>
      </c>
      <c r="B82" s="4" t="s">
        <v>223</v>
      </c>
      <c r="C82" s="4" t="str">
        <f>+VLOOKUP(B82,'[1]OECD &amp; EU Countries'!$B:$F,5,)</f>
        <v>OECD/EU</v>
      </c>
      <c r="D82" s="10" t="s">
        <v>491</v>
      </c>
      <c r="E82" s="10" t="s">
        <v>491</v>
      </c>
      <c r="F82" s="10" t="s">
        <v>491</v>
      </c>
      <c r="H82" s="64" t="str">
        <f>+VLOOKUP(A82,[29]Country!$A:$K,11,)</f>
        <v>Original chained constant price data are rescaled.</v>
      </c>
      <c r="I82" s="64" t="str">
        <f>+VLOOKUP(A82,[30]Country!$A:$K,11,)</f>
        <v>Original chained constant price data are rescaled.</v>
      </c>
      <c r="J82" s="10" t="str">
        <f>+VLOOKUP(A82,[31]Country!$A:$K,11,)</f>
        <v>Original chained constant price data are rescaled.</v>
      </c>
      <c r="L82" s="10" t="b">
        <f t="shared" si="11"/>
        <v>1</v>
      </c>
      <c r="M82" s="10" t="b">
        <f t="shared" si="12"/>
        <v>1</v>
      </c>
      <c r="N82" s="10" t="b">
        <f t="shared" si="13"/>
        <v>1</v>
      </c>
      <c r="P82" t="str">
        <f t="shared" si="14"/>
        <v>ISR</v>
      </c>
      <c r="Q82" t="str">
        <f>+VLOOKUP($A82,'[26]2016-2018 data'!$AS:$AV,2,)</f>
        <v>Original chained constant price data are rescaled.</v>
      </c>
      <c r="R82" t="str">
        <f>+VLOOKUP($A82,'[26]2016-2018 data'!$AS:$AV,3,)</f>
        <v>Original chained constant price data are rescaled.</v>
      </c>
      <c r="S82" t="str">
        <f>+VLOOKUP($A82,'[26]2016-2018 data'!$AS:$AV,4,)</f>
        <v>Original chained constant price data are rescaled.</v>
      </c>
      <c r="T82" s="1" t="b">
        <f t="shared" si="15"/>
        <v>1</v>
      </c>
      <c r="U82" s="1" t="b">
        <f t="shared" si="16"/>
        <v>1</v>
      </c>
      <c r="V82" s="1" t="b">
        <f t="shared" si="17"/>
        <v>1</v>
      </c>
    </row>
    <row r="83" spans="1:22" x14ac:dyDescent="0.25">
      <c r="A83" s="11" t="s">
        <v>222</v>
      </c>
      <c r="B83" s="4" t="s">
        <v>221</v>
      </c>
      <c r="C83" s="4" t="str">
        <f>+VLOOKUP(B83,'[1]OECD &amp; EU Countries'!$B:$F,5,)</f>
        <v>OECD/EU</v>
      </c>
      <c r="D83" s="10" t="s">
        <v>491</v>
      </c>
      <c r="E83" s="10" t="s">
        <v>491</v>
      </c>
      <c r="F83" s="10" t="s">
        <v>491</v>
      </c>
      <c r="H83" s="64" t="str">
        <f>+VLOOKUP(A83,[29]Country!$A:$K,11,)</f>
        <v>Original chained constant price data are rescaled.</v>
      </c>
      <c r="I83" s="64" t="str">
        <f>+VLOOKUP(A83,[30]Country!$A:$K,11,)</f>
        <v>Original chained constant price data are rescaled.</v>
      </c>
      <c r="J83" s="10" t="str">
        <f>+VLOOKUP(A83,[31]Country!$A:$K,11,)</f>
        <v>Original chained constant price data are rescaled.</v>
      </c>
      <c r="L83" s="10" t="b">
        <f t="shared" si="11"/>
        <v>1</v>
      </c>
      <c r="M83" s="10" t="b">
        <f t="shared" si="12"/>
        <v>1</v>
      </c>
      <c r="N83" s="10" t="b">
        <f t="shared" si="13"/>
        <v>1</v>
      </c>
      <c r="P83" t="str">
        <f t="shared" si="14"/>
        <v>ITA</v>
      </c>
      <c r="Q83" t="str">
        <f>+VLOOKUP($A83,'[26]2016-2018 data'!$AS:$AV,2,)</f>
        <v>Original chained constant price data are rescaled.</v>
      </c>
      <c r="R83" t="str">
        <f>+VLOOKUP($A83,'[26]2016-2018 data'!$AS:$AV,3,)</f>
        <v>Original chained constant price data are rescaled.</v>
      </c>
      <c r="S83" t="str">
        <f>+VLOOKUP($A83,'[26]2016-2018 data'!$AS:$AV,4,)</f>
        <v>Original chained constant price data are rescaled.</v>
      </c>
      <c r="T83" s="1" t="b">
        <f t="shared" si="15"/>
        <v>1</v>
      </c>
      <c r="U83" s="1" t="b">
        <f t="shared" si="16"/>
        <v>1</v>
      </c>
      <c r="V83" s="1" t="b">
        <f t="shared" si="17"/>
        <v>1</v>
      </c>
    </row>
    <row r="84" spans="1:22" x14ac:dyDescent="0.25">
      <c r="A84" s="9" t="s">
        <v>220</v>
      </c>
      <c r="B84" s="4" t="s">
        <v>219</v>
      </c>
      <c r="C84" s="4" t="str">
        <f>+VLOOKUP(B84,'[1]OECD &amp; EU Countries'!$B:$F,5,)</f>
        <v>NA</v>
      </c>
      <c r="D84" s="10">
        <v>2007</v>
      </c>
      <c r="E84" s="10">
        <v>2007</v>
      </c>
      <c r="F84" s="10">
        <v>2007</v>
      </c>
      <c r="H84" s="64">
        <f>+VLOOKUP(A84,[29]Country!$A:$K,11,)</f>
        <v>2007</v>
      </c>
      <c r="I84" s="64">
        <f>+VLOOKUP(A84,[30]Country!$A:$K,11,)</f>
        <v>2007</v>
      </c>
      <c r="J84" s="10">
        <f>+VLOOKUP(A84,[31]Country!$A:$K,11,)</f>
        <v>2007</v>
      </c>
      <c r="L84" s="10" t="b">
        <f t="shared" si="11"/>
        <v>1</v>
      </c>
      <c r="M84" s="10" t="b">
        <f t="shared" si="12"/>
        <v>1</v>
      </c>
      <c r="N84" s="10" t="b">
        <f t="shared" si="13"/>
        <v>1</v>
      </c>
      <c r="P84" t="str">
        <f t="shared" si="14"/>
        <v>JAM</v>
      </c>
      <c r="Q84">
        <f>+VLOOKUP($A84,'[26]2016-2018 data'!$AS:$AV,2,)</f>
        <v>2007</v>
      </c>
      <c r="R84">
        <f>+VLOOKUP($A84,'[26]2016-2018 data'!$AS:$AV,3,)</f>
        <v>2007</v>
      </c>
      <c r="S84">
        <f>+VLOOKUP($A84,'[26]2016-2018 data'!$AS:$AV,4,)</f>
        <v>2007</v>
      </c>
      <c r="T84" s="1" t="b">
        <f t="shared" si="15"/>
        <v>1</v>
      </c>
      <c r="U84" s="1" t="b">
        <f t="shared" si="16"/>
        <v>1</v>
      </c>
      <c r="V84" s="1" t="b">
        <f t="shared" si="17"/>
        <v>1</v>
      </c>
    </row>
    <row r="85" spans="1:22" x14ac:dyDescent="0.25">
      <c r="A85" s="9" t="s">
        <v>218</v>
      </c>
      <c r="B85" s="4" t="s">
        <v>217</v>
      </c>
      <c r="C85" s="4" t="str">
        <f>+VLOOKUP(B85,'[1]OECD &amp; EU Countries'!$B:$F,5,)</f>
        <v>OECD/EU</v>
      </c>
      <c r="D85" s="10" t="s">
        <v>491</v>
      </c>
      <c r="E85" s="10" t="s">
        <v>491</v>
      </c>
      <c r="F85" s="10" t="s">
        <v>491</v>
      </c>
      <c r="H85" s="64" t="str">
        <f>+VLOOKUP(A85,[29]Country!$A:$K,11,)</f>
        <v>Original chained constant price data are rescaled.</v>
      </c>
      <c r="I85" s="64" t="str">
        <f>+VLOOKUP(A85,[30]Country!$A:$K,11,)</f>
        <v>Original chained constant price data are rescaled.</v>
      </c>
      <c r="J85" s="10" t="str">
        <f>+VLOOKUP(A85,[31]Country!$A:$K,11,)</f>
        <v>Original chained constant price data are rescaled.</v>
      </c>
      <c r="L85" s="10" t="b">
        <f t="shared" si="11"/>
        <v>1</v>
      </c>
      <c r="M85" s="10" t="b">
        <f t="shared" si="12"/>
        <v>1</v>
      </c>
      <c r="N85" s="10" t="b">
        <f t="shared" si="13"/>
        <v>1</v>
      </c>
      <c r="P85" t="str">
        <f t="shared" si="14"/>
        <v>JPN</v>
      </c>
      <c r="Q85" t="str">
        <f>+VLOOKUP($A85,'[26]2016-2018 data'!$AS:$AV,2,)</f>
        <v>Original chained constant price data are rescaled.</v>
      </c>
      <c r="R85" t="str">
        <f>+VLOOKUP($A85,'[26]2016-2018 data'!$AS:$AV,3,)</f>
        <v>Original chained constant price data are rescaled.</v>
      </c>
      <c r="S85" t="str">
        <f>+VLOOKUP($A85,'[26]2016-2018 data'!$AS:$AV,4,)</f>
        <v>Original chained constant price data are rescaled.</v>
      </c>
      <c r="T85" s="1" t="b">
        <f t="shared" si="15"/>
        <v>1</v>
      </c>
      <c r="U85" s="1" t="b">
        <f t="shared" si="16"/>
        <v>1</v>
      </c>
      <c r="V85" s="1" t="b">
        <f t="shared" si="17"/>
        <v>1</v>
      </c>
    </row>
    <row r="86" spans="1:22" x14ac:dyDescent="0.25">
      <c r="A86" s="9" t="s">
        <v>216</v>
      </c>
      <c r="B86" s="4" t="s">
        <v>215</v>
      </c>
      <c r="C86" s="4" t="str">
        <f>+VLOOKUP(B86,'[1]OECD &amp; EU Countries'!$B:$F,5,)</f>
        <v>NA</v>
      </c>
      <c r="D86" s="10">
        <v>1994</v>
      </c>
      <c r="E86" s="10">
        <v>1994</v>
      </c>
      <c r="F86" s="10">
        <v>1994</v>
      </c>
      <c r="H86" s="64">
        <f>+VLOOKUP(A86,[29]Country!$A:$K,11,)</f>
        <v>1994</v>
      </c>
      <c r="I86" s="64">
        <f>+VLOOKUP(A86,[30]Country!$A:$K,11,)</f>
        <v>1994</v>
      </c>
      <c r="J86" s="10">
        <f>+VLOOKUP(A86,[31]Country!$A:$K,11,)</f>
        <v>1994</v>
      </c>
      <c r="L86" s="10" t="b">
        <f t="shared" si="11"/>
        <v>1</v>
      </c>
      <c r="M86" s="10" t="b">
        <f t="shared" si="12"/>
        <v>1</v>
      </c>
      <c r="N86" s="10" t="b">
        <f t="shared" si="13"/>
        <v>1</v>
      </c>
      <c r="P86" t="str">
        <f t="shared" si="14"/>
        <v>JOR</v>
      </c>
      <c r="Q86">
        <f>+VLOOKUP($A86,'[26]2016-2018 data'!$AS:$AV,2,)</f>
        <v>1994</v>
      </c>
      <c r="R86">
        <f>+VLOOKUP($A86,'[26]2016-2018 data'!$AS:$AV,3,)</f>
        <v>1994</v>
      </c>
      <c r="S86">
        <f>+VLOOKUP($A86,'[26]2016-2018 data'!$AS:$AV,4,)</f>
        <v>1994</v>
      </c>
      <c r="T86" s="1" t="b">
        <f t="shared" si="15"/>
        <v>1</v>
      </c>
      <c r="U86" s="1" t="b">
        <f t="shared" si="16"/>
        <v>1</v>
      </c>
      <c r="V86" s="1" t="b">
        <f t="shared" si="17"/>
        <v>1</v>
      </c>
    </row>
    <row r="87" spans="1:22" x14ac:dyDescent="0.25">
      <c r="A87" s="9" t="s">
        <v>214</v>
      </c>
      <c r="B87" s="4" t="s">
        <v>213</v>
      </c>
      <c r="C87" s="4" t="str">
        <f>+VLOOKUP(B87,'[1]OECD &amp; EU Countries'!$B:$F,5,)</f>
        <v>NA</v>
      </c>
      <c r="D87" s="10" t="s">
        <v>491</v>
      </c>
      <c r="E87" s="10" t="s">
        <v>491</v>
      </c>
      <c r="F87" s="10" t="s">
        <v>491</v>
      </c>
      <c r="H87" s="64" t="str">
        <f>+VLOOKUP(A87,[29]Country!$A:$K,11,)</f>
        <v>Original chained constant price data are rescaled.</v>
      </c>
      <c r="I87" s="64" t="str">
        <f>+VLOOKUP(A87,[30]Country!$A:$K,11,)</f>
        <v>Original chained constant price data are rescaled.</v>
      </c>
      <c r="J87" s="10" t="str">
        <f>+VLOOKUP(A87,[31]Country!$A:$K,11,)</f>
        <v>Original chained constant price data are rescaled.</v>
      </c>
      <c r="L87" s="10" t="b">
        <f t="shared" si="11"/>
        <v>1</v>
      </c>
      <c r="M87" s="10" t="b">
        <f t="shared" si="12"/>
        <v>1</v>
      </c>
      <c r="N87" s="10" t="b">
        <f t="shared" si="13"/>
        <v>1</v>
      </c>
      <c r="P87" t="str">
        <f t="shared" si="14"/>
        <v>KAZ</v>
      </c>
      <c r="Q87" t="str">
        <f>+VLOOKUP($A87,'[26]2016-2018 data'!$AS:$AV,2,)</f>
        <v>Original chained constant price data are rescaled.</v>
      </c>
      <c r="R87" t="str">
        <f>+VLOOKUP($A87,'[26]2016-2018 data'!$AS:$AV,3,)</f>
        <v>Original chained constant price data are rescaled.</v>
      </c>
      <c r="S87" t="str">
        <f>+VLOOKUP($A87,'[26]2016-2018 data'!$AS:$AV,4,)</f>
        <v>Original chained constant price data are rescaled.</v>
      </c>
      <c r="T87" s="1" t="b">
        <f t="shared" si="15"/>
        <v>1</v>
      </c>
      <c r="U87" s="1" t="b">
        <f t="shared" si="16"/>
        <v>1</v>
      </c>
      <c r="V87" s="1" t="b">
        <f t="shared" si="17"/>
        <v>1</v>
      </c>
    </row>
    <row r="88" spans="1:22" x14ac:dyDescent="0.25">
      <c r="A88" s="9" t="s">
        <v>212</v>
      </c>
      <c r="B88" s="4" t="s">
        <v>211</v>
      </c>
      <c r="C88" s="4" t="str">
        <f>+VLOOKUP(B88,'[1]OECD &amp; EU Countries'!$B:$F,5,)</f>
        <v>NA</v>
      </c>
      <c r="D88" s="10">
        <v>2009</v>
      </c>
      <c r="E88" s="10">
        <v>2009</v>
      </c>
      <c r="F88" s="10">
        <v>2009</v>
      </c>
      <c r="H88" s="64">
        <f>+VLOOKUP(A88,[29]Country!$A:$K,11,)</f>
        <v>2009</v>
      </c>
      <c r="I88" s="64">
        <f>+VLOOKUP(A88,[30]Country!$A:$K,11,)</f>
        <v>2009</v>
      </c>
      <c r="J88" s="10">
        <f>+VLOOKUP(A88,[31]Country!$A:$K,11,)</f>
        <v>2009</v>
      </c>
      <c r="L88" s="10" t="b">
        <f t="shared" si="11"/>
        <v>1</v>
      </c>
      <c r="M88" s="10" t="b">
        <f t="shared" si="12"/>
        <v>1</v>
      </c>
      <c r="N88" s="10" t="b">
        <f t="shared" si="13"/>
        <v>1</v>
      </c>
      <c r="P88" t="str">
        <f t="shared" si="14"/>
        <v>KEN</v>
      </c>
      <c r="Q88">
        <f>+VLOOKUP($A88,'[26]2016-2018 data'!$AS:$AV,2,)</f>
        <v>2009</v>
      </c>
      <c r="R88">
        <f>+VLOOKUP($A88,'[26]2016-2018 data'!$AS:$AV,3,)</f>
        <v>2009</v>
      </c>
      <c r="S88">
        <f>+VLOOKUP($A88,'[26]2016-2018 data'!$AS:$AV,4,)</f>
        <v>2009</v>
      </c>
      <c r="T88" s="1" t="b">
        <f t="shared" si="15"/>
        <v>1</v>
      </c>
      <c r="U88" s="1" t="b">
        <f t="shared" si="16"/>
        <v>1</v>
      </c>
      <c r="V88" s="1" t="b">
        <f t="shared" si="17"/>
        <v>1</v>
      </c>
    </row>
    <row r="89" spans="1:22" x14ac:dyDescent="0.25">
      <c r="A89" s="9" t="s">
        <v>210</v>
      </c>
      <c r="B89" s="4" t="s">
        <v>209</v>
      </c>
      <c r="C89" s="4" t="str">
        <f>+VLOOKUP(B89,'[1]OECD &amp; EU Countries'!$B:$F,5,)</f>
        <v>NA</v>
      </c>
      <c r="D89" s="10">
        <v>2006</v>
      </c>
      <c r="E89" s="10">
        <v>2006</v>
      </c>
      <c r="F89" s="10">
        <v>2006</v>
      </c>
      <c r="H89" s="64">
        <f>+VLOOKUP(A89,[29]Country!$A:$K,11,)</f>
        <v>2006</v>
      </c>
      <c r="I89" s="64">
        <f>+VLOOKUP(A89,[30]Country!$A:$K,11,)</f>
        <v>2006</v>
      </c>
      <c r="J89" s="10">
        <f>+VLOOKUP(A89,[31]Country!$A:$K,11,)</f>
        <v>2006</v>
      </c>
      <c r="L89" s="10" t="b">
        <f t="shared" si="11"/>
        <v>1</v>
      </c>
      <c r="M89" s="10" t="b">
        <f t="shared" si="12"/>
        <v>1</v>
      </c>
      <c r="N89" s="10" t="b">
        <f t="shared" si="13"/>
        <v>1</v>
      </c>
      <c r="P89" t="str">
        <f t="shared" si="14"/>
        <v>KIR</v>
      </c>
      <c r="Q89">
        <f>+VLOOKUP($A89,'[26]2016-2018 data'!$AS:$AV,2,)</f>
        <v>2006</v>
      </c>
      <c r="R89">
        <f>+VLOOKUP($A89,'[26]2016-2018 data'!$AS:$AV,3,)</f>
        <v>2006</v>
      </c>
      <c r="S89">
        <f>+VLOOKUP($A89,'[26]2016-2018 data'!$AS:$AV,4,)</f>
        <v>2006</v>
      </c>
      <c r="T89" s="1" t="b">
        <f t="shared" si="15"/>
        <v>1</v>
      </c>
      <c r="U89" s="1" t="b">
        <f t="shared" si="16"/>
        <v>1</v>
      </c>
      <c r="V89" s="1" t="b">
        <f t="shared" si="17"/>
        <v>1</v>
      </c>
    </row>
    <row r="90" spans="1:22" x14ac:dyDescent="0.25">
      <c r="A90" s="9" t="s">
        <v>208</v>
      </c>
      <c r="B90" s="4" t="s">
        <v>207</v>
      </c>
      <c r="C90" s="4" t="str">
        <f>+VLOOKUP(B90,'[1]OECD &amp; EU Countries'!$B:$F,5,)</f>
        <v>OECD/EU</v>
      </c>
      <c r="D90" s="10">
        <v>2010</v>
      </c>
      <c r="E90" s="10">
        <v>2010</v>
      </c>
      <c r="F90" s="10">
        <v>2010</v>
      </c>
      <c r="H90" s="64">
        <f>+VLOOKUP(A90,[29]Country!$A:$K,11,)</f>
        <v>2010</v>
      </c>
      <c r="I90" s="64">
        <f>+VLOOKUP(A90,[30]Country!$A:$K,11,)</f>
        <v>2010</v>
      </c>
      <c r="J90" s="10">
        <f>+VLOOKUP(A90,[31]Country!$A:$K,11,)</f>
        <v>2010</v>
      </c>
      <c r="L90" s="10" t="b">
        <f t="shared" si="11"/>
        <v>1</v>
      </c>
      <c r="M90" s="10" t="b">
        <f t="shared" si="12"/>
        <v>1</v>
      </c>
      <c r="N90" s="10" t="b">
        <f t="shared" si="13"/>
        <v>1</v>
      </c>
      <c r="P90" t="str">
        <f t="shared" si="14"/>
        <v>KOR</v>
      </c>
      <c r="Q90">
        <f>+VLOOKUP($A90,'[26]2016-2018 data'!$AS:$AV,2,)</f>
        <v>2010</v>
      </c>
      <c r="R90">
        <f>+VLOOKUP($A90,'[26]2016-2018 data'!$AS:$AV,3,)</f>
        <v>2010</v>
      </c>
      <c r="S90">
        <f>+VLOOKUP($A90,'[26]2016-2018 data'!$AS:$AV,4,)</f>
        <v>2010</v>
      </c>
      <c r="T90" s="1" t="b">
        <f t="shared" si="15"/>
        <v>1</v>
      </c>
      <c r="U90" s="1" t="b">
        <f t="shared" si="16"/>
        <v>1</v>
      </c>
      <c r="V90" s="1" t="b">
        <f t="shared" si="17"/>
        <v>1</v>
      </c>
    </row>
    <row r="91" spans="1:22" x14ac:dyDescent="0.25">
      <c r="A91" s="9" t="s">
        <v>206</v>
      </c>
      <c r="B91" s="4" t="s">
        <v>205</v>
      </c>
      <c r="C91" s="4" t="str">
        <f>+VLOOKUP(B91,'[1]OECD &amp; EU Countries'!$B:$F,5,)</f>
        <v>NA</v>
      </c>
      <c r="D91" s="10">
        <v>2008</v>
      </c>
      <c r="E91" s="10">
        <v>2008</v>
      </c>
      <c r="F91" s="10">
        <v>2008</v>
      </c>
      <c r="H91" s="64">
        <f>+VLOOKUP(A91,[29]Country!$A:$K,11,)</f>
        <v>2008</v>
      </c>
      <c r="I91" s="64">
        <f>+VLOOKUP(A91,[30]Country!$A:$K,11,)</f>
        <v>2008</v>
      </c>
      <c r="J91" s="10">
        <f>+VLOOKUP(A91,[31]Country!$A:$K,11,)</f>
        <v>2008</v>
      </c>
      <c r="L91" s="10" t="b">
        <f t="shared" si="11"/>
        <v>1</v>
      </c>
      <c r="M91" s="10" t="b">
        <f t="shared" si="12"/>
        <v>1</v>
      </c>
      <c r="N91" s="10" t="b">
        <f t="shared" si="13"/>
        <v>1</v>
      </c>
      <c r="P91" t="str">
        <f t="shared" si="14"/>
        <v>XKX</v>
      </c>
      <c r="Q91">
        <f>+VLOOKUP($A91,'[26]2016-2018 data'!$AS:$AV,2,)</f>
        <v>2008</v>
      </c>
      <c r="R91">
        <f>+VLOOKUP($A91,'[26]2016-2018 data'!$AS:$AV,3,)</f>
        <v>2008</v>
      </c>
      <c r="S91">
        <f>+VLOOKUP($A91,'[26]2016-2018 data'!$AS:$AV,4,)</f>
        <v>2008</v>
      </c>
      <c r="T91" s="1" t="b">
        <f t="shared" si="15"/>
        <v>1</v>
      </c>
      <c r="U91" s="1" t="b">
        <f t="shared" si="16"/>
        <v>1</v>
      </c>
      <c r="V91" s="1" t="b">
        <f t="shared" si="17"/>
        <v>1</v>
      </c>
    </row>
    <row r="92" spans="1:22" x14ac:dyDescent="0.25">
      <c r="A92" s="9" t="s">
        <v>204</v>
      </c>
      <c r="B92" s="4" t="s">
        <v>203</v>
      </c>
      <c r="C92" s="4" t="str">
        <f>+VLOOKUP(B92,'[1]OECD &amp; EU Countries'!$B:$F,5,)</f>
        <v>NA</v>
      </c>
      <c r="D92" s="10">
        <v>2010</v>
      </c>
      <c r="E92" s="10">
        <v>2010</v>
      </c>
      <c r="F92" s="10">
        <v>2010</v>
      </c>
      <c r="H92" s="64">
        <f>+VLOOKUP(A92,[29]Country!$A:$K,11,)</f>
        <v>2010</v>
      </c>
      <c r="I92" s="64">
        <f>+VLOOKUP(A92,[30]Country!$A:$K,11,)</f>
        <v>2010</v>
      </c>
      <c r="J92" s="10">
        <f>+VLOOKUP(A92,[31]Country!$A:$K,11,)</f>
        <v>2010</v>
      </c>
      <c r="L92" s="10" t="b">
        <f t="shared" si="11"/>
        <v>1</v>
      </c>
      <c r="M92" s="10" t="b">
        <f t="shared" si="12"/>
        <v>1</v>
      </c>
      <c r="N92" s="10" t="b">
        <f t="shared" si="13"/>
        <v>1</v>
      </c>
      <c r="P92" t="str">
        <f t="shared" si="14"/>
        <v>KWT</v>
      </c>
      <c r="Q92">
        <f>+VLOOKUP($A92,'[26]2016-2018 data'!$AS:$AV,2,)</f>
        <v>2010</v>
      </c>
      <c r="R92">
        <f>+VLOOKUP($A92,'[26]2016-2018 data'!$AS:$AV,3,)</f>
        <v>2010</v>
      </c>
      <c r="S92">
        <f>+VLOOKUP($A92,'[26]2016-2018 data'!$AS:$AV,4,)</f>
        <v>2010</v>
      </c>
      <c r="T92" s="1" t="b">
        <f t="shared" si="15"/>
        <v>1</v>
      </c>
      <c r="U92" s="1" t="b">
        <f t="shared" si="16"/>
        <v>1</v>
      </c>
      <c r="V92" s="1" t="b">
        <f t="shared" si="17"/>
        <v>1</v>
      </c>
    </row>
    <row r="93" spans="1:22" x14ac:dyDescent="0.25">
      <c r="A93" s="9" t="s">
        <v>202</v>
      </c>
      <c r="B93" s="4" t="s">
        <v>201</v>
      </c>
      <c r="C93" s="4" t="str">
        <f>+VLOOKUP(B93,'[1]OECD &amp; EU Countries'!$B:$F,5,)</f>
        <v>NA</v>
      </c>
      <c r="D93" s="10" t="s">
        <v>491</v>
      </c>
      <c r="E93" s="10" t="s">
        <v>491</v>
      </c>
      <c r="F93" s="10" t="s">
        <v>491</v>
      </c>
      <c r="H93" s="64" t="str">
        <f>+VLOOKUP(A93,[29]Country!$A:$K,11,)</f>
        <v>Original chained constant price data are rescaled.</v>
      </c>
      <c r="I93" s="64" t="str">
        <f>+VLOOKUP(A93,[30]Country!$A:$K,11,)</f>
        <v>Original chained constant price data are rescaled.</v>
      </c>
      <c r="J93" s="59" t="s">
        <v>491</v>
      </c>
      <c r="L93" s="10" t="b">
        <f t="shared" si="11"/>
        <v>1</v>
      </c>
      <c r="M93" s="10" t="b">
        <f t="shared" si="12"/>
        <v>1</v>
      </c>
      <c r="N93" s="10" t="b">
        <f t="shared" si="13"/>
        <v>1</v>
      </c>
      <c r="P93" t="str">
        <f t="shared" si="14"/>
        <v>KGZ</v>
      </c>
      <c r="Q93" t="str">
        <f>+VLOOKUP($A93,'[26]2016-2018 data'!$AS:$AV,2,)</f>
        <v>Original chained constant price data are rescaled.</v>
      </c>
      <c r="R93" t="str">
        <f>+VLOOKUP($A93,'[26]2016-2018 data'!$AS:$AV,3,)</f>
        <v>Original chained constant price data are rescaled.</v>
      </c>
      <c r="S93" t="str">
        <f>+VLOOKUP($A93,'[26]2016-2018 data'!$AS:$AV,4,)</f>
        <v>Original chained constant price data are rescaled.</v>
      </c>
      <c r="T93" s="1" t="b">
        <f t="shared" si="15"/>
        <v>1</v>
      </c>
      <c r="U93" s="1" t="b">
        <f t="shared" si="16"/>
        <v>1</v>
      </c>
      <c r="V93" s="1" t="b">
        <f t="shared" si="17"/>
        <v>1</v>
      </c>
    </row>
    <row r="94" spans="1:22" x14ac:dyDescent="0.25">
      <c r="A94" s="9" t="s">
        <v>200</v>
      </c>
      <c r="B94" s="4" t="s">
        <v>199</v>
      </c>
      <c r="C94" s="4" t="str">
        <f>+VLOOKUP(B94,'[1]OECD &amp; EU Countries'!$B:$F,5,)</f>
        <v>NA</v>
      </c>
      <c r="D94" s="10">
        <v>2002</v>
      </c>
      <c r="E94" s="10">
        <v>2012</v>
      </c>
      <c r="F94" s="10">
        <v>2012</v>
      </c>
      <c r="H94" s="64">
        <f>+VLOOKUP(A94,[29]Country!$A:$K,11,)</f>
        <v>2002</v>
      </c>
      <c r="I94" s="64">
        <f>+VLOOKUP(A94,[30]Country!$A:$K,11,)</f>
        <v>2012</v>
      </c>
      <c r="J94" s="10">
        <f>+VLOOKUP(A94,[31]Country!$A:$K,11,)</f>
        <v>2012</v>
      </c>
      <c r="L94" s="10" t="b">
        <f t="shared" si="11"/>
        <v>1</v>
      </c>
      <c r="M94" s="10" t="b">
        <f t="shared" si="12"/>
        <v>1</v>
      </c>
      <c r="N94" s="10" t="b">
        <f t="shared" si="13"/>
        <v>1</v>
      </c>
      <c r="P94" t="str">
        <f t="shared" si="14"/>
        <v>LAO</v>
      </c>
      <c r="Q94">
        <f>+VLOOKUP($A94,'[26]2016-2018 data'!$AS:$AV,2,)</f>
        <v>2002</v>
      </c>
      <c r="R94">
        <f>+VLOOKUP($A94,'[26]2016-2018 data'!$AS:$AV,3,)</f>
        <v>2012</v>
      </c>
      <c r="S94">
        <f>+VLOOKUP($A94,'[26]2016-2018 data'!$AS:$AV,4,)</f>
        <v>2012</v>
      </c>
      <c r="T94" s="1" t="b">
        <f t="shared" si="15"/>
        <v>1</v>
      </c>
      <c r="U94" s="1" t="b">
        <f t="shared" si="16"/>
        <v>1</v>
      </c>
      <c r="V94" s="1" t="b">
        <f t="shared" si="17"/>
        <v>1</v>
      </c>
    </row>
    <row r="95" spans="1:22" x14ac:dyDescent="0.25">
      <c r="A95" s="11" t="s">
        <v>198</v>
      </c>
      <c r="B95" s="4" t="s">
        <v>197</v>
      </c>
      <c r="C95" s="4" t="str">
        <f>+VLOOKUP(B95,'[1]OECD &amp; EU Countries'!$B:$F,5,)</f>
        <v>OECD/EU</v>
      </c>
      <c r="D95" s="10" t="s">
        <v>491</v>
      </c>
      <c r="E95" s="10" t="s">
        <v>491</v>
      </c>
      <c r="F95" s="10" t="s">
        <v>491</v>
      </c>
      <c r="H95" s="64" t="str">
        <f>+VLOOKUP(A95,[29]Country!$A:$K,11,)</f>
        <v>Original chained constant price data are rescaled.</v>
      </c>
      <c r="I95" s="64" t="str">
        <f>+VLOOKUP(A95,[30]Country!$A:$K,11,)</f>
        <v>Original chained constant price data are rescaled.</v>
      </c>
      <c r="J95" s="10" t="str">
        <f>+VLOOKUP(A95,[31]Country!$A:$K,11,)</f>
        <v>Original chained constant price data are rescaled.</v>
      </c>
      <c r="L95" s="10" t="b">
        <f t="shared" si="11"/>
        <v>1</v>
      </c>
      <c r="M95" s="10" t="b">
        <f t="shared" si="12"/>
        <v>1</v>
      </c>
      <c r="N95" s="10" t="b">
        <f t="shared" si="13"/>
        <v>1</v>
      </c>
      <c r="P95" t="str">
        <f t="shared" si="14"/>
        <v>LVA</v>
      </c>
      <c r="Q95" t="str">
        <f>+VLOOKUP($A95,'[26]2016-2018 data'!$AS:$AV,2,)</f>
        <v>Original chained constant price data are rescaled.</v>
      </c>
      <c r="R95" t="str">
        <f>+VLOOKUP($A95,'[26]2016-2018 data'!$AS:$AV,3,)</f>
        <v>Original chained constant price data are rescaled.</v>
      </c>
      <c r="S95" t="str">
        <f>+VLOOKUP($A95,'[26]2016-2018 data'!$AS:$AV,4,)</f>
        <v>Original chained constant price data are rescaled.</v>
      </c>
      <c r="T95" s="1" t="b">
        <f t="shared" si="15"/>
        <v>1</v>
      </c>
      <c r="U95" s="1" t="b">
        <f t="shared" si="16"/>
        <v>1</v>
      </c>
      <c r="V95" s="1" t="b">
        <f t="shared" si="17"/>
        <v>1</v>
      </c>
    </row>
    <row r="96" spans="1:22" x14ac:dyDescent="0.25">
      <c r="A96" s="9" t="s">
        <v>196</v>
      </c>
      <c r="B96" s="4" t="s">
        <v>195</v>
      </c>
      <c r="C96" s="4" t="str">
        <f>+VLOOKUP(B96,'[1]OECD &amp; EU Countries'!$B:$F,5,)</f>
        <v>NA</v>
      </c>
      <c r="D96" s="10">
        <v>1997</v>
      </c>
      <c r="E96" s="10">
        <v>2010</v>
      </c>
      <c r="F96" s="10">
        <v>2010</v>
      </c>
      <c r="H96" s="64">
        <f>+VLOOKUP(A96,[29]Country!$A:$K,11,)</f>
        <v>1997</v>
      </c>
      <c r="I96" s="59">
        <v>2010</v>
      </c>
      <c r="J96" s="10">
        <f>+VLOOKUP(A96,[31]Country!$A:$K,11,)</f>
        <v>2010</v>
      </c>
      <c r="L96" s="10" t="b">
        <f t="shared" si="11"/>
        <v>1</v>
      </c>
      <c r="M96" s="10" t="b">
        <f t="shared" si="12"/>
        <v>1</v>
      </c>
      <c r="N96" s="10" t="b">
        <f t="shared" si="13"/>
        <v>1</v>
      </c>
      <c r="P96" t="str">
        <f t="shared" si="14"/>
        <v>LBN</v>
      </c>
      <c r="Q96">
        <f>+VLOOKUP($A96,'[26]2016-2018 data'!$AS:$AV,2,)</f>
        <v>1997</v>
      </c>
      <c r="R96">
        <f>+VLOOKUP($A96,'[26]2016-2018 data'!$AS:$AV,3,)</f>
        <v>2010</v>
      </c>
      <c r="S96">
        <f>+VLOOKUP($A96,'[26]2016-2018 data'!$AS:$AV,4,)</f>
        <v>2010</v>
      </c>
      <c r="T96" s="1" t="b">
        <f t="shared" si="15"/>
        <v>1</v>
      </c>
      <c r="U96" s="1" t="b">
        <f t="shared" si="16"/>
        <v>1</v>
      </c>
      <c r="V96" s="1" t="b">
        <f t="shared" si="17"/>
        <v>1</v>
      </c>
    </row>
    <row r="97" spans="1:22" x14ac:dyDescent="0.25">
      <c r="A97" s="7" t="s">
        <v>194</v>
      </c>
      <c r="B97" s="4" t="s">
        <v>193</v>
      </c>
      <c r="C97" s="4" t="str">
        <f>+VLOOKUP(B97,'[1]OECD &amp; EU Countries'!$B:$F,5,)</f>
        <v>NA</v>
      </c>
      <c r="D97" s="10">
        <v>2004</v>
      </c>
      <c r="E97" s="10">
        <v>2012</v>
      </c>
      <c r="F97" s="10">
        <v>2012</v>
      </c>
      <c r="H97" s="64">
        <f>+VLOOKUP(A97,[29]Country!$A:$K,11,)</f>
        <v>2004</v>
      </c>
      <c r="I97" s="64">
        <f>+VLOOKUP(A97,[30]Country!$A:$K,11,)</f>
        <v>2012</v>
      </c>
      <c r="J97" s="10">
        <f>+VLOOKUP(A97,[31]Country!$A:$K,11,)</f>
        <v>2012</v>
      </c>
      <c r="L97" s="10" t="b">
        <f t="shared" si="11"/>
        <v>1</v>
      </c>
      <c r="M97" s="10" t="b">
        <f t="shared" si="12"/>
        <v>1</v>
      </c>
      <c r="N97" s="10" t="b">
        <f t="shared" si="13"/>
        <v>1</v>
      </c>
      <c r="P97" t="str">
        <f t="shared" si="14"/>
        <v>LSO</v>
      </c>
      <c r="Q97">
        <f>+VLOOKUP($A97,'[26]2016-2018 data'!$AS:$AV,2,)</f>
        <v>2004</v>
      </c>
      <c r="R97">
        <f>+VLOOKUP($A97,'[26]2016-2018 data'!$AS:$AV,3,)</f>
        <v>2012</v>
      </c>
      <c r="S97">
        <f>+VLOOKUP($A97,'[26]2016-2018 data'!$AS:$AV,4,)</f>
        <v>2012</v>
      </c>
      <c r="T97" s="1" t="b">
        <f t="shared" si="15"/>
        <v>1</v>
      </c>
      <c r="U97" s="1" t="b">
        <f t="shared" si="16"/>
        <v>1</v>
      </c>
      <c r="V97" s="1" t="b">
        <f t="shared" si="17"/>
        <v>1</v>
      </c>
    </row>
    <row r="98" spans="1:22" x14ac:dyDescent="0.25">
      <c r="A98" s="9" t="s">
        <v>192</v>
      </c>
      <c r="B98" s="4" t="s">
        <v>191</v>
      </c>
      <c r="C98" s="4" t="str">
        <f>+VLOOKUP(B98,'[1]OECD &amp; EU Countries'!$B:$F,5,)</f>
        <v>NA</v>
      </c>
      <c r="D98" s="10">
        <v>2000</v>
      </c>
      <c r="E98" s="10">
        <v>2000</v>
      </c>
      <c r="F98" s="10">
        <v>2000</v>
      </c>
      <c r="H98" s="64">
        <f>+VLOOKUP(A98,[29]Country!$A:$K,11,)</f>
        <v>2000</v>
      </c>
      <c r="I98" s="64">
        <f>+VLOOKUP(A98,[30]Country!$A:$K,11,)</f>
        <v>2000</v>
      </c>
      <c r="J98" s="10">
        <f>+VLOOKUP(A98,[31]Country!$A:$K,11,)</f>
        <v>2000</v>
      </c>
      <c r="L98" s="10" t="b">
        <f t="shared" si="11"/>
        <v>1</v>
      </c>
      <c r="M98" s="10" t="b">
        <f t="shared" si="12"/>
        <v>1</v>
      </c>
      <c r="N98" s="10" t="b">
        <f t="shared" si="13"/>
        <v>1</v>
      </c>
      <c r="P98" t="str">
        <f t="shared" si="14"/>
        <v>LBR</v>
      </c>
      <c r="Q98">
        <f>+VLOOKUP($A98,'[26]2016-2018 data'!$AS:$AV,2,)</f>
        <v>2000</v>
      </c>
      <c r="R98">
        <f>+VLOOKUP($A98,'[26]2016-2018 data'!$AS:$AV,3,)</f>
        <v>2000</v>
      </c>
      <c r="S98">
        <f>+VLOOKUP($A98,'[26]2016-2018 data'!$AS:$AV,4,)</f>
        <v>2000</v>
      </c>
      <c r="T98" s="1" t="b">
        <f t="shared" si="15"/>
        <v>1</v>
      </c>
      <c r="U98" s="1" t="b">
        <f t="shared" si="16"/>
        <v>1</v>
      </c>
      <c r="V98" s="1" t="b">
        <f t="shared" si="17"/>
        <v>1</v>
      </c>
    </row>
    <row r="99" spans="1:22" x14ac:dyDescent="0.25">
      <c r="A99" s="9" t="s">
        <v>190</v>
      </c>
      <c r="B99" s="4" t="s">
        <v>189</v>
      </c>
      <c r="C99" s="4" t="str">
        <f>+VLOOKUP(B99,'[1]OECD &amp; EU Countries'!$B:$F,5,)</f>
        <v>NA</v>
      </c>
      <c r="D99" s="10">
        <v>2003</v>
      </c>
      <c r="E99" s="10">
        <v>2003</v>
      </c>
      <c r="F99" s="10">
        <v>2003</v>
      </c>
      <c r="H99" s="64">
        <f>+VLOOKUP(A99,[29]Country!$A:$K,11,)</f>
        <v>2003</v>
      </c>
      <c r="I99" s="64">
        <f>+VLOOKUP(A99,[30]Country!$A:$K,11,)</f>
        <v>2003</v>
      </c>
      <c r="J99" s="10">
        <f>+VLOOKUP(A99,[31]Country!$A:$K,11,)</f>
        <v>2003</v>
      </c>
      <c r="L99" s="10" t="b">
        <f t="shared" si="11"/>
        <v>1</v>
      </c>
      <c r="M99" s="10" t="b">
        <f t="shared" si="12"/>
        <v>1</v>
      </c>
      <c r="N99" s="10" t="b">
        <f t="shared" si="13"/>
        <v>1</v>
      </c>
      <c r="P99" t="str">
        <f t="shared" si="14"/>
        <v>LBY</v>
      </c>
      <c r="Q99">
        <f>+VLOOKUP($A99,'[26]2016-2018 data'!$AS:$AV,2,)</f>
        <v>2003</v>
      </c>
      <c r="R99">
        <f>+VLOOKUP($A99,'[26]2016-2018 data'!$AS:$AV,3,)</f>
        <v>2003</v>
      </c>
      <c r="S99">
        <f>+VLOOKUP($A99,'[26]2016-2018 data'!$AS:$AV,4,)</f>
        <v>2003</v>
      </c>
      <c r="T99" s="1" t="b">
        <f t="shared" si="15"/>
        <v>1</v>
      </c>
      <c r="U99" s="1" t="b">
        <f t="shared" si="16"/>
        <v>1</v>
      </c>
      <c r="V99" s="1" t="b">
        <f t="shared" si="17"/>
        <v>1</v>
      </c>
    </row>
    <row r="100" spans="1:22" x14ac:dyDescent="0.25">
      <c r="A100" s="9" t="s">
        <v>188</v>
      </c>
      <c r="B100" s="4" t="s">
        <v>187</v>
      </c>
      <c r="C100" s="4" t="str">
        <f>+VLOOKUP(B100,'[1]OECD &amp; EU Countries'!$B:$F,5,)</f>
        <v>OECD/EU</v>
      </c>
      <c r="D100" s="10" t="s">
        <v>491</v>
      </c>
      <c r="E100" s="10" t="s">
        <v>491</v>
      </c>
      <c r="F100" s="10" t="s">
        <v>491</v>
      </c>
      <c r="H100" s="64" t="str">
        <f>+VLOOKUP(A100,[29]Country!$A:$K,11,)</f>
        <v>Original chained constant price data are rescaled.</v>
      </c>
      <c r="I100" s="64" t="str">
        <f>+VLOOKUP(A100,[30]Country!$A:$K,11,)</f>
        <v>Original chained constant price data are rescaled.</v>
      </c>
      <c r="J100" s="10" t="str">
        <f>+VLOOKUP(A100,[31]Country!$A:$K,11,)</f>
        <v>Original chained constant price data are rescaled.</v>
      </c>
      <c r="L100" s="10" t="b">
        <f t="shared" si="11"/>
        <v>1</v>
      </c>
      <c r="M100" s="10" t="b">
        <f t="shared" si="12"/>
        <v>1</v>
      </c>
      <c r="N100" s="10" t="b">
        <f t="shared" si="13"/>
        <v>1</v>
      </c>
      <c r="P100" t="str">
        <f t="shared" si="14"/>
        <v>LTU</v>
      </c>
      <c r="Q100" t="str">
        <f>+VLOOKUP($A100,'[26]2016-2018 data'!$AS:$AV,2,)</f>
        <v>Original chained constant price data are rescaled.</v>
      </c>
      <c r="R100" t="str">
        <f>+VLOOKUP($A100,'[26]2016-2018 data'!$AS:$AV,3,)</f>
        <v>Original chained constant price data are rescaled.</v>
      </c>
      <c r="S100" t="str">
        <f>+VLOOKUP($A100,'[26]2016-2018 data'!$AS:$AV,4,)</f>
        <v>Original chained constant price data are rescaled.</v>
      </c>
      <c r="T100" s="1" t="b">
        <f t="shared" si="15"/>
        <v>1</v>
      </c>
      <c r="U100" s="1" t="b">
        <f t="shared" si="16"/>
        <v>1</v>
      </c>
      <c r="V100" s="1" t="b">
        <f t="shared" si="17"/>
        <v>1</v>
      </c>
    </row>
    <row r="101" spans="1:22" x14ac:dyDescent="0.25">
      <c r="A101" s="9" t="s">
        <v>186</v>
      </c>
      <c r="B101" s="4" t="s">
        <v>185</v>
      </c>
      <c r="C101" s="4" t="str">
        <f>+VLOOKUP(B101,'[1]OECD &amp; EU Countries'!$B:$F,5,)</f>
        <v>OECD/EU</v>
      </c>
      <c r="D101" s="10" t="s">
        <v>491</v>
      </c>
      <c r="E101" s="10" t="s">
        <v>491</v>
      </c>
      <c r="F101" s="10" t="s">
        <v>491</v>
      </c>
      <c r="H101" s="64" t="str">
        <f>+VLOOKUP(A101,[29]Country!$A:$K,11,)</f>
        <v>Original chained constant price data are rescaled.</v>
      </c>
      <c r="I101" s="64" t="str">
        <f>+VLOOKUP(A101,[30]Country!$A:$K,11,)</f>
        <v>Original chained constant price data are rescaled.</v>
      </c>
      <c r="J101" s="10" t="str">
        <f>+VLOOKUP(A101,[31]Country!$A:$K,11,)</f>
        <v>Original chained constant price data are rescaled.</v>
      </c>
      <c r="L101" s="10" t="b">
        <f t="shared" si="11"/>
        <v>1</v>
      </c>
      <c r="M101" s="10" t="b">
        <f t="shared" si="12"/>
        <v>1</v>
      </c>
      <c r="N101" s="10" t="b">
        <f t="shared" si="13"/>
        <v>1</v>
      </c>
      <c r="P101" t="str">
        <f t="shared" si="14"/>
        <v>LUX</v>
      </c>
      <c r="Q101" t="str">
        <f>+VLOOKUP($A101,'[26]2016-2018 data'!$AS:$AV,2,)</f>
        <v>Original chained constant price data are rescaled.</v>
      </c>
      <c r="R101" t="str">
        <f>+VLOOKUP($A101,'[26]2016-2018 data'!$AS:$AV,3,)</f>
        <v>Original chained constant price data are rescaled.</v>
      </c>
      <c r="S101" t="str">
        <f>+VLOOKUP($A101,'[26]2016-2018 data'!$AS:$AV,4,)</f>
        <v>Original chained constant price data are rescaled.</v>
      </c>
      <c r="T101" s="1" t="b">
        <f t="shared" si="15"/>
        <v>1</v>
      </c>
      <c r="U101" s="1" t="b">
        <f t="shared" si="16"/>
        <v>1</v>
      </c>
      <c r="V101" s="1" t="b">
        <f t="shared" si="17"/>
        <v>1</v>
      </c>
    </row>
    <row r="102" spans="1:22" x14ac:dyDescent="0.25">
      <c r="A102" s="9" t="s">
        <v>184</v>
      </c>
      <c r="B102" s="4" t="s">
        <v>183</v>
      </c>
      <c r="C102" s="4" t="str">
        <f>+VLOOKUP(B102,'[1]OECD &amp; EU Countries'!$B:$F,5,)</f>
        <v>NA</v>
      </c>
      <c r="D102" s="10">
        <v>2005</v>
      </c>
      <c r="E102" s="10">
        <v>2005</v>
      </c>
      <c r="F102" s="10">
        <v>2005</v>
      </c>
      <c r="H102" s="64">
        <f>+VLOOKUP(A102,[29]Country!$A:$K,11,)</f>
        <v>2005</v>
      </c>
      <c r="I102" s="64">
        <f>+VLOOKUP(A102,[30]Country!$A:$K,11,)</f>
        <v>2005</v>
      </c>
      <c r="J102" s="10">
        <f>+VLOOKUP(A102,[31]Country!$A:$K,11,)</f>
        <v>2005</v>
      </c>
      <c r="L102" s="10" t="b">
        <f t="shared" si="11"/>
        <v>1</v>
      </c>
      <c r="M102" s="10" t="b">
        <f t="shared" si="12"/>
        <v>1</v>
      </c>
      <c r="N102" s="10" t="b">
        <f t="shared" si="13"/>
        <v>1</v>
      </c>
      <c r="P102" t="str">
        <f t="shared" si="14"/>
        <v>MKD</v>
      </c>
      <c r="Q102">
        <f>+VLOOKUP($A102,'[26]2016-2018 data'!$AS:$AV,2,)</f>
        <v>2005</v>
      </c>
      <c r="R102">
        <f>+VLOOKUP($A102,'[26]2016-2018 data'!$AS:$AV,3,)</f>
        <v>2005</v>
      </c>
      <c r="S102">
        <f>+VLOOKUP($A102,'[26]2016-2018 data'!$AS:$AV,4,)</f>
        <v>2005</v>
      </c>
      <c r="T102" s="1" t="b">
        <f t="shared" si="15"/>
        <v>1</v>
      </c>
      <c r="U102" s="1" t="b">
        <f t="shared" si="16"/>
        <v>1</v>
      </c>
      <c r="V102" s="1" t="b">
        <f t="shared" si="17"/>
        <v>1</v>
      </c>
    </row>
    <row r="103" spans="1:22" x14ac:dyDescent="0.25">
      <c r="A103" s="9" t="s">
        <v>182</v>
      </c>
      <c r="B103" s="4" t="s">
        <v>181</v>
      </c>
      <c r="C103" s="4" t="str">
        <f>+VLOOKUP(B103,'[1]OECD &amp; EU Countries'!$B:$F,5,)</f>
        <v>NA</v>
      </c>
      <c r="D103" s="10">
        <v>1984</v>
      </c>
      <c r="E103" s="10">
        <v>1984</v>
      </c>
      <c r="F103" s="10">
        <v>1984</v>
      </c>
      <c r="H103" s="64">
        <f>+VLOOKUP(A103,[29]Country!$A:$K,11,)</f>
        <v>1984</v>
      </c>
      <c r="I103" s="64">
        <f>+VLOOKUP(A103,[30]Country!$A:$K,11,)</f>
        <v>1984</v>
      </c>
      <c r="J103" s="10">
        <f>+VLOOKUP(A103,[31]Country!$A:$K,11,)</f>
        <v>1984</v>
      </c>
      <c r="L103" s="10" t="b">
        <f t="shared" si="11"/>
        <v>1</v>
      </c>
      <c r="M103" s="10" t="b">
        <f t="shared" si="12"/>
        <v>1</v>
      </c>
      <c r="N103" s="10" t="b">
        <f t="shared" si="13"/>
        <v>1</v>
      </c>
      <c r="P103" t="str">
        <f t="shared" si="14"/>
        <v>MDG</v>
      </c>
      <c r="Q103">
        <f>+VLOOKUP($A103,'[26]2016-2018 data'!$AS:$AV,2,)</f>
        <v>1984</v>
      </c>
      <c r="R103">
        <f>+VLOOKUP($A103,'[26]2016-2018 data'!$AS:$AV,3,)</f>
        <v>1984</v>
      </c>
      <c r="S103">
        <f>+VLOOKUP($A103,'[26]2016-2018 data'!$AS:$AV,4,)</f>
        <v>1984</v>
      </c>
      <c r="T103" s="1" t="b">
        <f t="shared" si="15"/>
        <v>1</v>
      </c>
      <c r="U103" s="1" t="b">
        <f t="shared" si="16"/>
        <v>1</v>
      </c>
      <c r="V103" s="1" t="b">
        <f t="shared" si="17"/>
        <v>1</v>
      </c>
    </row>
    <row r="104" spans="1:22" x14ac:dyDescent="0.25">
      <c r="A104" s="11" t="s">
        <v>180</v>
      </c>
      <c r="B104" s="4" t="s">
        <v>179</v>
      </c>
      <c r="C104" s="4" t="str">
        <f>+VLOOKUP(B104,'[1]OECD &amp; EU Countries'!$B:$F,5,)</f>
        <v>NA</v>
      </c>
      <c r="D104" s="10">
        <v>2010</v>
      </c>
      <c r="E104" s="10">
        <v>2010</v>
      </c>
      <c r="F104" s="10">
        <v>2010</v>
      </c>
      <c r="H104" s="64">
        <f>+VLOOKUP(A104,[29]Country!$A:$K,11,)</f>
        <v>2010</v>
      </c>
      <c r="I104" s="64">
        <f>+VLOOKUP(A104,[30]Country!$A:$K,11,)</f>
        <v>2010</v>
      </c>
      <c r="J104" s="10">
        <f>+VLOOKUP(A104,[31]Country!$A:$K,11,)</f>
        <v>2010</v>
      </c>
      <c r="L104" s="10" t="b">
        <f t="shared" si="11"/>
        <v>1</v>
      </c>
      <c r="M104" s="10" t="b">
        <f t="shared" si="12"/>
        <v>1</v>
      </c>
      <c r="N104" s="10" t="b">
        <f t="shared" si="13"/>
        <v>1</v>
      </c>
      <c r="P104" t="str">
        <f t="shared" si="14"/>
        <v>MWI</v>
      </c>
      <c r="Q104">
        <f>+VLOOKUP($A104,'[26]2016-2018 data'!$AS:$AV,2,)</f>
        <v>2010</v>
      </c>
      <c r="R104">
        <f>+VLOOKUP($A104,'[26]2016-2018 data'!$AS:$AV,3,)</f>
        <v>2010</v>
      </c>
      <c r="S104">
        <f>+VLOOKUP($A104,'[26]2016-2018 data'!$AS:$AV,4,)</f>
        <v>2010</v>
      </c>
      <c r="T104" s="1" t="b">
        <f t="shared" si="15"/>
        <v>1</v>
      </c>
      <c r="U104" s="1" t="b">
        <f t="shared" si="16"/>
        <v>1</v>
      </c>
      <c r="V104" s="1" t="b">
        <f t="shared" si="17"/>
        <v>1</v>
      </c>
    </row>
    <row r="105" spans="1:22" x14ac:dyDescent="0.25">
      <c r="A105" s="9" t="s">
        <v>178</v>
      </c>
      <c r="B105" s="4" t="s">
        <v>177</v>
      </c>
      <c r="C105" s="4" t="str">
        <f>+VLOOKUP(B105,'[1]OECD &amp; EU Countries'!$B:$F,5,)</f>
        <v>NA</v>
      </c>
      <c r="D105" s="10">
        <v>2010</v>
      </c>
      <c r="E105" s="10">
        <v>2010</v>
      </c>
      <c r="F105" s="10">
        <v>2010</v>
      </c>
      <c r="H105" s="64">
        <f>+VLOOKUP(A105,[29]Country!$A:$K,11,)</f>
        <v>2010</v>
      </c>
      <c r="I105" s="64">
        <f>+VLOOKUP(A105,[30]Country!$A:$K,11,)</f>
        <v>2010</v>
      </c>
      <c r="J105" s="10">
        <f>+VLOOKUP(A105,[31]Country!$A:$K,11,)</f>
        <v>2010</v>
      </c>
      <c r="L105" s="10" t="b">
        <f t="shared" si="11"/>
        <v>1</v>
      </c>
      <c r="M105" s="10" t="b">
        <f t="shared" si="12"/>
        <v>1</v>
      </c>
      <c r="N105" s="10" t="b">
        <f t="shared" si="13"/>
        <v>1</v>
      </c>
      <c r="P105" t="str">
        <f t="shared" si="14"/>
        <v>MYS</v>
      </c>
      <c r="Q105">
        <f>+VLOOKUP($A105,'[26]2016-2018 data'!$AS:$AV,2,)</f>
        <v>2010</v>
      </c>
      <c r="R105">
        <f>+VLOOKUP($A105,'[26]2016-2018 data'!$AS:$AV,3,)</f>
        <v>2010</v>
      </c>
      <c r="S105">
        <f>+VLOOKUP($A105,'[26]2016-2018 data'!$AS:$AV,4,)</f>
        <v>2010</v>
      </c>
      <c r="T105" s="1" t="b">
        <f t="shared" si="15"/>
        <v>1</v>
      </c>
      <c r="U105" s="1" t="b">
        <f t="shared" si="16"/>
        <v>1</v>
      </c>
      <c r="V105" s="1" t="b">
        <f t="shared" si="17"/>
        <v>1</v>
      </c>
    </row>
    <row r="106" spans="1:22" x14ac:dyDescent="0.25">
      <c r="A106" s="9" t="s">
        <v>176</v>
      </c>
      <c r="B106" s="4" t="s">
        <v>175</v>
      </c>
      <c r="C106" s="4" t="str">
        <f>+VLOOKUP(B106,'[1]OECD &amp; EU Countries'!$B:$F,5,)</f>
        <v>NA</v>
      </c>
      <c r="D106" s="10">
        <v>2003</v>
      </c>
      <c r="E106" s="10">
        <v>2003</v>
      </c>
      <c r="F106" s="10">
        <v>2014</v>
      </c>
      <c r="H106" s="64">
        <f>+VLOOKUP(A106,[29]Country!$A:$K,11,)</f>
        <v>2003</v>
      </c>
      <c r="I106" s="64">
        <f>+VLOOKUP(A106,[30]Country!$A:$K,11,)</f>
        <v>2003</v>
      </c>
      <c r="J106" s="10">
        <f>+VLOOKUP(A106,[31]Country!$A:$K,11,)</f>
        <v>2014</v>
      </c>
      <c r="L106" s="10" t="b">
        <f t="shared" si="11"/>
        <v>1</v>
      </c>
      <c r="M106" s="10" t="b">
        <f t="shared" si="12"/>
        <v>1</v>
      </c>
      <c r="N106" s="10" t="b">
        <f t="shared" si="13"/>
        <v>1</v>
      </c>
      <c r="P106" t="str">
        <f t="shared" si="14"/>
        <v>MDV</v>
      </c>
      <c r="Q106">
        <f>+VLOOKUP($A106,'[26]2016-2018 data'!$AS:$AV,2,)</f>
        <v>2003</v>
      </c>
      <c r="R106">
        <f>+VLOOKUP($A106,'[26]2016-2018 data'!$AS:$AV,3,)</f>
        <v>2003</v>
      </c>
      <c r="S106">
        <f>+VLOOKUP($A106,'[26]2016-2018 data'!$AS:$AV,4,)</f>
        <v>2014</v>
      </c>
      <c r="T106" s="1" t="b">
        <f t="shared" si="15"/>
        <v>1</v>
      </c>
      <c r="U106" s="1" t="b">
        <f t="shared" si="16"/>
        <v>1</v>
      </c>
      <c r="V106" s="1" t="b">
        <f t="shared" si="17"/>
        <v>1</v>
      </c>
    </row>
    <row r="107" spans="1:22" x14ac:dyDescent="0.25">
      <c r="A107" s="9" t="s">
        <v>174</v>
      </c>
      <c r="B107" s="4" t="s">
        <v>173</v>
      </c>
      <c r="C107" s="4" t="str">
        <f>+VLOOKUP(B107,'[1]OECD &amp; EU Countries'!$B:$F,5,)</f>
        <v>NA</v>
      </c>
      <c r="D107" s="10">
        <v>1999</v>
      </c>
      <c r="E107" s="10">
        <v>1999</v>
      </c>
      <c r="F107" s="10">
        <v>1999</v>
      </c>
      <c r="H107" s="64">
        <f>+VLOOKUP(A107,[29]Country!$A:$K,11,)</f>
        <v>1999</v>
      </c>
      <c r="I107" s="64">
        <f>+VLOOKUP(A107,[30]Country!$A:$K,11,)</f>
        <v>1999</v>
      </c>
      <c r="J107" s="10">
        <f>+VLOOKUP(A107,[31]Country!$A:$K,11,)</f>
        <v>1999</v>
      </c>
      <c r="L107" s="10" t="b">
        <f t="shared" si="11"/>
        <v>1</v>
      </c>
      <c r="M107" s="10" t="b">
        <f t="shared" si="12"/>
        <v>1</v>
      </c>
      <c r="N107" s="10" t="b">
        <f t="shared" si="13"/>
        <v>1</v>
      </c>
      <c r="P107" t="str">
        <f t="shared" si="14"/>
        <v>MLI</v>
      </c>
      <c r="Q107">
        <f>+VLOOKUP($A107,'[26]2016-2018 data'!$AS:$AV,2,)</f>
        <v>1999</v>
      </c>
      <c r="R107">
        <f>+VLOOKUP($A107,'[26]2016-2018 data'!$AS:$AV,3,)</f>
        <v>1999</v>
      </c>
      <c r="S107">
        <f>+VLOOKUP($A107,'[26]2016-2018 data'!$AS:$AV,4,)</f>
        <v>1999</v>
      </c>
      <c r="T107" s="1" t="b">
        <f t="shared" si="15"/>
        <v>1</v>
      </c>
      <c r="U107" s="1" t="b">
        <f t="shared" si="16"/>
        <v>1</v>
      </c>
      <c r="V107" s="1" t="b">
        <f t="shared" si="17"/>
        <v>1</v>
      </c>
    </row>
    <row r="108" spans="1:22" x14ac:dyDescent="0.25">
      <c r="A108" s="10" t="s">
        <v>172</v>
      </c>
      <c r="B108" s="4" t="s">
        <v>171</v>
      </c>
      <c r="C108" s="4" t="str">
        <f>+VLOOKUP(B108,'[1]OECD &amp; EU Countries'!$B:$F,5,)</f>
        <v>OECD/EU</v>
      </c>
      <c r="D108" s="10" t="s">
        <v>491</v>
      </c>
      <c r="E108" s="10" t="s">
        <v>491</v>
      </c>
      <c r="F108" s="10" t="s">
        <v>491</v>
      </c>
      <c r="H108" s="64" t="str">
        <f>+VLOOKUP(A108,[29]Country!$A:$K,11,)</f>
        <v>Original chained constant price data are rescaled.</v>
      </c>
      <c r="I108" s="64" t="str">
        <f>+VLOOKUP(A108,[30]Country!$A:$K,11,)</f>
        <v>Original chained constant price data are rescaled.</v>
      </c>
      <c r="J108" s="59" t="s">
        <v>491</v>
      </c>
      <c r="L108" s="10" t="b">
        <f t="shared" si="11"/>
        <v>1</v>
      </c>
      <c r="M108" s="10" t="b">
        <f t="shared" si="12"/>
        <v>1</v>
      </c>
      <c r="N108" s="10" t="b">
        <f t="shared" si="13"/>
        <v>1</v>
      </c>
      <c r="P108" t="str">
        <f t="shared" si="14"/>
        <v>MLT</v>
      </c>
      <c r="Q108" t="str">
        <f>+VLOOKUP($A108,'[26]2016-2018 data'!$AS:$AV,2,)</f>
        <v>Original chained constant price data are rescaled.</v>
      </c>
      <c r="R108" t="str">
        <f>+VLOOKUP($A108,'[26]2016-2018 data'!$AS:$AV,3,)</f>
        <v>Original chained constant price data are rescaled.</v>
      </c>
      <c r="S108" t="str">
        <f>+VLOOKUP($A108,'[26]2016-2018 data'!$AS:$AV,4,)</f>
        <v>Original chained constant price data are rescaled.</v>
      </c>
      <c r="T108" s="1" t="b">
        <f t="shared" si="15"/>
        <v>1</v>
      </c>
      <c r="U108" s="1" t="b">
        <f t="shared" si="16"/>
        <v>1</v>
      </c>
      <c r="V108" s="1" t="b">
        <f t="shared" si="17"/>
        <v>1</v>
      </c>
    </row>
    <row r="109" spans="1:22" x14ac:dyDescent="0.25">
      <c r="A109" s="11" t="s">
        <v>170</v>
      </c>
      <c r="B109" s="4" t="s">
        <v>169</v>
      </c>
      <c r="C109" s="4" t="str">
        <f>+VLOOKUP(B109,'[1]OECD &amp; EU Countries'!$B:$F,5,)</f>
        <v>NA</v>
      </c>
      <c r="D109" s="10">
        <v>2004</v>
      </c>
      <c r="E109" s="10">
        <v>2004</v>
      </c>
      <c r="F109" s="10">
        <v>2004</v>
      </c>
      <c r="H109" s="64">
        <v>2004</v>
      </c>
      <c r="I109" s="64">
        <v>2004</v>
      </c>
      <c r="J109" s="10">
        <f>+VLOOKUP(A109,[31]Country!$A:$K,11,)</f>
        <v>2004</v>
      </c>
      <c r="L109" s="10" t="b">
        <f t="shared" si="11"/>
        <v>1</v>
      </c>
      <c r="M109" s="10" t="b">
        <f t="shared" si="12"/>
        <v>1</v>
      </c>
      <c r="N109" s="10" t="b">
        <f t="shared" si="13"/>
        <v>1</v>
      </c>
      <c r="P109" t="str">
        <f t="shared" si="14"/>
        <v>MHL</v>
      </c>
      <c r="Q109">
        <f>+VLOOKUP($A109,'[26]2016-2018 data'!$AS:$AV,2,)</f>
        <v>2004</v>
      </c>
      <c r="R109">
        <f>+VLOOKUP($A109,'[26]2016-2018 data'!$AS:$AV,3,)</f>
        <v>2004</v>
      </c>
      <c r="S109">
        <f>+VLOOKUP($A109,'[26]2016-2018 data'!$AS:$AV,4,)</f>
        <v>2004</v>
      </c>
      <c r="T109" s="1" t="b">
        <f t="shared" si="15"/>
        <v>1</v>
      </c>
      <c r="U109" s="1" t="b">
        <f t="shared" si="16"/>
        <v>1</v>
      </c>
      <c r="V109" s="1" t="b">
        <f t="shared" si="17"/>
        <v>1</v>
      </c>
    </row>
    <row r="110" spans="1:22" x14ac:dyDescent="0.25">
      <c r="A110" s="8" t="s">
        <v>168</v>
      </c>
      <c r="B110" s="4" t="s">
        <v>167</v>
      </c>
      <c r="C110" s="4" t="str">
        <f>+VLOOKUP(B110,'[1]OECD &amp; EU Countries'!$B:$F,5,)</f>
        <v>NA</v>
      </c>
      <c r="D110" s="10">
        <v>2004</v>
      </c>
      <c r="E110" s="10">
        <v>2004</v>
      </c>
      <c r="F110" s="10">
        <v>2004</v>
      </c>
      <c r="H110" s="64">
        <f>+VLOOKUP(A110,[29]Country!$A:$K,11,)</f>
        <v>2004</v>
      </c>
      <c r="I110" s="64">
        <f>+VLOOKUP(A110,[30]Country!$A:$K,11,)</f>
        <v>2004</v>
      </c>
      <c r="J110" s="10">
        <f>+VLOOKUP(A110,[31]Country!$A:$K,11,)</f>
        <v>2004</v>
      </c>
      <c r="L110" s="10" t="b">
        <f t="shared" si="11"/>
        <v>1</v>
      </c>
      <c r="M110" s="10" t="b">
        <f t="shared" si="12"/>
        <v>1</v>
      </c>
      <c r="N110" s="10" t="b">
        <f t="shared" si="13"/>
        <v>1</v>
      </c>
      <c r="P110" t="str">
        <f t="shared" si="14"/>
        <v>MRT</v>
      </c>
      <c r="Q110">
        <f>+VLOOKUP($A110,'[26]2016-2018 data'!$AS:$AV,2,)</f>
        <v>2004</v>
      </c>
      <c r="R110">
        <f>+VLOOKUP($A110,'[26]2016-2018 data'!$AS:$AV,3,)</f>
        <v>2004</v>
      </c>
      <c r="S110">
        <f>+VLOOKUP($A110,'[26]2016-2018 data'!$AS:$AV,4,)</f>
        <v>2004</v>
      </c>
      <c r="T110" s="1" t="b">
        <f t="shared" si="15"/>
        <v>1</v>
      </c>
      <c r="U110" s="1" t="b">
        <f t="shared" si="16"/>
        <v>1</v>
      </c>
      <c r="V110" s="1" t="b">
        <f t="shared" si="17"/>
        <v>1</v>
      </c>
    </row>
    <row r="111" spans="1:22" x14ac:dyDescent="0.25">
      <c r="A111" s="9" t="s">
        <v>166</v>
      </c>
      <c r="B111" s="4" t="s">
        <v>165</v>
      </c>
      <c r="C111" s="4" t="str">
        <f>+VLOOKUP(B111,'[1]OECD &amp; EU Countries'!$B:$F,5,)</f>
        <v>NA</v>
      </c>
      <c r="D111" s="10">
        <v>2006</v>
      </c>
      <c r="E111" s="10">
        <v>2006</v>
      </c>
      <c r="F111" s="10">
        <v>2006</v>
      </c>
      <c r="H111" s="64">
        <f>+VLOOKUP(A111,[29]Country!$A:$K,11,)</f>
        <v>2006</v>
      </c>
      <c r="I111" s="64">
        <f>+VLOOKUP(A111,[30]Country!$A:$K,11,)</f>
        <v>2006</v>
      </c>
      <c r="J111" s="10">
        <f>+VLOOKUP(A111,[31]Country!$A:$K,11,)</f>
        <v>2006</v>
      </c>
      <c r="L111" s="10" t="b">
        <f t="shared" si="11"/>
        <v>1</v>
      </c>
      <c r="M111" s="10" t="b">
        <f t="shared" si="12"/>
        <v>1</v>
      </c>
      <c r="N111" s="10" t="b">
        <f t="shared" si="13"/>
        <v>1</v>
      </c>
      <c r="P111" t="str">
        <f t="shared" si="14"/>
        <v>MUS</v>
      </c>
      <c r="Q111">
        <f>+VLOOKUP($A111,'[26]2016-2018 data'!$AS:$AV,2,)</f>
        <v>2006</v>
      </c>
      <c r="R111">
        <f>+VLOOKUP($A111,'[26]2016-2018 data'!$AS:$AV,3,)</f>
        <v>2006</v>
      </c>
      <c r="S111">
        <f>+VLOOKUP($A111,'[26]2016-2018 data'!$AS:$AV,4,)</f>
        <v>2006</v>
      </c>
      <c r="T111" s="1" t="b">
        <f t="shared" si="15"/>
        <v>1</v>
      </c>
      <c r="U111" s="1" t="b">
        <f t="shared" si="16"/>
        <v>1</v>
      </c>
      <c r="V111" s="1" t="b">
        <f t="shared" si="17"/>
        <v>1</v>
      </c>
    </row>
    <row r="112" spans="1:22" x14ac:dyDescent="0.25">
      <c r="A112" s="9" t="s">
        <v>164</v>
      </c>
      <c r="B112" s="4" t="s">
        <v>163</v>
      </c>
      <c r="C112" s="4" t="str">
        <f>+VLOOKUP(B112,'[1]OECD &amp; EU Countries'!$B:$F,5,)</f>
        <v>OECD/EU</v>
      </c>
      <c r="D112" s="10">
        <v>2008</v>
      </c>
      <c r="E112" s="10">
        <v>2008</v>
      </c>
      <c r="F112" s="10">
        <v>2013</v>
      </c>
      <c r="H112" s="64">
        <f>+VLOOKUP(A112,[29]Country!$A:$K,11,)</f>
        <v>2008</v>
      </c>
      <c r="I112" s="64">
        <f>+VLOOKUP(A112,[30]Country!$A:$K,11,)</f>
        <v>2008</v>
      </c>
      <c r="J112" s="10">
        <f>+VLOOKUP(A112,[31]Country!$A:$K,11,)</f>
        <v>2013</v>
      </c>
      <c r="L112" s="10" t="b">
        <f t="shared" si="11"/>
        <v>1</v>
      </c>
      <c r="M112" s="10" t="b">
        <f t="shared" si="12"/>
        <v>1</v>
      </c>
      <c r="N112" s="10" t="b">
        <f t="shared" si="13"/>
        <v>1</v>
      </c>
      <c r="P112" t="str">
        <f t="shared" si="14"/>
        <v>MEX</v>
      </c>
      <c r="Q112">
        <f>+VLOOKUP($A112,'[26]2016-2018 data'!$AS:$AV,2,)</f>
        <v>2008</v>
      </c>
      <c r="R112">
        <f>+VLOOKUP($A112,'[26]2016-2018 data'!$AS:$AV,3,)</f>
        <v>2008</v>
      </c>
      <c r="S112">
        <f>+VLOOKUP($A112,'[26]2016-2018 data'!$AS:$AV,4,)</f>
        <v>2013</v>
      </c>
      <c r="T112" s="1" t="b">
        <f t="shared" si="15"/>
        <v>1</v>
      </c>
      <c r="U112" s="1" t="b">
        <f t="shared" si="16"/>
        <v>1</v>
      </c>
      <c r="V112" s="1" t="b">
        <f t="shared" si="17"/>
        <v>1</v>
      </c>
    </row>
    <row r="113" spans="1:22" x14ac:dyDescent="0.25">
      <c r="A113" s="9" t="s">
        <v>162</v>
      </c>
      <c r="B113" s="4" t="s">
        <v>161</v>
      </c>
      <c r="C113" s="4" t="str">
        <f>+VLOOKUP(B113,'[1]OECD &amp; EU Countries'!$B:$F,5,)</f>
        <v>NA</v>
      </c>
      <c r="D113" s="10">
        <v>2004</v>
      </c>
      <c r="E113" s="10">
        <v>2004</v>
      </c>
      <c r="F113" s="10">
        <v>2004</v>
      </c>
      <c r="H113" s="64">
        <v>2004</v>
      </c>
      <c r="I113" s="64">
        <v>2004</v>
      </c>
      <c r="J113" s="10">
        <f>+VLOOKUP(A113,[31]Country!$A:$K,11,)</f>
        <v>2004</v>
      </c>
      <c r="L113" s="10" t="b">
        <f t="shared" si="11"/>
        <v>1</v>
      </c>
      <c r="M113" s="10" t="b">
        <f t="shared" si="12"/>
        <v>1</v>
      </c>
      <c r="N113" s="10" t="b">
        <f t="shared" si="13"/>
        <v>1</v>
      </c>
      <c r="P113" t="str">
        <f t="shared" si="14"/>
        <v>FSM</v>
      </c>
      <c r="Q113">
        <f>+VLOOKUP($A113,'[26]2016-2018 data'!$AS:$AV,2,)</f>
        <v>2004</v>
      </c>
      <c r="R113">
        <f>+VLOOKUP($A113,'[26]2016-2018 data'!$AS:$AV,3,)</f>
        <v>2004</v>
      </c>
      <c r="S113">
        <f>+VLOOKUP($A113,'[26]2016-2018 data'!$AS:$AV,4,)</f>
        <v>2004</v>
      </c>
      <c r="T113" s="1" t="b">
        <f t="shared" si="15"/>
        <v>1</v>
      </c>
      <c r="U113" s="1" t="b">
        <f t="shared" si="16"/>
        <v>1</v>
      </c>
      <c r="V113" s="1" t="b">
        <f t="shared" si="17"/>
        <v>1</v>
      </c>
    </row>
    <row r="114" spans="1:22" x14ac:dyDescent="0.25">
      <c r="A114" s="9" t="s">
        <v>160</v>
      </c>
      <c r="B114" s="4" t="s">
        <v>159</v>
      </c>
      <c r="C114" s="4" t="str">
        <f>+VLOOKUP(B114,'[1]OECD &amp; EU Countries'!$B:$F,5,)</f>
        <v>NA</v>
      </c>
      <c r="D114" s="10" t="s">
        <v>491</v>
      </c>
      <c r="E114" s="10" t="s">
        <v>491</v>
      </c>
      <c r="F114" s="10" t="s">
        <v>491</v>
      </c>
      <c r="H114" s="64" t="str">
        <f>+VLOOKUP(A114,[29]Country!$A:$K,11,)</f>
        <v>Original chained constant price data are rescaled.</v>
      </c>
      <c r="I114" s="59" t="s">
        <v>491</v>
      </c>
      <c r="J114" s="59" t="s">
        <v>491</v>
      </c>
      <c r="L114" s="10" t="b">
        <f t="shared" si="11"/>
        <v>1</v>
      </c>
      <c r="M114" s="10" t="b">
        <f t="shared" si="12"/>
        <v>1</v>
      </c>
      <c r="N114" s="10" t="b">
        <f t="shared" si="13"/>
        <v>1</v>
      </c>
      <c r="P114" t="str">
        <f t="shared" si="14"/>
        <v>MDA</v>
      </c>
      <c r="Q114" t="str">
        <f>+VLOOKUP($A114,'[26]2016-2018 data'!$AS:$AV,2,)</f>
        <v>Original chained constant price data are rescaled.</v>
      </c>
      <c r="R114" t="str">
        <f>+VLOOKUP($A114,'[26]2016-2018 data'!$AS:$AV,3,)</f>
        <v>Original chained constant price data are rescaled.</v>
      </c>
      <c r="S114" t="str">
        <f>+VLOOKUP($A114,'[26]2016-2018 data'!$AS:$AV,4,)</f>
        <v>Original chained constant price data are rescaled.</v>
      </c>
      <c r="T114" s="1" t="b">
        <f t="shared" si="15"/>
        <v>1</v>
      </c>
      <c r="U114" s="1" t="b">
        <f t="shared" si="16"/>
        <v>1</v>
      </c>
      <c r="V114" s="1" t="b">
        <f t="shared" si="17"/>
        <v>1</v>
      </c>
    </row>
    <row r="115" spans="1:22" x14ac:dyDescent="0.25">
      <c r="A115" s="9" t="s">
        <v>158</v>
      </c>
      <c r="B115" s="4" t="s">
        <v>157</v>
      </c>
      <c r="C115" s="4" t="str">
        <f>+VLOOKUP(B115,'[1]OECD &amp; EU Countries'!$B:$F,5,)</f>
        <v>NA</v>
      </c>
      <c r="D115" s="10">
        <v>2010</v>
      </c>
      <c r="E115" s="10">
        <v>2010</v>
      </c>
      <c r="F115" s="10">
        <v>2010</v>
      </c>
      <c r="H115" s="64">
        <f>+VLOOKUP(A115,[29]Country!$A:$K,11,)</f>
        <v>2010</v>
      </c>
      <c r="I115" s="64">
        <f>+VLOOKUP(A115,[30]Country!$A:$K,11,)</f>
        <v>2010</v>
      </c>
      <c r="J115" s="10">
        <f>+VLOOKUP(A115,[31]Country!$A:$K,11,)</f>
        <v>2010</v>
      </c>
      <c r="L115" s="10" t="b">
        <f t="shared" si="11"/>
        <v>1</v>
      </c>
      <c r="M115" s="10" t="b">
        <f t="shared" si="12"/>
        <v>1</v>
      </c>
      <c r="N115" s="10" t="b">
        <f t="shared" si="13"/>
        <v>1</v>
      </c>
      <c r="P115" t="str">
        <f t="shared" si="14"/>
        <v>MNG</v>
      </c>
      <c r="Q115">
        <f>+VLOOKUP($A115,'[26]2016-2018 data'!$AS:$AV,2,)</f>
        <v>2010</v>
      </c>
      <c r="R115">
        <f>+VLOOKUP($A115,'[26]2016-2018 data'!$AS:$AV,3,)</f>
        <v>2010</v>
      </c>
      <c r="S115">
        <f>+VLOOKUP($A115,'[26]2016-2018 data'!$AS:$AV,4,)</f>
        <v>2010</v>
      </c>
      <c r="T115" s="1" t="b">
        <f t="shared" si="15"/>
        <v>1</v>
      </c>
      <c r="U115" s="1" t="b">
        <f t="shared" si="16"/>
        <v>1</v>
      </c>
      <c r="V115" s="1" t="b">
        <f t="shared" si="17"/>
        <v>1</v>
      </c>
    </row>
    <row r="116" spans="1:22" x14ac:dyDescent="0.25">
      <c r="A116" s="9" t="s">
        <v>156</v>
      </c>
      <c r="B116" s="4" t="s">
        <v>155</v>
      </c>
      <c r="C116" s="4" t="str">
        <f>+VLOOKUP(B116,'[1]OECD &amp; EU Countries'!$B:$F,5,)</f>
        <v>NA</v>
      </c>
      <c r="D116" s="10">
        <v>2000</v>
      </c>
      <c r="E116" s="10">
        <v>2000</v>
      </c>
      <c r="F116" s="10" t="s">
        <v>491</v>
      </c>
      <c r="H116" s="64">
        <f>+VLOOKUP(A116,[29]Country!$A:$K,11,)</f>
        <v>2000</v>
      </c>
      <c r="I116" s="64">
        <f>+VLOOKUP(A116,[30]Country!$A:$K,11,)</f>
        <v>2000</v>
      </c>
      <c r="J116" s="10" t="str">
        <f>+VLOOKUP(A116,[31]Country!$A:$K,11,)</f>
        <v>Original chained constant price data are rescaled.</v>
      </c>
      <c r="L116" s="10" t="b">
        <f t="shared" si="11"/>
        <v>1</v>
      </c>
      <c r="M116" s="10" t="b">
        <f t="shared" si="12"/>
        <v>1</v>
      </c>
      <c r="N116" s="10" t="b">
        <f t="shared" si="13"/>
        <v>1</v>
      </c>
      <c r="P116" t="str">
        <f t="shared" si="14"/>
        <v>MNE</v>
      </c>
      <c r="Q116">
        <f>+VLOOKUP($A116,'[26]2016-2018 data'!$AS:$AV,2,)</f>
        <v>2000</v>
      </c>
      <c r="R116">
        <f>+VLOOKUP($A116,'[26]2016-2018 data'!$AS:$AV,3,)</f>
        <v>2000</v>
      </c>
      <c r="S116" t="str">
        <f>+VLOOKUP($A116,'[26]2016-2018 data'!$AS:$AV,4,)</f>
        <v>Original chained constant price data are rescaled.</v>
      </c>
      <c r="T116" s="1" t="b">
        <f t="shared" si="15"/>
        <v>1</v>
      </c>
      <c r="U116" s="1" t="b">
        <f t="shared" si="16"/>
        <v>1</v>
      </c>
      <c r="V116" s="1" t="b">
        <f t="shared" si="17"/>
        <v>1</v>
      </c>
    </row>
    <row r="117" spans="1:22" x14ac:dyDescent="0.25">
      <c r="A117" s="7" t="s">
        <v>154</v>
      </c>
      <c r="B117" s="4" t="s">
        <v>153</v>
      </c>
      <c r="C117" s="4" t="str">
        <f>+VLOOKUP(B117,'[1]OECD &amp; EU Countries'!$B:$F,5,)</f>
        <v>NA</v>
      </c>
      <c r="D117" s="10">
        <v>2007</v>
      </c>
      <c r="E117" s="10">
        <v>2007</v>
      </c>
      <c r="F117" s="10">
        <v>2007</v>
      </c>
      <c r="H117" s="64">
        <f>+VLOOKUP(A117,[29]Country!$A:$K,11,)</f>
        <v>2007</v>
      </c>
      <c r="I117" s="64">
        <f>+VLOOKUP(A117,[30]Country!$A:$K,11,)</f>
        <v>2007</v>
      </c>
      <c r="J117" s="10">
        <f>+VLOOKUP(A117,[31]Country!$A:$K,11,)</f>
        <v>2007</v>
      </c>
      <c r="L117" s="10" t="b">
        <f t="shared" si="11"/>
        <v>1</v>
      </c>
      <c r="M117" s="10" t="b">
        <f t="shared" si="12"/>
        <v>1</v>
      </c>
      <c r="N117" s="10" t="b">
        <f t="shared" si="13"/>
        <v>1</v>
      </c>
      <c r="P117" t="str">
        <f t="shared" si="14"/>
        <v>MAR</v>
      </c>
      <c r="Q117">
        <f>+VLOOKUP($A117,'[26]2016-2018 data'!$AS:$AV,2,)</f>
        <v>2007</v>
      </c>
      <c r="R117">
        <f>+VLOOKUP($A117,'[26]2016-2018 data'!$AS:$AV,3,)</f>
        <v>2007</v>
      </c>
      <c r="S117">
        <f>+VLOOKUP($A117,'[26]2016-2018 data'!$AS:$AV,4,)</f>
        <v>2007</v>
      </c>
      <c r="T117" s="1" t="b">
        <f t="shared" si="15"/>
        <v>1</v>
      </c>
      <c r="U117" s="1" t="b">
        <f t="shared" si="16"/>
        <v>1</v>
      </c>
      <c r="V117" s="1" t="b">
        <f t="shared" si="17"/>
        <v>1</v>
      </c>
    </row>
    <row r="118" spans="1:22" x14ac:dyDescent="0.25">
      <c r="A118" s="9" t="s">
        <v>152</v>
      </c>
      <c r="B118" s="4" t="s">
        <v>151</v>
      </c>
      <c r="C118" s="4" t="str">
        <f>+VLOOKUP(B118,'[1]OECD &amp; EU Countries'!$B:$F,5,)</f>
        <v>NA</v>
      </c>
      <c r="D118" s="10">
        <v>2009</v>
      </c>
      <c r="E118" s="10">
        <v>2009</v>
      </c>
      <c r="F118" s="10">
        <v>2009</v>
      </c>
      <c r="H118" s="64">
        <f>+VLOOKUP(A118,[29]Country!$A:$K,11,)</f>
        <v>2009</v>
      </c>
      <c r="I118" s="64">
        <f>+VLOOKUP(A118,[30]Country!$A:$K,11,)</f>
        <v>2009</v>
      </c>
      <c r="J118" s="10">
        <f>+VLOOKUP(A118,[31]Country!$A:$K,11,)</f>
        <v>2009</v>
      </c>
      <c r="L118" s="10" t="b">
        <f t="shared" si="11"/>
        <v>1</v>
      </c>
      <c r="M118" s="10" t="b">
        <f t="shared" si="12"/>
        <v>1</v>
      </c>
      <c r="N118" s="10" t="b">
        <f t="shared" si="13"/>
        <v>1</v>
      </c>
      <c r="P118" t="str">
        <f t="shared" si="14"/>
        <v>MOZ</v>
      </c>
      <c r="Q118">
        <f>+VLOOKUP($A118,'[26]2016-2018 data'!$AS:$AV,2,)</f>
        <v>2009</v>
      </c>
      <c r="R118">
        <f>+VLOOKUP($A118,'[26]2016-2018 data'!$AS:$AV,3,)</f>
        <v>2009</v>
      </c>
      <c r="S118">
        <f>+VLOOKUP($A118,'[26]2016-2018 data'!$AS:$AV,4,)</f>
        <v>2009</v>
      </c>
      <c r="T118" s="1" t="b">
        <f t="shared" si="15"/>
        <v>1</v>
      </c>
      <c r="U118" s="1" t="b">
        <f t="shared" si="16"/>
        <v>1</v>
      </c>
      <c r="V118" s="1" t="b">
        <f t="shared" si="17"/>
        <v>1</v>
      </c>
    </row>
    <row r="119" spans="1:22" x14ac:dyDescent="0.25">
      <c r="A119" s="9" t="s">
        <v>150</v>
      </c>
      <c r="B119" s="4" t="s">
        <v>149</v>
      </c>
      <c r="C119" s="4" t="str">
        <f>+VLOOKUP(B119,'[1]OECD &amp; EU Countries'!$B:$F,5,)</f>
        <v>NA</v>
      </c>
      <c r="D119" s="10">
        <v>2006</v>
      </c>
      <c r="E119" s="10">
        <v>2011</v>
      </c>
      <c r="F119" s="10">
        <v>2010</v>
      </c>
      <c r="H119" s="64">
        <v>2006</v>
      </c>
      <c r="I119" s="59">
        <v>2010</v>
      </c>
      <c r="J119" s="10">
        <f>+VLOOKUP(A119,[31]Country!$A:$K,11,)</f>
        <v>2010</v>
      </c>
      <c r="L119" s="10" t="b">
        <f t="shared" si="11"/>
        <v>1</v>
      </c>
      <c r="M119" s="59" t="b">
        <f t="shared" si="12"/>
        <v>0</v>
      </c>
      <c r="N119" s="10" t="b">
        <f t="shared" si="13"/>
        <v>1</v>
      </c>
      <c r="P119" t="str">
        <f t="shared" si="14"/>
        <v>MMR</v>
      </c>
      <c r="Q119">
        <f>+VLOOKUP($A119,'[26]2016-2018 data'!$AS:$AV,2,)</f>
        <v>2006</v>
      </c>
      <c r="R119">
        <f>+VLOOKUP($A119,'[26]2016-2018 data'!$AS:$AV,3,)</f>
        <v>2010</v>
      </c>
      <c r="S119">
        <f>+VLOOKUP($A119,'[26]2016-2018 data'!$AS:$AV,4,)</f>
        <v>2010</v>
      </c>
      <c r="T119" s="1" t="b">
        <f t="shared" si="15"/>
        <v>1</v>
      </c>
      <c r="U119" s="1" t="b">
        <f t="shared" si="16"/>
        <v>1</v>
      </c>
      <c r="V119" s="1" t="b">
        <f t="shared" si="17"/>
        <v>1</v>
      </c>
    </row>
    <row r="120" spans="1:22" x14ac:dyDescent="0.25">
      <c r="A120" s="9" t="s">
        <v>148</v>
      </c>
      <c r="B120" s="4" t="s">
        <v>147</v>
      </c>
      <c r="C120" s="4" t="str">
        <f>+VLOOKUP(B120,'[1]OECD &amp; EU Countries'!$B:$F,5,)</f>
        <v>NA</v>
      </c>
      <c r="D120" s="10">
        <v>2010</v>
      </c>
      <c r="E120" s="10">
        <v>2010</v>
      </c>
      <c r="F120" s="10">
        <v>2010</v>
      </c>
      <c r="H120" s="64">
        <f>+VLOOKUP(A120,[29]Country!$A:$K,11,)</f>
        <v>2010</v>
      </c>
      <c r="I120" s="64">
        <f>+VLOOKUP(A120,[30]Country!$A:$K,11,)</f>
        <v>2010</v>
      </c>
      <c r="J120" s="10">
        <f>+VLOOKUP(A120,[31]Country!$A:$K,11,)</f>
        <v>2010</v>
      </c>
      <c r="L120" s="10" t="b">
        <f t="shared" si="11"/>
        <v>1</v>
      </c>
      <c r="M120" s="10" t="b">
        <f t="shared" si="12"/>
        <v>1</v>
      </c>
      <c r="N120" s="10" t="b">
        <f t="shared" si="13"/>
        <v>1</v>
      </c>
      <c r="P120" t="str">
        <f t="shared" si="14"/>
        <v>NAM</v>
      </c>
      <c r="Q120">
        <f>+VLOOKUP($A120,'[26]2016-2018 data'!$AS:$AV,2,)</f>
        <v>2010</v>
      </c>
      <c r="R120">
        <f>+VLOOKUP($A120,'[26]2016-2018 data'!$AS:$AV,3,)</f>
        <v>2010</v>
      </c>
      <c r="S120">
        <f>+VLOOKUP($A120,'[26]2016-2018 data'!$AS:$AV,4,)</f>
        <v>2010</v>
      </c>
      <c r="T120" s="1" t="b">
        <f t="shared" si="15"/>
        <v>1</v>
      </c>
      <c r="U120" s="1" t="b">
        <f t="shared" si="16"/>
        <v>1</v>
      </c>
      <c r="V120" s="1" t="b">
        <f t="shared" si="17"/>
        <v>1</v>
      </c>
    </row>
    <row r="121" spans="1:22" x14ac:dyDescent="0.25">
      <c r="A121" s="9" t="s">
        <v>146</v>
      </c>
      <c r="B121" s="4" t="s">
        <v>145</v>
      </c>
      <c r="C121" s="4" t="str">
        <f>+VLOOKUP(B121,'[1]OECD &amp; EU Countries'!$B:$F,5,)</f>
        <v>NA</v>
      </c>
      <c r="D121" s="10">
        <v>0</v>
      </c>
      <c r="E121" s="10">
        <v>2007</v>
      </c>
      <c r="F121" s="10">
        <v>2007</v>
      </c>
      <c r="H121" s="64">
        <f>+VLOOKUP(A121,[29]Country!$A:$K,11,)</f>
        <v>0</v>
      </c>
      <c r="I121" s="64">
        <f>+VLOOKUP(A121,[30]Country!$A:$K,11,)</f>
        <v>2007</v>
      </c>
      <c r="J121" s="10">
        <f>+VLOOKUP(A121,[31]Country!$A:$K,11,)</f>
        <v>2007</v>
      </c>
      <c r="L121" s="10" t="b">
        <f t="shared" si="11"/>
        <v>1</v>
      </c>
      <c r="M121" s="10" t="b">
        <f t="shared" si="12"/>
        <v>1</v>
      </c>
      <c r="N121" s="10" t="b">
        <f t="shared" si="13"/>
        <v>1</v>
      </c>
      <c r="P121" t="str">
        <f t="shared" si="14"/>
        <v>NRU</v>
      </c>
      <c r="Q121">
        <f>+VLOOKUP($A121,'[26]2016-2018 data'!$AS:$AV,2,)</f>
        <v>0</v>
      </c>
      <c r="R121">
        <f>+VLOOKUP($A121,'[26]2016-2018 data'!$AS:$AV,3,)</f>
        <v>2007</v>
      </c>
      <c r="S121">
        <f>+VLOOKUP($A121,'[26]2016-2018 data'!$AS:$AV,4,)</f>
        <v>2007</v>
      </c>
      <c r="T121" s="1" t="b">
        <f t="shared" si="15"/>
        <v>1</v>
      </c>
      <c r="U121" s="1" t="b">
        <f t="shared" si="16"/>
        <v>1</v>
      </c>
      <c r="V121" s="1" t="b">
        <f t="shared" si="17"/>
        <v>1</v>
      </c>
    </row>
    <row r="122" spans="1:22" x14ac:dyDescent="0.25">
      <c r="A122" s="9" t="s">
        <v>144</v>
      </c>
      <c r="B122" s="4" t="s">
        <v>143</v>
      </c>
      <c r="C122" s="4" t="str">
        <f>+VLOOKUP(B122,'[1]OECD &amp; EU Countries'!$B:$F,5,)</f>
        <v>NA</v>
      </c>
      <c r="D122" s="10">
        <v>2001</v>
      </c>
      <c r="E122" s="10">
        <v>2001</v>
      </c>
      <c r="F122" s="10">
        <v>2001</v>
      </c>
      <c r="H122" s="64">
        <v>2001</v>
      </c>
      <c r="I122" s="64">
        <v>2001</v>
      </c>
      <c r="J122" s="10">
        <v>2001</v>
      </c>
      <c r="L122" s="10" t="b">
        <f t="shared" si="11"/>
        <v>1</v>
      </c>
      <c r="M122" s="10" t="b">
        <f t="shared" si="12"/>
        <v>1</v>
      </c>
      <c r="N122" s="10" t="b">
        <f t="shared" si="13"/>
        <v>1</v>
      </c>
      <c r="P122" t="str">
        <f t="shared" si="14"/>
        <v>NPL</v>
      </c>
      <c r="Q122">
        <f>+VLOOKUP($A122,'[26]2016-2018 data'!$AS:$AV,2,)</f>
        <v>2001</v>
      </c>
      <c r="R122">
        <f>+VLOOKUP($A122,'[26]2016-2018 data'!$AS:$AV,3,)</f>
        <v>2001</v>
      </c>
      <c r="S122">
        <f>+VLOOKUP($A122,'[26]2016-2018 data'!$AS:$AV,4,)</f>
        <v>2001</v>
      </c>
      <c r="T122" s="1" t="b">
        <f t="shared" si="15"/>
        <v>1</v>
      </c>
      <c r="U122" s="1" t="b">
        <f t="shared" si="16"/>
        <v>1</v>
      </c>
      <c r="V122" s="1" t="b">
        <f t="shared" si="17"/>
        <v>1</v>
      </c>
    </row>
    <row r="123" spans="1:22" x14ac:dyDescent="0.25">
      <c r="A123" s="9" t="s">
        <v>142</v>
      </c>
      <c r="B123" s="4" t="s">
        <v>141</v>
      </c>
      <c r="C123" s="4" t="str">
        <f>+VLOOKUP(B123,'[1]OECD &amp; EU Countries'!$B:$F,5,)</f>
        <v>OECD/EU</v>
      </c>
      <c r="D123" s="10" t="s">
        <v>491</v>
      </c>
      <c r="E123" s="10" t="s">
        <v>491</v>
      </c>
      <c r="F123" s="10" t="s">
        <v>491</v>
      </c>
      <c r="H123" s="64" t="str">
        <f>+VLOOKUP(A123,[29]Country!$A:$K,11,)</f>
        <v>Original chained constant price data are rescaled.</v>
      </c>
      <c r="I123" s="64" t="str">
        <f>+VLOOKUP(A123,[30]Country!$A:$K,11,)</f>
        <v>Original chained constant price data are rescaled.</v>
      </c>
      <c r="J123" s="10" t="str">
        <f>+VLOOKUP(A123,[31]Country!$A:$K,11,)</f>
        <v>Original chained constant price data are rescaled.</v>
      </c>
      <c r="L123" s="10" t="b">
        <f t="shared" si="11"/>
        <v>1</v>
      </c>
      <c r="M123" s="10" t="b">
        <f t="shared" si="12"/>
        <v>1</v>
      </c>
      <c r="N123" s="10" t="b">
        <f t="shared" si="13"/>
        <v>1</v>
      </c>
      <c r="P123" t="str">
        <f t="shared" si="14"/>
        <v>NLD</v>
      </c>
      <c r="Q123" t="str">
        <f>+VLOOKUP($A123,'[26]2016-2018 data'!$AS:$AV,2,)</f>
        <v>Original chained constant price data are rescaled.</v>
      </c>
      <c r="R123" t="str">
        <f>+VLOOKUP($A123,'[26]2016-2018 data'!$AS:$AV,3,)</f>
        <v>Original chained constant price data are rescaled.</v>
      </c>
      <c r="S123" t="str">
        <f>+VLOOKUP($A123,'[26]2016-2018 data'!$AS:$AV,4,)</f>
        <v>Original chained constant price data are rescaled.</v>
      </c>
      <c r="T123" s="1" t="b">
        <f t="shared" si="15"/>
        <v>1</v>
      </c>
      <c r="U123" s="1" t="b">
        <f t="shared" si="16"/>
        <v>1</v>
      </c>
      <c r="V123" s="1" t="b">
        <f t="shared" si="17"/>
        <v>1</v>
      </c>
    </row>
    <row r="124" spans="1:22" x14ac:dyDescent="0.25">
      <c r="A124" s="8" t="s">
        <v>140</v>
      </c>
      <c r="B124" s="4" t="s">
        <v>1</v>
      </c>
      <c r="C124" s="4" t="str">
        <f>+VLOOKUP(B124,'[1]OECD &amp; EU Countries'!$B:$F,5,)</f>
        <v>OECD/EU</v>
      </c>
      <c r="D124" s="10" t="s">
        <v>491</v>
      </c>
      <c r="E124" s="10" t="s">
        <v>491</v>
      </c>
      <c r="F124" s="10" t="s">
        <v>491</v>
      </c>
      <c r="H124" s="64" t="str">
        <f>+VLOOKUP(A124,[29]Country!$A:$K,11,)</f>
        <v>Original chained constant price data are rescaled.</v>
      </c>
      <c r="I124" s="64" t="str">
        <f>+VLOOKUP(A124,[30]Country!$A:$K,11,)</f>
        <v>Original chained constant price data are rescaled.</v>
      </c>
      <c r="J124" s="10" t="str">
        <f>+VLOOKUP(A124,[31]Country!$A:$K,11,)</f>
        <v>Original chained constant price data are rescaled.</v>
      </c>
      <c r="L124" s="10" t="b">
        <f t="shared" si="11"/>
        <v>1</v>
      </c>
      <c r="M124" s="10" t="b">
        <f t="shared" si="12"/>
        <v>1</v>
      </c>
      <c r="N124" s="10" t="b">
        <f t="shared" si="13"/>
        <v>1</v>
      </c>
      <c r="P124" t="str">
        <f t="shared" si="14"/>
        <v>NZL</v>
      </c>
      <c r="Q124" t="str">
        <f>+VLOOKUP($A124,'[26]2016-2018 data'!$AS:$AV,2,)</f>
        <v>Original chained constant price data are rescaled.</v>
      </c>
      <c r="R124" t="str">
        <f>+VLOOKUP($A124,'[26]2016-2018 data'!$AS:$AV,3,)</f>
        <v>Original chained constant price data are rescaled.</v>
      </c>
      <c r="S124" t="str">
        <f>+VLOOKUP($A124,'[26]2016-2018 data'!$AS:$AV,4,)</f>
        <v>Original chained constant price data are rescaled.</v>
      </c>
      <c r="T124" s="1" t="b">
        <f t="shared" si="15"/>
        <v>1</v>
      </c>
      <c r="U124" s="1" t="b">
        <f t="shared" si="16"/>
        <v>1</v>
      </c>
      <c r="V124" s="1" t="b">
        <f t="shared" si="17"/>
        <v>1</v>
      </c>
    </row>
    <row r="125" spans="1:22" x14ac:dyDescent="0.25">
      <c r="A125" s="9" t="s">
        <v>139</v>
      </c>
      <c r="B125" s="4" t="s">
        <v>138</v>
      </c>
      <c r="C125" s="4" t="str">
        <f>+VLOOKUP(B125,'[1]OECD &amp; EU Countries'!$B:$F,5,)</f>
        <v>NA</v>
      </c>
      <c r="D125" s="10">
        <v>2006</v>
      </c>
      <c r="E125" s="10">
        <v>2006</v>
      </c>
      <c r="F125" s="10" t="s">
        <v>491</v>
      </c>
      <c r="H125" s="64">
        <f>+VLOOKUP(A125,[29]Country!$A:$K,11,)</f>
        <v>2006</v>
      </c>
      <c r="I125" s="59" t="s">
        <v>491</v>
      </c>
      <c r="J125" s="59" t="s">
        <v>491</v>
      </c>
      <c r="L125" s="10" t="b">
        <f t="shared" si="11"/>
        <v>1</v>
      </c>
      <c r="M125" s="59" t="b">
        <f t="shared" si="12"/>
        <v>0</v>
      </c>
      <c r="N125" s="10" t="b">
        <f t="shared" si="13"/>
        <v>1</v>
      </c>
      <c r="P125" t="str">
        <f t="shared" si="14"/>
        <v>NIC</v>
      </c>
      <c r="Q125">
        <f>+VLOOKUP($A125,'[26]2016-2018 data'!$AS:$AV,2,)</f>
        <v>2006</v>
      </c>
      <c r="R125" t="str">
        <f>+VLOOKUP($A125,'[26]2016-2018 data'!$AS:$AV,3,)</f>
        <v>Original chained constant price data are rescaled.</v>
      </c>
      <c r="S125" t="str">
        <f>+VLOOKUP($A125,'[26]2016-2018 data'!$AS:$AV,4,)</f>
        <v>Original chained constant price data are rescaled.</v>
      </c>
      <c r="T125" s="1" t="b">
        <f t="shared" si="15"/>
        <v>1</v>
      </c>
      <c r="U125" s="1" t="b">
        <f t="shared" si="16"/>
        <v>1</v>
      </c>
      <c r="V125" s="1" t="b">
        <f t="shared" si="17"/>
        <v>1</v>
      </c>
    </row>
    <row r="126" spans="1:22" x14ac:dyDescent="0.25">
      <c r="A126" s="9" t="s">
        <v>137</v>
      </c>
      <c r="B126" s="4" t="s">
        <v>136</v>
      </c>
      <c r="C126" s="4" t="str">
        <f>+VLOOKUP(B126,'[1]OECD &amp; EU Countries'!$B:$F,5,)</f>
        <v>NA</v>
      </c>
      <c r="D126" s="10">
        <v>2006</v>
      </c>
      <c r="E126" s="10">
        <v>2006</v>
      </c>
      <c r="F126" s="10">
        <v>2006</v>
      </c>
      <c r="H126" s="64">
        <f>+VLOOKUP(A126,[29]Country!$A:$K,11,)</f>
        <v>2006</v>
      </c>
      <c r="I126" s="64">
        <f>+VLOOKUP(A126,[30]Country!$A:$K,11,)</f>
        <v>2006</v>
      </c>
      <c r="J126" s="10">
        <f>+VLOOKUP(A126,[31]Country!$A:$K,11,)</f>
        <v>2006</v>
      </c>
      <c r="L126" s="10" t="b">
        <f t="shared" si="11"/>
        <v>1</v>
      </c>
      <c r="M126" s="10" t="b">
        <f t="shared" si="12"/>
        <v>1</v>
      </c>
      <c r="N126" s="10" t="b">
        <f t="shared" si="13"/>
        <v>1</v>
      </c>
      <c r="P126" t="str">
        <f t="shared" si="14"/>
        <v>NER</v>
      </c>
      <c r="Q126">
        <f>+VLOOKUP($A126,'[26]2016-2018 data'!$AS:$AV,2,)</f>
        <v>2006</v>
      </c>
      <c r="R126">
        <f>+VLOOKUP($A126,'[26]2016-2018 data'!$AS:$AV,3,)</f>
        <v>2006</v>
      </c>
      <c r="S126">
        <f>+VLOOKUP($A126,'[26]2016-2018 data'!$AS:$AV,4,)</f>
        <v>2006</v>
      </c>
      <c r="T126" s="1" t="b">
        <f t="shared" si="15"/>
        <v>1</v>
      </c>
      <c r="U126" s="1" t="b">
        <f t="shared" si="16"/>
        <v>1</v>
      </c>
      <c r="V126" s="1" t="b">
        <f t="shared" si="17"/>
        <v>1</v>
      </c>
    </row>
    <row r="127" spans="1:22" x14ac:dyDescent="0.25">
      <c r="A127" s="9" t="s">
        <v>135</v>
      </c>
      <c r="B127" s="4" t="s">
        <v>134</v>
      </c>
      <c r="C127" s="4" t="str">
        <f>+VLOOKUP(B127,'[1]OECD &amp; EU Countries'!$B:$F,5,)</f>
        <v>NA</v>
      </c>
      <c r="D127" s="10">
        <v>2010</v>
      </c>
      <c r="E127" s="10">
        <v>2010</v>
      </c>
      <c r="F127" s="10">
        <v>2010</v>
      </c>
      <c r="H127" s="64">
        <f>+VLOOKUP(A127,[29]Country!$A:$K,11,)</f>
        <v>2010</v>
      </c>
      <c r="I127" s="64">
        <f>+VLOOKUP(A127,[30]Country!$A:$K,11,)</f>
        <v>2010</v>
      </c>
      <c r="J127" s="10">
        <f>+VLOOKUP(A127,[31]Country!$A:$K,11,)</f>
        <v>2010</v>
      </c>
      <c r="L127" s="10" t="b">
        <f t="shared" si="11"/>
        <v>1</v>
      </c>
      <c r="M127" s="10" t="b">
        <f t="shared" si="12"/>
        <v>1</v>
      </c>
      <c r="N127" s="10" t="b">
        <f t="shared" si="13"/>
        <v>1</v>
      </c>
      <c r="P127" t="str">
        <f t="shared" si="14"/>
        <v>NGA</v>
      </c>
      <c r="Q127">
        <f>+VLOOKUP($A127,'[26]2016-2018 data'!$AS:$AV,2,)</f>
        <v>2010</v>
      </c>
      <c r="R127">
        <f>+VLOOKUP($A127,'[26]2016-2018 data'!$AS:$AV,3,)</f>
        <v>2010</v>
      </c>
      <c r="S127">
        <f>+VLOOKUP($A127,'[26]2016-2018 data'!$AS:$AV,4,)</f>
        <v>2010</v>
      </c>
      <c r="T127" s="1" t="b">
        <f t="shared" si="15"/>
        <v>1</v>
      </c>
      <c r="U127" s="1" t="b">
        <f t="shared" si="16"/>
        <v>1</v>
      </c>
      <c r="V127" s="1" t="b">
        <f t="shared" si="17"/>
        <v>1</v>
      </c>
    </row>
    <row r="128" spans="1:22" x14ac:dyDescent="0.25">
      <c r="A128" s="7" t="s">
        <v>133</v>
      </c>
      <c r="B128" s="4" t="s">
        <v>132</v>
      </c>
      <c r="C128" s="4" t="str">
        <f>+VLOOKUP(B128,'[1]OECD &amp; EU Countries'!$B:$F,5,)</f>
        <v>OECD/EU</v>
      </c>
      <c r="D128" s="10" t="s">
        <v>491</v>
      </c>
      <c r="E128" s="10" t="s">
        <v>491</v>
      </c>
      <c r="F128" s="10" t="s">
        <v>491</v>
      </c>
      <c r="H128" s="64" t="str">
        <f>+VLOOKUP(A128,[29]Country!$A:$K,11,)</f>
        <v>Original chained constant price data are rescaled.</v>
      </c>
      <c r="I128" s="64" t="str">
        <f>+VLOOKUP(A128,[30]Country!$A:$K,11,)</f>
        <v>Original chained constant price data are rescaled.</v>
      </c>
      <c r="J128" s="10" t="str">
        <f>+VLOOKUP(A128,[31]Country!$A:$K,11,)</f>
        <v>Original chained constant price data are rescaled.</v>
      </c>
      <c r="L128" s="10" t="b">
        <f t="shared" si="11"/>
        <v>1</v>
      </c>
      <c r="M128" s="10" t="b">
        <f t="shared" si="12"/>
        <v>1</v>
      </c>
      <c r="N128" s="10" t="b">
        <f t="shared" si="13"/>
        <v>1</v>
      </c>
      <c r="P128" t="str">
        <f t="shared" si="14"/>
        <v>NOR</v>
      </c>
      <c r="Q128" t="str">
        <f>+VLOOKUP($A128,'[26]2016-2018 data'!$AS:$AV,2,)</f>
        <v>Original chained constant price data are rescaled.</v>
      </c>
      <c r="R128" t="str">
        <f>+VLOOKUP($A128,'[26]2016-2018 data'!$AS:$AV,3,)</f>
        <v>Original chained constant price data are rescaled.</v>
      </c>
      <c r="S128" t="str">
        <f>+VLOOKUP($A128,'[26]2016-2018 data'!$AS:$AV,4,)</f>
        <v>Original chained constant price data are rescaled.</v>
      </c>
      <c r="T128" s="1" t="b">
        <f t="shared" si="15"/>
        <v>1</v>
      </c>
      <c r="U128" s="1" t="b">
        <f t="shared" si="16"/>
        <v>1</v>
      </c>
      <c r="V128" s="1" t="b">
        <f t="shared" si="17"/>
        <v>1</v>
      </c>
    </row>
    <row r="129" spans="1:22" x14ac:dyDescent="0.25">
      <c r="A129" s="9" t="s">
        <v>131</v>
      </c>
      <c r="B129" s="4" t="s">
        <v>130</v>
      </c>
      <c r="C129" s="4" t="str">
        <f>+VLOOKUP(B129,'[1]OECD &amp; EU Countries'!$B:$F,5,)</f>
        <v>NA</v>
      </c>
      <c r="D129" s="10">
        <v>2010</v>
      </c>
      <c r="E129" s="10">
        <v>2010</v>
      </c>
      <c r="F129" s="10">
        <v>2010</v>
      </c>
      <c r="H129" s="64">
        <f>+VLOOKUP(A129,[29]Country!$A:$K,11,)</f>
        <v>2010</v>
      </c>
      <c r="I129" s="64">
        <f>+VLOOKUP(A129,[30]Country!$A:$K,11,)</f>
        <v>2010</v>
      </c>
      <c r="J129" s="10">
        <f>+VLOOKUP(A129,[31]Country!$A:$K,11,)</f>
        <v>2010</v>
      </c>
      <c r="L129" s="10" t="b">
        <f t="shared" si="11"/>
        <v>1</v>
      </c>
      <c r="M129" s="10" t="b">
        <f t="shared" si="12"/>
        <v>1</v>
      </c>
      <c r="N129" s="10" t="b">
        <f t="shared" si="13"/>
        <v>1</v>
      </c>
      <c r="P129" t="str">
        <f t="shared" si="14"/>
        <v>OMN</v>
      </c>
      <c r="Q129">
        <f>+VLOOKUP($A129,'[26]2016-2018 data'!$AS:$AV,2,)</f>
        <v>2010</v>
      </c>
      <c r="R129">
        <f>+VLOOKUP($A129,'[26]2016-2018 data'!$AS:$AV,3,)</f>
        <v>2010</v>
      </c>
      <c r="S129">
        <f>+VLOOKUP($A129,'[26]2016-2018 data'!$AS:$AV,4,)</f>
        <v>2010</v>
      </c>
      <c r="T129" s="1" t="b">
        <f t="shared" si="15"/>
        <v>1</v>
      </c>
      <c r="U129" s="1" t="b">
        <f t="shared" si="16"/>
        <v>1</v>
      </c>
      <c r="V129" s="1" t="b">
        <f t="shared" si="17"/>
        <v>1</v>
      </c>
    </row>
    <row r="130" spans="1:22" x14ac:dyDescent="0.25">
      <c r="A130" s="9" t="s">
        <v>129</v>
      </c>
      <c r="B130" s="4" t="s">
        <v>128</v>
      </c>
      <c r="C130" s="4" t="str">
        <f>+VLOOKUP(B130,'[1]OECD &amp; EU Countries'!$B:$F,5,)</f>
        <v>NA</v>
      </c>
      <c r="D130" s="10">
        <v>2006</v>
      </c>
      <c r="E130" s="10">
        <v>2006</v>
      </c>
      <c r="F130" s="10">
        <v>2006</v>
      </c>
      <c r="H130" s="64">
        <v>2006</v>
      </c>
      <c r="I130" s="64">
        <v>2006</v>
      </c>
      <c r="J130" s="10">
        <v>2006</v>
      </c>
      <c r="L130" s="10" t="b">
        <f t="shared" si="11"/>
        <v>1</v>
      </c>
      <c r="M130" s="10" t="b">
        <f t="shared" si="12"/>
        <v>1</v>
      </c>
      <c r="N130" s="10" t="b">
        <f t="shared" si="13"/>
        <v>1</v>
      </c>
      <c r="P130" t="str">
        <f t="shared" si="14"/>
        <v>PAK</v>
      </c>
      <c r="Q130">
        <f>+VLOOKUP($A130,'[26]2016-2018 data'!$AS:$AV,2,)</f>
        <v>2006</v>
      </c>
      <c r="R130">
        <f>+VLOOKUP($A130,'[26]2016-2018 data'!$AS:$AV,3,)</f>
        <v>2006</v>
      </c>
      <c r="S130">
        <f>+VLOOKUP($A130,'[26]2016-2018 data'!$AS:$AV,4,)</f>
        <v>2006</v>
      </c>
      <c r="T130" s="1" t="b">
        <f t="shared" si="15"/>
        <v>1</v>
      </c>
      <c r="U130" s="1" t="b">
        <f t="shared" si="16"/>
        <v>1</v>
      </c>
      <c r="V130" s="1" t="b">
        <f t="shared" si="17"/>
        <v>1</v>
      </c>
    </row>
    <row r="131" spans="1:22" x14ac:dyDescent="0.25">
      <c r="A131" s="9" t="s">
        <v>127</v>
      </c>
      <c r="B131" s="4" t="s">
        <v>126</v>
      </c>
      <c r="C131" s="4" t="str">
        <f>+VLOOKUP(B131,'[1]OECD &amp; EU Countries'!$B:$F,5,)</f>
        <v>NA</v>
      </c>
      <c r="D131" s="10">
        <v>2005</v>
      </c>
      <c r="E131" s="10">
        <v>2005</v>
      </c>
      <c r="F131" s="10">
        <v>2015</v>
      </c>
      <c r="H131" s="64">
        <v>2005</v>
      </c>
      <c r="I131" s="64">
        <v>2005</v>
      </c>
      <c r="J131" s="10">
        <f>+VLOOKUP(A131,[31]Country!$A:$K,11,)</f>
        <v>2015</v>
      </c>
      <c r="L131" s="10" t="b">
        <f t="shared" si="11"/>
        <v>1</v>
      </c>
      <c r="M131" s="10" t="b">
        <f t="shared" si="12"/>
        <v>1</v>
      </c>
      <c r="N131" s="10" t="b">
        <f t="shared" si="13"/>
        <v>1</v>
      </c>
      <c r="P131" t="str">
        <f t="shared" si="14"/>
        <v>PLW</v>
      </c>
      <c r="Q131">
        <f>+VLOOKUP($A131,'[26]2016-2018 data'!$AS:$AV,2,)</f>
        <v>2005</v>
      </c>
      <c r="R131">
        <f>+VLOOKUP($A131,'[26]2016-2018 data'!$AS:$AV,3,)</f>
        <v>2005</v>
      </c>
      <c r="S131">
        <f>+VLOOKUP($A131,'[26]2016-2018 data'!$AS:$AV,4,)</f>
        <v>2015</v>
      </c>
      <c r="T131" s="1" t="b">
        <f t="shared" si="15"/>
        <v>1</v>
      </c>
      <c r="U131" s="1" t="b">
        <f t="shared" si="16"/>
        <v>1</v>
      </c>
      <c r="V131" s="1" t="b">
        <f t="shared" si="17"/>
        <v>1</v>
      </c>
    </row>
    <row r="132" spans="1:22" x14ac:dyDescent="0.25">
      <c r="A132" s="9" t="s">
        <v>125</v>
      </c>
      <c r="B132" s="4" t="s">
        <v>124</v>
      </c>
      <c r="C132" s="4" t="str">
        <f>+VLOOKUP(B132,'[1]OECD &amp; EU Countries'!$B:$F,5,)</f>
        <v>NA</v>
      </c>
      <c r="D132" s="10">
        <v>2007</v>
      </c>
      <c r="E132" s="10">
        <v>2007</v>
      </c>
      <c r="F132" s="10">
        <v>2007</v>
      </c>
      <c r="H132" s="64">
        <f>+VLOOKUP(A132,[29]Country!$A:$K,11,)</f>
        <v>2007</v>
      </c>
      <c r="I132" s="64">
        <f>+VLOOKUP(A132,[30]Country!$A:$K,11,)</f>
        <v>2007</v>
      </c>
      <c r="J132" s="10">
        <f>+VLOOKUP(A132,[31]Country!$A:$K,11,)</f>
        <v>2007</v>
      </c>
      <c r="L132" s="10" t="b">
        <f t="shared" si="11"/>
        <v>1</v>
      </c>
      <c r="M132" s="10" t="b">
        <f t="shared" si="12"/>
        <v>1</v>
      </c>
      <c r="N132" s="10" t="b">
        <f t="shared" si="13"/>
        <v>1</v>
      </c>
      <c r="P132" t="str">
        <f t="shared" si="14"/>
        <v>PAN</v>
      </c>
      <c r="Q132">
        <f>+VLOOKUP($A132,'[26]2016-2018 data'!$AS:$AV,2,)</f>
        <v>2007</v>
      </c>
      <c r="R132">
        <f>+VLOOKUP($A132,'[26]2016-2018 data'!$AS:$AV,3,)</f>
        <v>2007</v>
      </c>
      <c r="S132">
        <f>+VLOOKUP($A132,'[26]2016-2018 data'!$AS:$AV,4,)</f>
        <v>2007</v>
      </c>
      <c r="T132" s="1" t="b">
        <f t="shared" si="15"/>
        <v>1</v>
      </c>
      <c r="U132" s="1" t="b">
        <f t="shared" si="16"/>
        <v>1</v>
      </c>
      <c r="V132" s="1" t="b">
        <f t="shared" si="17"/>
        <v>1</v>
      </c>
    </row>
    <row r="133" spans="1:22" x14ac:dyDescent="0.25">
      <c r="A133" s="9" t="s">
        <v>123</v>
      </c>
      <c r="B133" s="4" t="s">
        <v>122</v>
      </c>
      <c r="C133" s="4" t="str">
        <f>+VLOOKUP(B133,'[1]OECD &amp; EU Countries'!$B:$F,5,)</f>
        <v>NA</v>
      </c>
      <c r="D133" s="10">
        <v>1998</v>
      </c>
      <c r="E133" s="10">
        <v>1998</v>
      </c>
      <c r="F133" s="10">
        <v>2013</v>
      </c>
      <c r="H133" s="64">
        <f>+VLOOKUP(A133,[29]Country!$A:$K,11,)</f>
        <v>1998</v>
      </c>
      <c r="I133" s="64">
        <f>+VLOOKUP(A133,[30]Country!$A:$K,11,)</f>
        <v>1998</v>
      </c>
      <c r="J133" s="10">
        <f>+VLOOKUP(A133,[31]Country!$A:$K,11,)</f>
        <v>2013</v>
      </c>
      <c r="L133" s="10" t="b">
        <f t="shared" ref="L133:L193" si="18">+H133=D133</f>
        <v>1</v>
      </c>
      <c r="M133" s="10" t="b">
        <f t="shared" ref="M133:M193" si="19">+I133=E133</f>
        <v>1</v>
      </c>
      <c r="N133" s="10" t="b">
        <f t="shared" ref="N133:N193" si="20">+J133=F133</f>
        <v>1</v>
      </c>
      <c r="P133" t="str">
        <f t="shared" ref="P133:P193" si="21">+A133</f>
        <v>PNG</v>
      </c>
      <c r="Q133">
        <f>+VLOOKUP($A133,'[26]2016-2018 data'!$AS:$AV,2,)</f>
        <v>1998</v>
      </c>
      <c r="R133">
        <f>+VLOOKUP($A133,'[26]2016-2018 data'!$AS:$AV,3,)</f>
        <v>1998</v>
      </c>
      <c r="S133">
        <f>+VLOOKUP($A133,'[26]2016-2018 data'!$AS:$AV,4,)</f>
        <v>2013</v>
      </c>
      <c r="T133" s="1" t="b">
        <f t="shared" ref="T133:T193" si="22">+Q133=H133</f>
        <v>1</v>
      </c>
      <c r="U133" s="1" t="b">
        <f t="shared" ref="U133:U193" si="23">+R133=I133</f>
        <v>1</v>
      </c>
      <c r="V133" s="1" t="b">
        <f t="shared" ref="V133:V193" si="24">+S133=J133</f>
        <v>1</v>
      </c>
    </row>
    <row r="134" spans="1:22" x14ac:dyDescent="0.25">
      <c r="A134" s="7" t="s">
        <v>121</v>
      </c>
      <c r="B134" s="4" t="s">
        <v>120</v>
      </c>
      <c r="C134" s="4" t="str">
        <f>+VLOOKUP(B134,'[1]OECD &amp; EU Countries'!$B:$F,5,)</f>
        <v>NA</v>
      </c>
      <c r="D134" s="10">
        <v>1994</v>
      </c>
      <c r="E134" s="10">
        <v>1994</v>
      </c>
      <c r="F134" s="10">
        <v>1994</v>
      </c>
      <c r="H134" s="64">
        <f>+VLOOKUP(A134,[29]Country!$A:$K,11,)</f>
        <v>1994</v>
      </c>
      <c r="I134" s="64">
        <f>+VLOOKUP(A134,[30]Country!$A:$K,11,)</f>
        <v>1994</v>
      </c>
      <c r="J134" s="10">
        <f>+VLOOKUP(A134,[31]Country!$A:$K,11,)</f>
        <v>1994</v>
      </c>
      <c r="L134" s="10" t="b">
        <f t="shared" si="18"/>
        <v>1</v>
      </c>
      <c r="M134" s="10" t="b">
        <f t="shared" si="19"/>
        <v>1</v>
      </c>
      <c r="N134" s="10" t="b">
        <f t="shared" si="20"/>
        <v>1</v>
      </c>
      <c r="P134" t="str">
        <f t="shared" si="21"/>
        <v>PRY</v>
      </c>
      <c r="Q134">
        <f>+VLOOKUP($A134,'[26]2016-2018 data'!$AS:$AV,2,)</f>
        <v>1994</v>
      </c>
      <c r="R134">
        <f>+VLOOKUP($A134,'[26]2016-2018 data'!$AS:$AV,3,)</f>
        <v>1994</v>
      </c>
      <c r="S134">
        <f>+VLOOKUP($A134,'[26]2016-2018 data'!$AS:$AV,4,)</f>
        <v>1994</v>
      </c>
      <c r="T134" s="1" t="b">
        <f t="shared" si="22"/>
        <v>1</v>
      </c>
      <c r="U134" s="1" t="b">
        <f t="shared" si="23"/>
        <v>1</v>
      </c>
      <c r="V134" s="1" t="b">
        <f t="shared" si="24"/>
        <v>1</v>
      </c>
    </row>
    <row r="135" spans="1:22" x14ac:dyDescent="0.25">
      <c r="A135" s="9" t="s">
        <v>119</v>
      </c>
      <c r="B135" s="4" t="s">
        <v>118</v>
      </c>
      <c r="C135" s="4" t="str">
        <f>+VLOOKUP(B135,'[1]OECD &amp; EU Countries'!$B:$F,5,)</f>
        <v>NA</v>
      </c>
      <c r="D135" s="10">
        <v>2007</v>
      </c>
      <c r="E135" s="10">
        <v>2007</v>
      </c>
      <c r="F135" s="10">
        <v>2007</v>
      </c>
      <c r="H135" s="64">
        <f>+VLOOKUP(A135,[29]Country!$A:$K,11,)</f>
        <v>2007</v>
      </c>
      <c r="I135" s="64">
        <f>+VLOOKUP(A135,[30]Country!$A:$K,11,)</f>
        <v>2007</v>
      </c>
      <c r="J135" s="10">
        <f>+VLOOKUP(A135,[31]Country!$A:$K,11,)</f>
        <v>2007</v>
      </c>
      <c r="L135" s="10" t="b">
        <f t="shared" si="18"/>
        <v>1</v>
      </c>
      <c r="M135" s="10" t="b">
        <f t="shared" si="19"/>
        <v>1</v>
      </c>
      <c r="N135" s="10" t="b">
        <f t="shared" si="20"/>
        <v>1</v>
      </c>
      <c r="P135" t="str">
        <f t="shared" si="21"/>
        <v>PER</v>
      </c>
      <c r="Q135">
        <f>+VLOOKUP($A135,'[26]2016-2018 data'!$AS:$AV,2,)</f>
        <v>2007</v>
      </c>
      <c r="R135">
        <f>+VLOOKUP($A135,'[26]2016-2018 data'!$AS:$AV,3,)</f>
        <v>2007</v>
      </c>
      <c r="S135">
        <f>+VLOOKUP($A135,'[26]2016-2018 data'!$AS:$AV,4,)</f>
        <v>2007</v>
      </c>
      <c r="T135" s="1" t="b">
        <f t="shared" si="22"/>
        <v>1</v>
      </c>
      <c r="U135" s="1" t="b">
        <f t="shared" si="23"/>
        <v>1</v>
      </c>
      <c r="V135" s="1" t="b">
        <f t="shared" si="24"/>
        <v>1</v>
      </c>
    </row>
    <row r="136" spans="1:22" x14ac:dyDescent="0.25">
      <c r="A136" s="9" t="s">
        <v>117</v>
      </c>
      <c r="B136" s="4" t="s">
        <v>116</v>
      </c>
      <c r="C136" s="4" t="str">
        <f>+VLOOKUP(B136,'[1]OECD &amp; EU Countries'!$B:$F,5,)</f>
        <v>NA</v>
      </c>
      <c r="D136" s="10">
        <v>2000</v>
      </c>
      <c r="E136" s="10">
        <v>2000</v>
      </c>
      <c r="F136" s="10">
        <v>2000</v>
      </c>
      <c r="H136" s="64">
        <f>+VLOOKUP(A136,[29]Country!$A:$K,11,)</f>
        <v>2000</v>
      </c>
      <c r="I136" s="64">
        <f>+VLOOKUP(A136,[30]Country!$A:$K,11,)</f>
        <v>2000</v>
      </c>
      <c r="J136" s="10">
        <f>+VLOOKUP(A136,[31]Country!$A:$K,11,)</f>
        <v>2000</v>
      </c>
      <c r="L136" s="10" t="b">
        <f t="shared" si="18"/>
        <v>1</v>
      </c>
      <c r="M136" s="10" t="b">
        <f t="shared" si="19"/>
        <v>1</v>
      </c>
      <c r="N136" s="10" t="b">
        <f t="shared" si="20"/>
        <v>1</v>
      </c>
      <c r="P136" t="str">
        <f t="shared" si="21"/>
        <v>PHL</v>
      </c>
      <c r="Q136">
        <f>+VLOOKUP($A136,'[26]2016-2018 data'!$AS:$AV,2,)</f>
        <v>2000</v>
      </c>
      <c r="R136">
        <f>+VLOOKUP($A136,'[26]2016-2018 data'!$AS:$AV,3,)</f>
        <v>2000</v>
      </c>
      <c r="S136">
        <f>+VLOOKUP($A136,'[26]2016-2018 data'!$AS:$AV,4,)</f>
        <v>2000</v>
      </c>
      <c r="T136" s="1" t="b">
        <f t="shared" si="22"/>
        <v>1</v>
      </c>
      <c r="U136" s="1" t="b">
        <f t="shared" si="23"/>
        <v>1</v>
      </c>
      <c r="V136" s="1" t="b">
        <f t="shared" si="24"/>
        <v>1</v>
      </c>
    </row>
    <row r="137" spans="1:22" x14ac:dyDescent="0.25">
      <c r="A137" s="9" t="s">
        <v>115</v>
      </c>
      <c r="B137" s="4" t="s">
        <v>114</v>
      </c>
      <c r="C137" s="4" t="str">
        <f>+VLOOKUP(B137,'[1]OECD &amp; EU Countries'!$B:$F,5,)</f>
        <v>OECD/EU</v>
      </c>
      <c r="D137" s="10" t="s">
        <v>491</v>
      </c>
      <c r="E137" s="10" t="s">
        <v>491</v>
      </c>
      <c r="F137" s="10" t="s">
        <v>491</v>
      </c>
      <c r="H137" s="64" t="str">
        <f>+VLOOKUP(A137,[29]Country!$A:$K,11,)</f>
        <v>Original chained constant price data are rescaled.</v>
      </c>
      <c r="I137" s="64" t="str">
        <f>+VLOOKUP(A137,[30]Country!$A:$K,11,)</f>
        <v>Original chained constant price data are rescaled.</v>
      </c>
      <c r="J137" s="59" t="s">
        <v>491</v>
      </c>
      <c r="L137" s="10" t="b">
        <f t="shared" si="18"/>
        <v>1</v>
      </c>
      <c r="M137" s="10" t="b">
        <f t="shared" si="19"/>
        <v>1</v>
      </c>
      <c r="N137" s="10" t="b">
        <f t="shared" si="20"/>
        <v>1</v>
      </c>
      <c r="P137" t="str">
        <f t="shared" si="21"/>
        <v>POL</v>
      </c>
      <c r="Q137" t="str">
        <f>+VLOOKUP($A137,'[26]2016-2018 data'!$AS:$AV,2,)</f>
        <v>Original chained constant price data are rescaled.</v>
      </c>
      <c r="R137" t="str">
        <f>+VLOOKUP($A137,'[26]2016-2018 data'!$AS:$AV,3,)</f>
        <v>Original chained constant price data are rescaled.</v>
      </c>
      <c r="S137" t="str">
        <f>+VLOOKUP($A137,'[26]2016-2018 data'!$AS:$AV,4,)</f>
        <v>Original chained constant price data are rescaled.</v>
      </c>
      <c r="T137" s="1" t="b">
        <f t="shared" si="22"/>
        <v>1</v>
      </c>
      <c r="U137" s="1" t="b">
        <f t="shared" si="23"/>
        <v>1</v>
      </c>
      <c r="V137" s="1" t="b">
        <f t="shared" si="24"/>
        <v>1</v>
      </c>
    </row>
    <row r="138" spans="1:22" x14ac:dyDescent="0.25">
      <c r="A138" s="9" t="s">
        <v>113</v>
      </c>
      <c r="B138" s="4" t="s">
        <v>112</v>
      </c>
      <c r="C138" s="4" t="str">
        <f>+VLOOKUP(B138,'[1]OECD &amp; EU Countries'!$B:$F,5,)</f>
        <v>OECD/EU</v>
      </c>
      <c r="D138" s="10" t="s">
        <v>491</v>
      </c>
      <c r="E138" s="10" t="s">
        <v>491</v>
      </c>
      <c r="F138" s="10" t="s">
        <v>491</v>
      </c>
      <c r="H138" s="64" t="str">
        <f>+VLOOKUP(A138,[29]Country!$A:$K,11,)</f>
        <v>Original chained constant price data are rescaled.</v>
      </c>
      <c r="I138" s="64" t="str">
        <f>+VLOOKUP(A138,[30]Country!$A:$K,11,)</f>
        <v>Original chained constant price data are rescaled.</v>
      </c>
      <c r="J138" s="10" t="str">
        <f>+VLOOKUP(A138,[31]Country!$A:$K,11,)</f>
        <v>Original chained constant price data are rescaled.</v>
      </c>
      <c r="L138" s="10" t="b">
        <f t="shared" si="18"/>
        <v>1</v>
      </c>
      <c r="M138" s="10" t="b">
        <f t="shared" si="19"/>
        <v>1</v>
      </c>
      <c r="N138" s="10" t="b">
        <f t="shared" si="20"/>
        <v>1</v>
      </c>
      <c r="P138" t="str">
        <f t="shared" si="21"/>
        <v>PRT</v>
      </c>
      <c r="Q138" t="str">
        <f>+VLOOKUP($A138,'[26]2016-2018 data'!$AS:$AV,2,)</f>
        <v>Original chained constant price data are rescaled.</v>
      </c>
      <c r="R138" t="str">
        <f>+VLOOKUP($A138,'[26]2016-2018 data'!$AS:$AV,3,)</f>
        <v>Original chained constant price data are rescaled.</v>
      </c>
      <c r="S138" t="str">
        <f>+VLOOKUP($A138,'[26]2016-2018 data'!$AS:$AV,4,)</f>
        <v>Original chained constant price data are rescaled.</v>
      </c>
      <c r="T138" s="1" t="b">
        <f t="shared" si="22"/>
        <v>1</v>
      </c>
      <c r="U138" s="1" t="b">
        <f t="shared" si="23"/>
        <v>1</v>
      </c>
      <c r="V138" s="1" t="b">
        <f t="shared" si="24"/>
        <v>1</v>
      </c>
    </row>
    <row r="139" spans="1:22" x14ac:dyDescent="0.25">
      <c r="A139" s="8" t="s">
        <v>111</v>
      </c>
      <c r="B139" s="4" t="s">
        <v>110</v>
      </c>
      <c r="C139" s="4" t="str">
        <f>+VLOOKUP(B139,'[1]OECD &amp; EU Countries'!$B:$F,5,)</f>
        <v>NA</v>
      </c>
      <c r="D139" s="10">
        <v>2013</v>
      </c>
      <c r="E139" s="10">
        <v>2013</v>
      </c>
      <c r="F139" s="10">
        <v>2013</v>
      </c>
      <c r="H139" s="64">
        <f>+VLOOKUP(A139,[29]Country!$A:$K,11,)</f>
        <v>2013</v>
      </c>
      <c r="I139" s="64">
        <f>+VLOOKUP(A139,[30]Country!$A:$K,11,)</f>
        <v>2013</v>
      </c>
      <c r="J139" s="10">
        <f>+VLOOKUP(A139,[31]Country!$A:$K,11,)</f>
        <v>2013</v>
      </c>
      <c r="L139" s="10" t="b">
        <f t="shared" si="18"/>
        <v>1</v>
      </c>
      <c r="M139" s="10" t="b">
        <f t="shared" si="19"/>
        <v>1</v>
      </c>
      <c r="N139" s="10" t="b">
        <f t="shared" si="20"/>
        <v>1</v>
      </c>
      <c r="P139" t="str">
        <f t="shared" si="21"/>
        <v>QAT</v>
      </c>
      <c r="Q139">
        <f>+VLOOKUP($A139,'[26]2016-2018 data'!$AS:$AV,2,)</f>
        <v>2013</v>
      </c>
      <c r="R139">
        <f>+VLOOKUP($A139,'[26]2016-2018 data'!$AS:$AV,3,)</f>
        <v>2013</v>
      </c>
      <c r="S139">
        <f>+VLOOKUP($A139,'[26]2016-2018 data'!$AS:$AV,4,)</f>
        <v>2013</v>
      </c>
      <c r="T139" s="1" t="b">
        <f t="shared" si="22"/>
        <v>1</v>
      </c>
      <c r="U139" s="1" t="b">
        <f t="shared" si="23"/>
        <v>1</v>
      </c>
      <c r="V139" s="1" t="b">
        <f t="shared" si="24"/>
        <v>1</v>
      </c>
    </row>
    <row r="140" spans="1:22" x14ac:dyDescent="0.25">
      <c r="A140" s="9" t="s">
        <v>109</v>
      </c>
      <c r="B140" s="4" t="s">
        <v>108</v>
      </c>
      <c r="C140" s="4" t="str">
        <f>+VLOOKUP(B140,'[1]OECD &amp; EU Countries'!$B:$F,5,)</f>
        <v>OECD/EU</v>
      </c>
      <c r="D140" s="10">
        <v>2005</v>
      </c>
      <c r="E140" s="10">
        <v>2005</v>
      </c>
      <c r="F140" s="10" t="s">
        <v>491</v>
      </c>
      <c r="H140" s="64">
        <f>+VLOOKUP(A140,[29]Country!$A:$K,11,)</f>
        <v>2005</v>
      </c>
      <c r="I140" s="64">
        <f>+VLOOKUP(A140,[30]Country!$A:$K,11,)</f>
        <v>2005</v>
      </c>
      <c r="J140" s="10" t="str">
        <f>+VLOOKUP(A140,[31]Country!$A:$K,11,)</f>
        <v>Original chained constant price data are rescaled.</v>
      </c>
      <c r="L140" s="10" t="b">
        <f t="shared" si="18"/>
        <v>1</v>
      </c>
      <c r="M140" s="10" t="b">
        <f t="shared" si="19"/>
        <v>1</v>
      </c>
      <c r="N140" s="10" t="b">
        <f t="shared" si="20"/>
        <v>1</v>
      </c>
      <c r="P140" t="str">
        <f t="shared" si="21"/>
        <v>ROU</v>
      </c>
      <c r="Q140">
        <f>+VLOOKUP($A140,'[26]2016-2018 data'!$AS:$AV,2,)</f>
        <v>2005</v>
      </c>
      <c r="R140">
        <f>+VLOOKUP($A140,'[26]2016-2018 data'!$AS:$AV,3,)</f>
        <v>2005</v>
      </c>
      <c r="S140" t="str">
        <f>+VLOOKUP($A140,'[26]2016-2018 data'!$AS:$AV,4,)</f>
        <v>Original chained constant price data are rescaled.</v>
      </c>
      <c r="T140" s="1" t="b">
        <f t="shared" si="22"/>
        <v>1</v>
      </c>
      <c r="U140" s="1" t="b">
        <f t="shared" si="23"/>
        <v>1</v>
      </c>
      <c r="V140" s="1" t="b">
        <f t="shared" si="24"/>
        <v>1</v>
      </c>
    </row>
    <row r="141" spans="1:22" x14ac:dyDescent="0.25">
      <c r="A141" s="7" t="s">
        <v>107</v>
      </c>
      <c r="B141" s="4" t="s">
        <v>106</v>
      </c>
      <c r="C141" s="4" t="str">
        <f>+VLOOKUP(B141,'[1]OECD &amp; EU Countries'!$B:$F,5,)</f>
        <v>NA</v>
      </c>
      <c r="D141" s="10">
        <v>2011</v>
      </c>
      <c r="E141" s="10">
        <v>2011</v>
      </c>
      <c r="F141" s="10">
        <v>2016</v>
      </c>
      <c r="H141" s="64">
        <f>+VLOOKUP(A141,[29]Country!$A:$K,11,)</f>
        <v>2011</v>
      </c>
      <c r="I141" s="64">
        <f>+VLOOKUP(A141,[30]Country!$A:$K,11,)</f>
        <v>2011</v>
      </c>
      <c r="J141" s="10">
        <f>+VLOOKUP(A141,[31]Country!$A:$K,11,)</f>
        <v>2016</v>
      </c>
      <c r="L141" s="10" t="b">
        <f t="shared" si="18"/>
        <v>1</v>
      </c>
      <c r="M141" s="10" t="b">
        <f t="shared" si="19"/>
        <v>1</v>
      </c>
      <c r="N141" s="10" t="b">
        <f t="shared" si="20"/>
        <v>1</v>
      </c>
      <c r="P141" t="str">
        <f t="shared" si="21"/>
        <v>RUS</v>
      </c>
      <c r="Q141">
        <f>+VLOOKUP($A141,'[26]2016-2018 data'!$AS:$AV,2,)</f>
        <v>2011</v>
      </c>
      <c r="R141">
        <f>+VLOOKUP($A141,'[26]2016-2018 data'!$AS:$AV,3,)</f>
        <v>2011</v>
      </c>
      <c r="S141">
        <f>+VLOOKUP($A141,'[26]2016-2018 data'!$AS:$AV,4,)</f>
        <v>2016</v>
      </c>
      <c r="T141" s="1" t="b">
        <f t="shared" si="22"/>
        <v>1</v>
      </c>
      <c r="U141" s="1" t="b">
        <f t="shared" si="23"/>
        <v>1</v>
      </c>
      <c r="V141" s="1" t="b">
        <f t="shared" si="24"/>
        <v>1</v>
      </c>
    </row>
    <row r="142" spans="1:22" x14ac:dyDescent="0.25">
      <c r="A142" s="9" t="s">
        <v>105</v>
      </c>
      <c r="B142" s="4" t="s">
        <v>104</v>
      </c>
      <c r="C142" s="4" t="str">
        <f>+VLOOKUP(B142,'[1]OECD &amp; EU Countries'!$B:$F,5,)</f>
        <v>NA</v>
      </c>
      <c r="D142" s="10">
        <v>2011</v>
      </c>
      <c r="E142" s="10">
        <v>2014</v>
      </c>
      <c r="F142" s="10">
        <v>2014</v>
      </c>
      <c r="H142" s="64">
        <f>+VLOOKUP(A142,[29]Country!$A:$K,11,)</f>
        <v>2011</v>
      </c>
      <c r="I142" s="64">
        <f>+VLOOKUP(A142,[30]Country!$A:$K,11,)</f>
        <v>2014</v>
      </c>
      <c r="J142" s="10">
        <f>+VLOOKUP(A142,[31]Country!$A:$K,11,)</f>
        <v>2014</v>
      </c>
      <c r="L142" s="10" t="b">
        <f t="shared" si="18"/>
        <v>1</v>
      </c>
      <c r="M142" s="10" t="b">
        <f t="shared" si="19"/>
        <v>1</v>
      </c>
      <c r="N142" s="10" t="b">
        <f t="shared" si="20"/>
        <v>1</v>
      </c>
      <c r="P142" t="str">
        <f t="shared" si="21"/>
        <v>RWA</v>
      </c>
      <c r="Q142">
        <f>+VLOOKUP($A142,'[26]2016-2018 data'!$AS:$AV,2,)</f>
        <v>2011</v>
      </c>
      <c r="R142">
        <f>+VLOOKUP($A142,'[26]2016-2018 data'!$AS:$AV,3,)</f>
        <v>2014</v>
      </c>
      <c r="S142">
        <f>+VLOOKUP($A142,'[26]2016-2018 data'!$AS:$AV,4,)</f>
        <v>2014</v>
      </c>
      <c r="T142" s="1" t="b">
        <f t="shared" si="22"/>
        <v>1</v>
      </c>
      <c r="U142" s="1" t="b">
        <f t="shared" si="23"/>
        <v>1</v>
      </c>
      <c r="V142" s="1" t="b">
        <f t="shared" si="24"/>
        <v>1</v>
      </c>
    </row>
    <row r="143" spans="1:22" x14ac:dyDescent="0.25">
      <c r="A143" s="9" t="s">
        <v>103</v>
      </c>
      <c r="B143" s="4" t="s">
        <v>102</v>
      </c>
      <c r="C143" s="4" t="str">
        <f>+VLOOKUP(B143,'[1]OECD &amp; EU Countries'!$B:$F,5,)</f>
        <v>NA</v>
      </c>
      <c r="D143" s="10">
        <v>2009</v>
      </c>
      <c r="E143" s="10">
        <v>2009</v>
      </c>
      <c r="F143" s="10">
        <v>2009</v>
      </c>
      <c r="H143" s="64">
        <v>2009</v>
      </c>
      <c r="I143" s="64">
        <v>2009</v>
      </c>
      <c r="J143" s="10">
        <v>2009</v>
      </c>
      <c r="L143" s="10" t="b">
        <f t="shared" si="18"/>
        <v>1</v>
      </c>
      <c r="M143" s="10" t="b">
        <f t="shared" si="19"/>
        <v>1</v>
      </c>
      <c r="N143" s="10" t="b">
        <f t="shared" si="20"/>
        <v>1</v>
      </c>
      <c r="P143" t="str">
        <f t="shared" si="21"/>
        <v>WSM</v>
      </c>
      <c r="Q143">
        <f>+VLOOKUP($A143,'[26]2016-2018 data'!$AS:$AV,2,)</f>
        <v>2009</v>
      </c>
      <c r="R143">
        <f>+VLOOKUP($A143,'[26]2016-2018 data'!$AS:$AV,3,)</f>
        <v>2009</v>
      </c>
      <c r="S143">
        <f>+VLOOKUP($A143,'[26]2016-2018 data'!$AS:$AV,4,)</f>
        <v>2009</v>
      </c>
      <c r="T143" s="1" t="b">
        <f t="shared" si="22"/>
        <v>1</v>
      </c>
      <c r="U143" s="1" t="b">
        <f t="shared" si="23"/>
        <v>1</v>
      </c>
      <c r="V143" s="1" t="b">
        <f t="shared" si="24"/>
        <v>1</v>
      </c>
    </row>
    <row r="144" spans="1:22" x14ac:dyDescent="0.25">
      <c r="A144" s="9" t="s">
        <v>101</v>
      </c>
      <c r="B144" s="4" t="s">
        <v>100</v>
      </c>
      <c r="C144" s="4" t="str">
        <f>+VLOOKUP(B144,'[1]OECD &amp; EU Countries'!$B:$F,5,)</f>
        <v>NA</v>
      </c>
      <c r="D144" s="10">
        <v>1990</v>
      </c>
      <c r="E144" s="10">
        <v>1990</v>
      </c>
      <c r="F144" s="10">
        <v>2007</v>
      </c>
      <c r="H144" s="64">
        <f>+VLOOKUP(A144,[29]Country!$A:$K,11,)</f>
        <v>1990</v>
      </c>
      <c r="I144" s="64">
        <f>+VLOOKUP(A144,[30]Country!$A:$K,11,)</f>
        <v>1990</v>
      </c>
      <c r="J144" s="10">
        <f>+VLOOKUP(A144,[31]Country!$A:$K,11,)</f>
        <v>2007</v>
      </c>
      <c r="L144" s="10" t="b">
        <f t="shared" si="18"/>
        <v>1</v>
      </c>
      <c r="M144" s="10" t="b">
        <f t="shared" si="19"/>
        <v>1</v>
      </c>
      <c r="N144" s="10" t="b">
        <f t="shared" si="20"/>
        <v>1</v>
      </c>
      <c r="P144" t="str">
        <f t="shared" si="21"/>
        <v>SMR</v>
      </c>
      <c r="Q144">
        <f>+VLOOKUP($A144,'[26]2016-2018 data'!$AS:$AV,2,)</f>
        <v>1990</v>
      </c>
      <c r="R144">
        <f>+VLOOKUP($A144,'[26]2016-2018 data'!$AS:$AV,3,)</f>
        <v>1990</v>
      </c>
      <c r="S144">
        <f>+VLOOKUP($A144,'[26]2016-2018 data'!$AS:$AV,4,)</f>
        <v>2007</v>
      </c>
      <c r="T144" s="1" t="b">
        <f t="shared" si="22"/>
        <v>1</v>
      </c>
      <c r="U144" s="1" t="b">
        <f t="shared" si="23"/>
        <v>1</v>
      </c>
      <c r="V144" s="1" t="b">
        <f t="shared" si="24"/>
        <v>1</v>
      </c>
    </row>
    <row r="145" spans="1:22" x14ac:dyDescent="0.25">
      <c r="A145" s="9" t="s">
        <v>99</v>
      </c>
      <c r="B145" s="4" t="s">
        <v>98</v>
      </c>
      <c r="C145" s="4" t="str">
        <f>+VLOOKUP(B145,'[1]OECD &amp; EU Countries'!$B:$F,5,)</f>
        <v>NA</v>
      </c>
      <c r="D145" s="10">
        <v>2001</v>
      </c>
      <c r="E145" s="10">
        <v>2008</v>
      </c>
      <c r="F145" s="10">
        <v>2008</v>
      </c>
      <c r="H145" s="64">
        <f>+VLOOKUP(A145,[29]Country!$A:$K,11,)</f>
        <v>2001</v>
      </c>
      <c r="I145" s="64">
        <f>+VLOOKUP(A145,[30]Country!$A:$K,11,)</f>
        <v>2008</v>
      </c>
      <c r="J145" s="10">
        <f>+VLOOKUP(A145,[31]Country!$A:$K,11,)</f>
        <v>2008</v>
      </c>
      <c r="L145" s="10" t="b">
        <f t="shared" si="18"/>
        <v>1</v>
      </c>
      <c r="M145" s="10" t="b">
        <f t="shared" si="19"/>
        <v>1</v>
      </c>
      <c r="N145" s="10" t="b">
        <f t="shared" si="20"/>
        <v>1</v>
      </c>
      <c r="P145" t="str">
        <f t="shared" si="21"/>
        <v>STP</v>
      </c>
      <c r="Q145">
        <f>+VLOOKUP($A145,'[26]2016-2018 data'!$AS:$AV,2,)</f>
        <v>2001</v>
      </c>
      <c r="R145">
        <f>+VLOOKUP($A145,'[26]2016-2018 data'!$AS:$AV,3,)</f>
        <v>2008</v>
      </c>
      <c r="S145">
        <f>+VLOOKUP($A145,'[26]2016-2018 data'!$AS:$AV,4,)</f>
        <v>2008</v>
      </c>
      <c r="T145" s="1" t="b">
        <f t="shared" si="22"/>
        <v>1</v>
      </c>
      <c r="U145" s="1" t="b">
        <f t="shared" si="23"/>
        <v>1</v>
      </c>
      <c r="V145" s="1" t="b">
        <f t="shared" si="24"/>
        <v>1</v>
      </c>
    </row>
    <row r="146" spans="1:22" x14ac:dyDescent="0.25">
      <c r="A146" s="9" t="s">
        <v>97</v>
      </c>
      <c r="B146" s="4" t="s">
        <v>96</v>
      </c>
      <c r="C146" s="4" t="str">
        <f>+VLOOKUP(B146,'[1]OECD &amp; EU Countries'!$B:$F,5,)</f>
        <v>NA</v>
      </c>
      <c r="D146" s="10">
        <v>2010</v>
      </c>
      <c r="E146" s="10">
        <v>2010</v>
      </c>
      <c r="F146" s="10">
        <v>2010</v>
      </c>
      <c r="H146" s="64">
        <f>+VLOOKUP(A146,[29]Country!$A:$K,11,)</f>
        <v>2010</v>
      </c>
      <c r="I146" s="64">
        <f>+VLOOKUP(A146,[30]Country!$A:$K,11,)</f>
        <v>2010</v>
      </c>
      <c r="J146" s="10">
        <f>+VLOOKUP(A146,[31]Country!$A:$K,11,)</f>
        <v>2010</v>
      </c>
      <c r="L146" s="10" t="b">
        <f t="shared" si="18"/>
        <v>1</v>
      </c>
      <c r="M146" s="10" t="b">
        <f t="shared" si="19"/>
        <v>1</v>
      </c>
      <c r="N146" s="10" t="b">
        <f t="shared" si="20"/>
        <v>1</v>
      </c>
      <c r="P146" t="str">
        <f t="shared" si="21"/>
        <v>SAU</v>
      </c>
      <c r="Q146">
        <f>+VLOOKUP($A146,'[26]2016-2018 data'!$AS:$AV,2,)</f>
        <v>2010</v>
      </c>
      <c r="R146">
        <f>+VLOOKUP($A146,'[26]2016-2018 data'!$AS:$AV,3,)</f>
        <v>2010</v>
      </c>
      <c r="S146">
        <f>+VLOOKUP($A146,'[26]2016-2018 data'!$AS:$AV,4,)</f>
        <v>2010</v>
      </c>
      <c r="T146" s="1" t="b">
        <f t="shared" si="22"/>
        <v>1</v>
      </c>
      <c r="U146" s="1" t="b">
        <f t="shared" si="23"/>
        <v>1</v>
      </c>
      <c r="V146" s="1" t="b">
        <f t="shared" si="24"/>
        <v>1</v>
      </c>
    </row>
    <row r="147" spans="1:22" x14ac:dyDescent="0.25">
      <c r="A147" s="9" t="s">
        <v>95</v>
      </c>
      <c r="B147" s="4" t="s">
        <v>94</v>
      </c>
      <c r="C147" s="4" t="str">
        <f>+VLOOKUP(B147,'[1]OECD &amp; EU Countries'!$B:$F,5,)</f>
        <v>NA</v>
      </c>
      <c r="D147" s="10">
        <v>1999</v>
      </c>
      <c r="E147" s="10">
        <v>1999</v>
      </c>
      <c r="F147" s="10">
        <v>1999</v>
      </c>
      <c r="H147" s="64">
        <f>+VLOOKUP(A147,[29]Country!$A:$K,11,)</f>
        <v>1999</v>
      </c>
      <c r="I147" s="64">
        <f>+VLOOKUP(A147,[30]Country!$A:$K,11,)</f>
        <v>1999</v>
      </c>
      <c r="J147" s="10">
        <f>+VLOOKUP(A147,[31]Country!$A:$K,11,)</f>
        <v>1999</v>
      </c>
      <c r="L147" s="10" t="b">
        <f t="shared" si="18"/>
        <v>1</v>
      </c>
      <c r="M147" s="10" t="b">
        <f t="shared" si="19"/>
        <v>1</v>
      </c>
      <c r="N147" s="10" t="b">
        <f t="shared" si="20"/>
        <v>1</v>
      </c>
      <c r="P147" t="str">
        <f t="shared" si="21"/>
        <v>SEN</v>
      </c>
      <c r="Q147">
        <f>+VLOOKUP($A147,'[26]2016-2018 data'!$AS:$AV,2,)</f>
        <v>1999</v>
      </c>
      <c r="R147">
        <f>+VLOOKUP($A147,'[26]2016-2018 data'!$AS:$AV,3,)</f>
        <v>1999</v>
      </c>
      <c r="S147">
        <f>+VLOOKUP($A147,'[26]2016-2018 data'!$AS:$AV,4,)</f>
        <v>1999</v>
      </c>
      <c r="T147" s="1" t="b">
        <f t="shared" si="22"/>
        <v>1</v>
      </c>
      <c r="U147" s="1" t="b">
        <f t="shared" si="23"/>
        <v>1</v>
      </c>
      <c r="V147" s="1" t="b">
        <f t="shared" si="24"/>
        <v>1</v>
      </c>
    </row>
    <row r="148" spans="1:22" x14ac:dyDescent="0.25">
      <c r="A148" s="9" t="s">
        <v>93</v>
      </c>
      <c r="B148" s="4" t="s">
        <v>92</v>
      </c>
      <c r="C148" s="4" t="str">
        <f>+VLOOKUP(B148,'[1]OECD &amp; EU Countries'!$B:$F,5,)</f>
        <v>NA</v>
      </c>
      <c r="D148" s="10" t="s">
        <v>491</v>
      </c>
      <c r="E148" s="10" t="s">
        <v>491</v>
      </c>
      <c r="F148" s="10" t="s">
        <v>491</v>
      </c>
      <c r="H148" s="64" t="str">
        <f>+VLOOKUP(A148,[29]Country!$A:$K,11,)</f>
        <v>Original chained constant price data are rescaled.</v>
      </c>
      <c r="I148" s="64" t="str">
        <f>+VLOOKUP(A148,[30]Country!$A:$K,11,)</f>
        <v>Original chained constant price data are rescaled.</v>
      </c>
      <c r="J148" s="59" t="s">
        <v>491</v>
      </c>
      <c r="L148" s="10" t="b">
        <f t="shared" si="18"/>
        <v>1</v>
      </c>
      <c r="M148" s="10" t="b">
        <f t="shared" si="19"/>
        <v>1</v>
      </c>
      <c r="N148" s="10" t="b">
        <f t="shared" si="20"/>
        <v>1</v>
      </c>
      <c r="P148" t="str">
        <f t="shared" si="21"/>
        <v>SRB</v>
      </c>
      <c r="Q148" t="str">
        <f>+VLOOKUP($A148,'[26]2016-2018 data'!$AS:$AV,2,)</f>
        <v>Original chained constant price data are rescaled.</v>
      </c>
      <c r="R148" t="str">
        <f>+VLOOKUP($A148,'[26]2016-2018 data'!$AS:$AV,3,)</f>
        <v>Original chained constant price data are rescaled.</v>
      </c>
      <c r="S148" t="str">
        <f>+VLOOKUP($A148,'[26]2016-2018 data'!$AS:$AV,4,)</f>
        <v>Original chained constant price data are rescaled.</v>
      </c>
      <c r="T148" s="1" t="b">
        <f t="shared" si="22"/>
        <v>1</v>
      </c>
      <c r="U148" s="1" t="b">
        <f t="shared" si="23"/>
        <v>1</v>
      </c>
      <c r="V148" s="1" t="b">
        <f t="shared" si="24"/>
        <v>1</v>
      </c>
    </row>
    <row r="149" spans="1:22" x14ac:dyDescent="0.25">
      <c r="A149" s="7" t="s">
        <v>91</v>
      </c>
      <c r="B149" s="4" t="s">
        <v>90</v>
      </c>
      <c r="C149" s="4" t="str">
        <f>+VLOOKUP(B149,'[1]OECD &amp; EU Countries'!$B:$F,5,)</f>
        <v>NA</v>
      </c>
      <c r="D149" s="10">
        <v>2006</v>
      </c>
      <c r="E149" s="10">
        <v>2006</v>
      </c>
      <c r="F149" s="10">
        <v>2006</v>
      </c>
      <c r="H149" s="64">
        <f>+VLOOKUP(A149,[29]Country!$A:$K,11,)</f>
        <v>2006</v>
      </c>
      <c r="I149" s="64">
        <f>+VLOOKUP(A149,[30]Country!$A:$K,11,)</f>
        <v>2006</v>
      </c>
      <c r="J149" s="10">
        <f>+VLOOKUP(A149,[31]Country!$A:$K,11,)</f>
        <v>2006</v>
      </c>
      <c r="L149" s="10" t="b">
        <f t="shared" si="18"/>
        <v>1</v>
      </c>
      <c r="M149" s="10" t="b">
        <f t="shared" si="19"/>
        <v>1</v>
      </c>
      <c r="N149" s="10" t="b">
        <f t="shared" si="20"/>
        <v>1</v>
      </c>
      <c r="P149" t="str">
        <f t="shared" si="21"/>
        <v>SYC</v>
      </c>
      <c r="Q149">
        <f>+VLOOKUP($A149,'[26]2016-2018 data'!$AS:$AV,2,)</f>
        <v>2006</v>
      </c>
      <c r="R149">
        <f>+VLOOKUP($A149,'[26]2016-2018 data'!$AS:$AV,3,)</f>
        <v>2006</v>
      </c>
      <c r="S149">
        <f>+VLOOKUP($A149,'[26]2016-2018 data'!$AS:$AV,4,)</f>
        <v>2006</v>
      </c>
      <c r="T149" s="1" t="b">
        <f t="shared" si="22"/>
        <v>1</v>
      </c>
      <c r="U149" s="1" t="b">
        <f t="shared" si="23"/>
        <v>1</v>
      </c>
      <c r="V149" s="1" t="b">
        <f t="shared" si="24"/>
        <v>1</v>
      </c>
    </row>
    <row r="150" spans="1:22" x14ac:dyDescent="0.25">
      <c r="A150" s="9" t="s">
        <v>89</v>
      </c>
      <c r="B150" s="4" t="s">
        <v>88</v>
      </c>
      <c r="C150" s="4" t="str">
        <f>+VLOOKUP(B150,'[1]OECD &amp; EU Countries'!$B:$F,5,)</f>
        <v>NA</v>
      </c>
      <c r="D150" s="10">
        <v>2006</v>
      </c>
      <c r="E150" s="10">
        <v>2006</v>
      </c>
      <c r="F150" s="10">
        <v>2006</v>
      </c>
      <c r="H150" s="64">
        <f>+VLOOKUP(A150,[29]Country!$A:$K,11,)</f>
        <v>2006</v>
      </c>
      <c r="I150" s="64">
        <f>+VLOOKUP(A150,[30]Country!$A:$K,11,)</f>
        <v>2006</v>
      </c>
      <c r="J150" s="10">
        <f>+VLOOKUP(A150,[31]Country!$A:$K,11,)</f>
        <v>2006</v>
      </c>
      <c r="L150" s="10" t="b">
        <f t="shared" si="18"/>
        <v>1</v>
      </c>
      <c r="M150" s="10" t="b">
        <f t="shared" si="19"/>
        <v>1</v>
      </c>
      <c r="N150" s="10" t="b">
        <f t="shared" si="20"/>
        <v>1</v>
      </c>
      <c r="P150" t="str">
        <f t="shared" si="21"/>
        <v>SLE</v>
      </c>
      <c r="Q150">
        <f>+VLOOKUP($A150,'[26]2016-2018 data'!$AS:$AV,2,)</f>
        <v>2006</v>
      </c>
      <c r="R150">
        <f>+VLOOKUP($A150,'[26]2016-2018 data'!$AS:$AV,3,)</f>
        <v>2006</v>
      </c>
      <c r="S150">
        <f>+VLOOKUP($A150,'[26]2016-2018 data'!$AS:$AV,4,)</f>
        <v>2006</v>
      </c>
      <c r="T150" s="1" t="b">
        <f t="shared" si="22"/>
        <v>1</v>
      </c>
      <c r="U150" s="1" t="b">
        <f t="shared" si="23"/>
        <v>1</v>
      </c>
      <c r="V150" s="1" t="b">
        <f t="shared" si="24"/>
        <v>1</v>
      </c>
    </row>
    <row r="151" spans="1:22" x14ac:dyDescent="0.25">
      <c r="A151" s="8" t="s">
        <v>87</v>
      </c>
      <c r="B151" s="4" t="s">
        <v>86</v>
      </c>
      <c r="C151" s="4" t="str">
        <f>+VLOOKUP(B151,'[1]OECD &amp; EU Countries'!$B:$F,5,)</f>
        <v>NA</v>
      </c>
      <c r="D151" s="10">
        <v>2010</v>
      </c>
      <c r="E151" s="10">
        <v>2010</v>
      </c>
      <c r="F151" s="10">
        <v>2010</v>
      </c>
      <c r="H151" s="64">
        <f>+VLOOKUP(A151,[29]Country!$A:$K,11,)</f>
        <v>2010</v>
      </c>
      <c r="I151" s="64">
        <f>+VLOOKUP(A151,[30]Country!$A:$K,11,)</f>
        <v>2010</v>
      </c>
      <c r="J151" s="10">
        <f>+VLOOKUP(A151,[31]Country!$A:$K,11,)</f>
        <v>2010</v>
      </c>
      <c r="L151" s="10" t="b">
        <f t="shared" si="18"/>
        <v>1</v>
      </c>
      <c r="M151" s="10" t="b">
        <f t="shared" si="19"/>
        <v>1</v>
      </c>
      <c r="N151" s="10" t="b">
        <f t="shared" si="20"/>
        <v>1</v>
      </c>
      <c r="P151" t="str">
        <f t="shared" si="21"/>
        <v>SGP</v>
      </c>
      <c r="Q151">
        <f>+VLOOKUP($A151,'[26]2016-2018 data'!$AS:$AV,2,)</f>
        <v>2010</v>
      </c>
      <c r="R151">
        <f>+VLOOKUP($A151,'[26]2016-2018 data'!$AS:$AV,3,)</f>
        <v>2010</v>
      </c>
      <c r="S151">
        <f>+VLOOKUP($A151,'[26]2016-2018 data'!$AS:$AV,4,)</f>
        <v>2010</v>
      </c>
      <c r="T151" s="1" t="b">
        <f t="shared" si="22"/>
        <v>1</v>
      </c>
      <c r="U151" s="1" t="b">
        <f t="shared" si="23"/>
        <v>1</v>
      </c>
      <c r="V151" s="1" t="b">
        <f t="shared" si="24"/>
        <v>1</v>
      </c>
    </row>
    <row r="152" spans="1:22" x14ac:dyDescent="0.25">
      <c r="A152" s="9" t="s">
        <v>85</v>
      </c>
      <c r="B152" s="4" t="s">
        <v>84</v>
      </c>
      <c r="C152" s="4" t="str">
        <f>+VLOOKUP(B152,'[1]OECD &amp; EU Countries'!$B:$F,5,)</f>
        <v>OECD/EU</v>
      </c>
      <c r="D152" s="10" t="s">
        <v>491</v>
      </c>
      <c r="E152" s="10" t="s">
        <v>491</v>
      </c>
      <c r="F152" s="10" t="s">
        <v>491</v>
      </c>
      <c r="H152" s="64" t="str">
        <f>+VLOOKUP(A152,[29]Country!$A:$K,11,)</f>
        <v>Original chained constant price data are rescaled.</v>
      </c>
      <c r="I152" s="64" t="str">
        <f>+VLOOKUP(A152,[30]Country!$A:$K,11,)</f>
        <v>Original chained constant price data are rescaled.</v>
      </c>
      <c r="J152" s="10" t="str">
        <f>+VLOOKUP(A152,[31]Country!$A:$K,11,)</f>
        <v>Original chained constant price data are rescaled.</v>
      </c>
      <c r="L152" s="10" t="b">
        <f t="shared" si="18"/>
        <v>1</v>
      </c>
      <c r="M152" s="10" t="b">
        <f t="shared" si="19"/>
        <v>1</v>
      </c>
      <c r="N152" s="10" t="b">
        <f t="shared" si="20"/>
        <v>1</v>
      </c>
      <c r="P152" t="str">
        <f t="shared" si="21"/>
        <v>SVK</v>
      </c>
      <c r="Q152" t="str">
        <f>+VLOOKUP($A152,'[26]2016-2018 data'!$AS:$AV,2,)</f>
        <v>Original chained constant price data are rescaled.</v>
      </c>
      <c r="R152" t="str">
        <f>+VLOOKUP($A152,'[26]2016-2018 data'!$AS:$AV,3,)</f>
        <v>Original chained constant price data are rescaled.</v>
      </c>
      <c r="S152" t="str">
        <f>+VLOOKUP($A152,'[26]2016-2018 data'!$AS:$AV,4,)</f>
        <v>Original chained constant price data are rescaled.</v>
      </c>
      <c r="T152" s="1" t="b">
        <f t="shared" si="22"/>
        <v>1</v>
      </c>
      <c r="U152" s="1" t="b">
        <f t="shared" si="23"/>
        <v>1</v>
      </c>
      <c r="V152" s="1" t="b">
        <f t="shared" si="24"/>
        <v>1</v>
      </c>
    </row>
    <row r="153" spans="1:22" x14ac:dyDescent="0.25">
      <c r="A153" s="7" t="s">
        <v>83</v>
      </c>
      <c r="B153" s="4" t="s">
        <v>82</v>
      </c>
      <c r="C153" s="4" t="str">
        <f>+VLOOKUP(B153,'[1]OECD &amp; EU Countries'!$B:$F,5,)</f>
        <v>OECD/EU</v>
      </c>
      <c r="D153" s="10" t="s">
        <v>491</v>
      </c>
      <c r="E153" s="10" t="s">
        <v>491</v>
      </c>
      <c r="F153" s="10" t="s">
        <v>491</v>
      </c>
      <c r="H153" s="64" t="str">
        <f>+VLOOKUP(A153,[29]Country!$A:$K,11,)</f>
        <v>Original chained constant price data are rescaled.</v>
      </c>
      <c r="I153" s="64" t="str">
        <f>+VLOOKUP(A153,[30]Country!$A:$K,11,)</f>
        <v>Original chained constant price data are rescaled.</v>
      </c>
      <c r="J153" s="10" t="str">
        <f>+VLOOKUP(A153,[31]Country!$A:$K,11,)</f>
        <v>Original chained constant price data are rescaled.</v>
      </c>
      <c r="L153" s="10" t="b">
        <f t="shared" si="18"/>
        <v>1</v>
      </c>
      <c r="M153" s="10" t="b">
        <f t="shared" si="19"/>
        <v>1</v>
      </c>
      <c r="N153" s="10" t="b">
        <f t="shared" si="20"/>
        <v>1</v>
      </c>
      <c r="P153" t="str">
        <f t="shared" si="21"/>
        <v>SVN</v>
      </c>
      <c r="Q153" t="str">
        <f>+VLOOKUP($A153,'[26]2016-2018 data'!$AS:$AV,2,)</f>
        <v>Original chained constant price data are rescaled.</v>
      </c>
      <c r="R153" t="str">
        <f>+VLOOKUP($A153,'[26]2016-2018 data'!$AS:$AV,3,)</f>
        <v>Original chained constant price data are rescaled.</v>
      </c>
      <c r="S153" t="str">
        <f>+VLOOKUP($A153,'[26]2016-2018 data'!$AS:$AV,4,)</f>
        <v>Original chained constant price data are rescaled.</v>
      </c>
      <c r="T153" s="1" t="b">
        <f t="shared" si="22"/>
        <v>1</v>
      </c>
      <c r="U153" s="1" t="b">
        <f t="shared" si="23"/>
        <v>1</v>
      </c>
      <c r="V153" s="1" t="b">
        <f t="shared" si="24"/>
        <v>1</v>
      </c>
    </row>
    <row r="154" spans="1:22" x14ac:dyDescent="0.25">
      <c r="A154" s="9" t="s">
        <v>81</v>
      </c>
      <c r="B154" s="4" t="s">
        <v>80</v>
      </c>
      <c r="C154" s="4" t="str">
        <f>+VLOOKUP(B154,'[1]OECD &amp; EU Countries'!$B:$F,5,)</f>
        <v>NA</v>
      </c>
      <c r="D154" s="10">
        <v>2004</v>
      </c>
      <c r="E154" s="10">
        <v>2004</v>
      </c>
      <c r="F154" s="10">
        <v>2004</v>
      </c>
      <c r="H154" s="64">
        <f>+VLOOKUP(A154,[29]Country!$A:$K,11,)</f>
        <v>2004</v>
      </c>
      <c r="I154" s="64">
        <f>+VLOOKUP(A154,[30]Country!$A:$K,11,)</f>
        <v>2004</v>
      </c>
      <c r="J154" s="10">
        <f>+VLOOKUP(A154,[31]Country!$A:$K,11,)</f>
        <v>2004</v>
      </c>
      <c r="L154" s="10" t="b">
        <f t="shared" si="18"/>
        <v>1</v>
      </c>
      <c r="M154" s="10" t="b">
        <f t="shared" si="19"/>
        <v>1</v>
      </c>
      <c r="N154" s="10" t="b">
        <f t="shared" si="20"/>
        <v>1</v>
      </c>
      <c r="P154" t="str">
        <f t="shared" si="21"/>
        <v>SLB</v>
      </c>
      <c r="Q154">
        <f>+VLOOKUP($A154,'[26]2016-2018 data'!$AS:$AV,2,)</f>
        <v>2004</v>
      </c>
      <c r="R154">
        <f>+VLOOKUP($A154,'[26]2016-2018 data'!$AS:$AV,3,)</f>
        <v>2004</v>
      </c>
      <c r="S154">
        <f>+VLOOKUP($A154,'[26]2016-2018 data'!$AS:$AV,4,)</f>
        <v>2004</v>
      </c>
      <c r="T154" s="1" t="b">
        <f t="shared" si="22"/>
        <v>1</v>
      </c>
      <c r="U154" s="1" t="b">
        <f t="shared" si="23"/>
        <v>1</v>
      </c>
      <c r="V154" s="1" t="b">
        <f t="shared" si="24"/>
        <v>1</v>
      </c>
    </row>
    <row r="155" spans="1:22" x14ac:dyDescent="0.25">
      <c r="A155" s="11" t="s">
        <v>79</v>
      </c>
      <c r="B155" s="4" t="s">
        <v>78</v>
      </c>
      <c r="C155" s="4" t="str">
        <f>+VLOOKUP(B155,'[1]OECD &amp; EU Countries'!$B:$F,5,)</f>
        <v>NA</v>
      </c>
      <c r="D155" s="10">
        <v>1985</v>
      </c>
      <c r="E155" s="10">
        <v>1985</v>
      </c>
      <c r="F155" s="10">
        <v>1985</v>
      </c>
      <c r="H155" s="64">
        <f>+VLOOKUP(A155,[29]Country!$A:$K,11,)</f>
        <v>1985</v>
      </c>
      <c r="I155" s="64">
        <f>+VLOOKUP(A155,[30]Country!$A:$K,11,)</f>
        <v>1985</v>
      </c>
      <c r="J155" s="10">
        <f>+VLOOKUP(A155,[31]Country!$A:$K,11,)</f>
        <v>1985</v>
      </c>
      <c r="L155" s="10" t="b">
        <f t="shared" si="18"/>
        <v>1</v>
      </c>
      <c r="M155" s="10" t="b">
        <f t="shared" si="19"/>
        <v>1</v>
      </c>
      <c r="N155" s="10" t="b">
        <f t="shared" si="20"/>
        <v>1</v>
      </c>
      <c r="P155" t="str">
        <f t="shared" si="21"/>
        <v>SOM</v>
      </c>
      <c r="Q155">
        <f>+VLOOKUP($A155,'[26]2016-2018 data'!$AS:$AV,2,)</f>
        <v>1985</v>
      </c>
      <c r="R155">
        <f>+VLOOKUP($A155,'[26]2016-2018 data'!$AS:$AV,3,)</f>
        <v>1985</v>
      </c>
      <c r="S155">
        <f>+VLOOKUP($A155,'[26]2016-2018 data'!$AS:$AV,4,)</f>
        <v>1985</v>
      </c>
      <c r="T155" s="1" t="b">
        <f t="shared" si="22"/>
        <v>1</v>
      </c>
      <c r="U155" s="1" t="b">
        <f t="shared" si="23"/>
        <v>1</v>
      </c>
      <c r="V155" s="1" t="b">
        <f t="shared" si="24"/>
        <v>1</v>
      </c>
    </row>
    <row r="156" spans="1:22" x14ac:dyDescent="0.25">
      <c r="A156" s="9" t="s">
        <v>77</v>
      </c>
      <c r="B156" s="4" t="s">
        <v>76</v>
      </c>
      <c r="C156" s="4" t="str">
        <f>+VLOOKUP(B156,'[1]OECD &amp; EU Countries'!$B:$F,5,)</f>
        <v>NA</v>
      </c>
      <c r="D156" s="10">
        <v>2010</v>
      </c>
      <c r="E156" s="10">
        <v>2010</v>
      </c>
      <c r="F156" s="10">
        <v>2010</v>
      </c>
      <c r="H156" s="64">
        <f>+VLOOKUP(A156,[29]Country!$A:$K,11,)</f>
        <v>2010</v>
      </c>
      <c r="I156" s="64">
        <f>+VLOOKUP(A156,[30]Country!$A:$K,11,)</f>
        <v>2010</v>
      </c>
      <c r="J156" s="10">
        <f>+VLOOKUP(A156,[31]Country!$A:$K,11,)</f>
        <v>2010</v>
      </c>
      <c r="L156" s="10" t="b">
        <f t="shared" si="18"/>
        <v>1</v>
      </c>
      <c r="M156" s="10" t="b">
        <f t="shared" si="19"/>
        <v>1</v>
      </c>
      <c r="N156" s="10" t="b">
        <f t="shared" si="20"/>
        <v>1</v>
      </c>
      <c r="P156" t="str">
        <f t="shared" si="21"/>
        <v>ZAF</v>
      </c>
      <c r="Q156">
        <f>+VLOOKUP($A156,'[26]2016-2018 data'!$AS:$AV,2,)</f>
        <v>2010</v>
      </c>
      <c r="R156">
        <f>+VLOOKUP($A156,'[26]2016-2018 data'!$AS:$AV,3,)</f>
        <v>2010</v>
      </c>
      <c r="S156">
        <f>+VLOOKUP($A156,'[26]2016-2018 data'!$AS:$AV,4,)</f>
        <v>2010</v>
      </c>
      <c r="T156" s="1" t="b">
        <f t="shared" si="22"/>
        <v>1</v>
      </c>
      <c r="U156" s="1" t="b">
        <f t="shared" si="23"/>
        <v>1</v>
      </c>
      <c r="V156" s="1" t="b">
        <f t="shared" si="24"/>
        <v>1</v>
      </c>
    </row>
    <row r="157" spans="1:22" x14ac:dyDescent="0.25">
      <c r="A157" s="9" t="s">
        <v>75</v>
      </c>
      <c r="B157" s="4" t="s">
        <v>74</v>
      </c>
      <c r="C157" s="4" t="str">
        <f>+VLOOKUP(B157,'[1]OECD &amp; EU Countries'!$B:$F,5,)</f>
        <v>NA</v>
      </c>
      <c r="D157" s="10">
        <v>2009</v>
      </c>
      <c r="E157" s="10">
        <v>2009</v>
      </c>
      <c r="F157" s="10">
        <v>2009</v>
      </c>
      <c r="H157" s="64">
        <f>+VLOOKUP(A157,[29]Country!$A:$K,11,)</f>
        <v>2009</v>
      </c>
      <c r="I157" s="64">
        <f>+VLOOKUP(A157,[30]Country!$A:$K,11,)</f>
        <v>2009</v>
      </c>
      <c r="J157" s="10">
        <f>+VLOOKUP(A157,[31]Country!$A:$K,11,)</f>
        <v>2009</v>
      </c>
      <c r="L157" s="10" t="b">
        <f t="shared" si="18"/>
        <v>1</v>
      </c>
      <c r="M157" s="10" t="b">
        <f t="shared" si="19"/>
        <v>1</v>
      </c>
      <c r="N157" s="10" t="b">
        <f t="shared" si="20"/>
        <v>1</v>
      </c>
      <c r="P157" t="str">
        <f t="shared" si="21"/>
        <v>SSD</v>
      </c>
      <c r="Q157">
        <f>+VLOOKUP($A157,'[26]2016-2018 data'!$AS:$AV,2,)</f>
        <v>2009</v>
      </c>
      <c r="R157">
        <f>+VLOOKUP($A157,'[26]2016-2018 data'!$AS:$AV,3,)</f>
        <v>2009</v>
      </c>
      <c r="S157">
        <f>+VLOOKUP($A157,'[26]2016-2018 data'!$AS:$AV,4,)</f>
        <v>2009</v>
      </c>
      <c r="T157" s="1" t="b">
        <f t="shared" si="22"/>
        <v>1</v>
      </c>
      <c r="U157" s="1" t="b">
        <f t="shared" si="23"/>
        <v>1</v>
      </c>
      <c r="V157" s="1" t="b">
        <f t="shared" si="24"/>
        <v>1</v>
      </c>
    </row>
    <row r="158" spans="1:22" x14ac:dyDescent="0.25">
      <c r="A158" s="8" t="s">
        <v>73</v>
      </c>
      <c r="B158" s="4" t="s">
        <v>72</v>
      </c>
      <c r="C158" s="4" t="str">
        <f>+VLOOKUP(B158,'[1]OECD &amp; EU Countries'!$B:$F,5,)</f>
        <v>OECD/EU</v>
      </c>
      <c r="D158" s="10" t="s">
        <v>491</v>
      </c>
      <c r="E158" s="10" t="s">
        <v>491</v>
      </c>
      <c r="F158" s="10" t="s">
        <v>491</v>
      </c>
      <c r="H158" s="64" t="str">
        <f>+VLOOKUP(A158,[29]Country!$A:$K,11,)</f>
        <v>Original chained constant price data are rescaled.</v>
      </c>
      <c r="I158" s="64" t="str">
        <f>+VLOOKUP(A158,[30]Country!$A:$K,11,)</f>
        <v>Original chained constant price data are rescaled.</v>
      </c>
      <c r="J158" s="10" t="str">
        <f>+VLOOKUP(A158,[31]Country!$A:$K,11,)</f>
        <v>Original chained constant price data are rescaled.</v>
      </c>
      <c r="L158" s="10" t="b">
        <f t="shared" si="18"/>
        <v>1</v>
      </c>
      <c r="M158" s="10" t="b">
        <f t="shared" si="19"/>
        <v>1</v>
      </c>
      <c r="N158" s="10" t="b">
        <f t="shared" si="20"/>
        <v>1</v>
      </c>
      <c r="P158" t="str">
        <f t="shared" si="21"/>
        <v>ESP</v>
      </c>
      <c r="Q158" t="str">
        <f>+VLOOKUP($A158,'[26]2016-2018 data'!$AS:$AV,2,)</f>
        <v>Original chained constant price data are rescaled.</v>
      </c>
      <c r="R158" t="str">
        <f>+VLOOKUP($A158,'[26]2016-2018 data'!$AS:$AV,3,)</f>
        <v>Original chained constant price data are rescaled.</v>
      </c>
      <c r="S158" t="str">
        <f>+VLOOKUP($A158,'[26]2016-2018 data'!$AS:$AV,4,)</f>
        <v>Original chained constant price data are rescaled.</v>
      </c>
      <c r="T158" s="1" t="b">
        <f t="shared" si="22"/>
        <v>1</v>
      </c>
      <c r="U158" s="1" t="b">
        <f t="shared" si="23"/>
        <v>1</v>
      </c>
      <c r="V158" s="1" t="b">
        <f t="shared" si="24"/>
        <v>1</v>
      </c>
    </row>
    <row r="159" spans="1:22" x14ac:dyDescent="0.25">
      <c r="A159" s="9" t="s">
        <v>71</v>
      </c>
      <c r="B159" s="4" t="s">
        <v>70</v>
      </c>
      <c r="C159" s="4" t="str">
        <f>+VLOOKUP(B159,'[1]OECD &amp; EU Countries'!$B:$F,5,)</f>
        <v>NA</v>
      </c>
      <c r="D159" s="10">
        <v>2010</v>
      </c>
      <c r="E159" s="10">
        <v>2010</v>
      </c>
      <c r="F159" s="10">
        <v>2010</v>
      </c>
      <c r="H159" s="64">
        <f>+VLOOKUP(A159,[29]Country!$A:$K,11,)</f>
        <v>2010</v>
      </c>
      <c r="I159" s="64">
        <f>+VLOOKUP(A159,[30]Country!$A:$K,11,)</f>
        <v>2010</v>
      </c>
      <c r="J159" s="10">
        <f>+VLOOKUP(A159,[31]Country!$A:$K,11,)</f>
        <v>2010</v>
      </c>
      <c r="L159" s="10" t="b">
        <f t="shared" si="18"/>
        <v>1</v>
      </c>
      <c r="M159" s="10" t="b">
        <f t="shared" si="19"/>
        <v>1</v>
      </c>
      <c r="N159" s="10" t="b">
        <f t="shared" si="20"/>
        <v>1</v>
      </c>
      <c r="P159" t="str">
        <f t="shared" si="21"/>
        <v>LKA</v>
      </c>
      <c r="Q159">
        <f>+VLOOKUP($A159,'[26]2016-2018 data'!$AS:$AV,2,)</f>
        <v>2010</v>
      </c>
      <c r="R159">
        <f>+VLOOKUP($A159,'[26]2016-2018 data'!$AS:$AV,3,)</f>
        <v>2010</v>
      </c>
      <c r="S159">
        <f>+VLOOKUP($A159,'[26]2016-2018 data'!$AS:$AV,4,)</f>
        <v>2010</v>
      </c>
      <c r="T159" s="1" t="b">
        <f t="shared" si="22"/>
        <v>1</v>
      </c>
      <c r="U159" s="1" t="b">
        <f t="shared" si="23"/>
        <v>1</v>
      </c>
      <c r="V159" s="1" t="b">
        <f t="shared" si="24"/>
        <v>1</v>
      </c>
    </row>
    <row r="160" spans="1:22" x14ac:dyDescent="0.25">
      <c r="A160" s="9" t="s">
        <v>69</v>
      </c>
      <c r="B160" s="4" t="s">
        <v>68</v>
      </c>
      <c r="C160" s="4" t="str">
        <f>+VLOOKUP(B160,'[1]OECD &amp; EU Countries'!$B:$F,5,)</f>
        <v>NA</v>
      </c>
      <c r="D160" s="10">
        <v>2006</v>
      </c>
      <c r="E160" s="10">
        <v>2006</v>
      </c>
      <c r="F160" s="10">
        <v>2006</v>
      </c>
      <c r="H160" s="64">
        <f>+VLOOKUP(A160,[29]Country!$A:$K,11,)</f>
        <v>2006</v>
      </c>
      <c r="I160" s="64">
        <f>+VLOOKUP(A160,[30]Country!$A:$K,11,)</f>
        <v>2006</v>
      </c>
      <c r="J160" s="10">
        <f>+VLOOKUP(A160,[31]Country!$A:$K,11,)</f>
        <v>2006</v>
      </c>
      <c r="L160" s="10" t="b">
        <f t="shared" si="18"/>
        <v>1</v>
      </c>
      <c r="M160" s="10" t="b">
        <f t="shared" si="19"/>
        <v>1</v>
      </c>
      <c r="N160" s="10" t="b">
        <f t="shared" si="20"/>
        <v>1</v>
      </c>
      <c r="P160" t="str">
        <f t="shared" si="21"/>
        <v>KNA</v>
      </c>
      <c r="Q160">
        <f>+VLOOKUP($A160,'[26]2016-2018 data'!$AS:$AV,2,)</f>
        <v>2006</v>
      </c>
      <c r="R160">
        <f>+VLOOKUP($A160,'[26]2016-2018 data'!$AS:$AV,3,)</f>
        <v>2006</v>
      </c>
      <c r="S160">
        <f>+VLOOKUP($A160,'[26]2016-2018 data'!$AS:$AV,4,)</f>
        <v>2006</v>
      </c>
      <c r="T160" s="1" t="b">
        <f t="shared" si="22"/>
        <v>1</v>
      </c>
      <c r="U160" s="1" t="b">
        <f t="shared" si="23"/>
        <v>1</v>
      </c>
      <c r="V160" s="1" t="b">
        <f t="shared" si="24"/>
        <v>1</v>
      </c>
    </row>
    <row r="161" spans="1:22" x14ac:dyDescent="0.25">
      <c r="A161" s="7" t="s">
        <v>67</v>
      </c>
      <c r="B161" s="4" t="s">
        <v>66</v>
      </c>
      <c r="C161" s="4" t="str">
        <f>+VLOOKUP(B161,'[1]OECD &amp; EU Countries'!$B:$F,5,)</f>
        <v>NA</v>
      </c>
      <c r="D161" s="10">
        <v>2006</v>
      </c>
      <c r="E161" s="10">
        <v>2006</v>
      </c>
      <c r="F161" s="10">
        <v>2006</v>
      </c>
      <c r="H161" s="64">
        <f>+VLOOKUP(A161,[29]Country!$A:$K,11,)</f>
        <v>2006</v>
      </c>
      <c r="I161" s="64">
        <f>+VLOOKUP(A161,[30]Country!$A:$K,11,)</f>
        <v>2006</v>
      </c>
      <c r="J161" s="10">
        <f>+VLOOKUP(A161,[31]Country!$A:$K,11,)</f>
        <v>2006</v>
      </c>
      <c r="L161" s="10" t="b">
        <f t="shared" si="18"/>
        <v>1</v>
      </c>
      <c r="M161" s="10" t="b">
        <f t="shared" si="19"/>
        <v>1</v>
      </c>
      <c r="N161" s="10" t="b">
        <f t="shared" si="20"/>
        <v>1</v>
      </c>
      <c r="P161" t="str">
        <f t="shared" si="21"/>
        <v>LCA</v>
      </c>
      <c r="Q161">
        <f>+VLOOKUP($A161,'[26]2016-2018 data'!$AS:$AV,2,)</f>
        <v>2006</v>
      </c>
      <c r="R161">
        <f>+VLOOKUP($A161,'[26]2016-2018 data'!$AS:$AV,3,)</f>
        <v>2006</v>
      </c>
      <c r="S161">
        <f>+VLOOKUP($A161,'[26]2016-2018 data'!$AS:$AV,4,)</f>
        <v>2006</v>
      </c>
      <c r="T161" s="1" t="b">
        <f t="shared" si="22"/>
        <v>1</v>
      </c>
      <c r="U161" s="1" t="b">
        <f t="shared" si="23"/>
        <v>1</v>
      </c>
      <c r="V161" s="1" t="b">
        <f t="shared" si="24"/>
        <v>1</v>
      </c>
    </row>
    <row r="162" spans="1:22" x14ac:dyDescent="0.25">
      <c r="A162" s="8" t="s">
        <v>65</v>
      </c>
      <c r="B162" s="4" t="s">
        <v>64</v>
      </c>
      <c r="C162" s="4" t="str">
        <f>+VLOOKUP(B162,'[1]OECD &amp; EU Countries'!$B:$F,5,)</f>
        <v>NA</v>
      </c>
      <c r="D162" s="10">
        <v>2006</v>
      </c>
      <c r="E162" s="10">
        <v>2006</v>
      </c>
      <c r="F162" s="10">
        <v>2006</v>
      </c>
      <c r="H162" s="64">
        <f>+VLOOKUP(A162,[29]Country!$A:$K,11,)</f>
        <v>2006</v>
      </c>
      <c r="I162" s="64">
        <f>+VLOOKUP(A162,[30]Country!$A:$K,11,)</f>
        <v>2006</v>
      </c>
      <c r="J162" s="10">
        <f>+VLOOKUP(A162,[31]Country!$A:$K,11,)</f>
        <v>2006</v>
      </c>
      <c r="L162" s="10" t="b">
        <f t="shared" si="18"/>
        <v>1</v>
      </c>
      <c r="M162" s="10" t="b">
        <f t="shared" si="19"/>
        <v>1</v>
      </c>
      <c r="N162" s="10" t="b">
        <f t="shared" si="20"/>
        <v>1</v>
      </c>
      <c r="P162" t="str">
        <f t="shared" si="21"/>
        <v>VCT</v>
      </c>
      <c r="Q162">
        <f>+VLOOKUP($A162,'[26]2016-2018 data'!$AS:$AV,2,)</f>
        <v>2006</v>
      </c>
      <c r="R162">
        <f>+VLOOKUP($A162,'[26]2016-2018 data'!$AS:$AV,3,)</f>
        <v>2006</v>
      </c>
      <c r="S162">
        <f>+VLOOKUP($A162,'[26]2016-2018 data'!$AS:$AV,4,)</f>
        <v>2006</v>
      </c>
      <c r="T162" s="1" t="b">
        <f t="shared" si="22"/>
        <v>1</v>
      </c>
      <c r="U162" s="1" t="b">
        <f t="shared" si="23"/>
        <v>1</v>
      </c>
      <c r="V162" s="1" t="b">
        <f t="shared" si="24"/>
        <v>1</v>
      </c>
    </row>
    <row r="163" spans="1:22" x14ac:dyDescent="0.25">
      <c r="A163" s="10" t="s">
        <v>63</v>
      </c>
      <c r="B163" s="4" t="s">
        <v>62</v>
      </c>
      <c r="C163" s="4" t="str">
        <f>+VLOOKUP(B163,'[1]OECD &amp; EU Countries'!$B:$F,5,)</f>
        <v>NA</v>
      </c>
      <c r="D163" s="10">
        <v>1982</v>
      </c>
      <c r="E163" s="10">
        <v>1982</v>
      </c>
      <c r="F163" s="10">
        <v>1996</v>
      </c>
      <c r="H163" s="64">
        <v>1982</v>
      </c>
      <c r="I163" s="64">
        <v>1982</v>
      </c>
      <c r="J163" s="10">
        <f>+VLOOKUP(A163,[31]Country!$A:$K,11,)</f>
        <v>1996</v>
      </c>
      <c r="L163" s="10" t="b">
        <f t="shared" si="18"/>
        <v>1</v>
      </c>
      <c r="M163" s="10" t="b">
        <f t="shared" si="19"/>
        <v>1</v>
      </c>
      <c r="N163" s="10" t="b">
        <f t="shared" si="20"/>
        <v>1</v>
      </c>
      <c r="P163" t="str">
        <f t="shared" si="21"/>
        <v>SDN</v>
      </c>
      <c r="Q163">
        <f>+VLOOKUP($A163,'[26]2016-2018 data'!$AS:$AV,2,)</f>
        <v>1982</v>
      </c>
      <c r="R163">
        <f>+VLOOKUP($A163,'[26]2016-2018 data'!$AS:$AV,3,)</f>
        <v>1982</v>
      </c>
      <c r="S163">
        <f>+VLOOKUP($A163,'[26]2016-2018 data'!$AS:$AV,4,)</f>
        <v>1996</v>
      </c>
      <c r="T163" s="1" t="b">
        <f t="shared" si="22"/>
        <v>1</v>
      </c>
      <c r="U163" s="1" t="b">
        <f t="shared" si="23"/>
        <v>1</v>
      </c>
      <c r="V163" s="1" t="b">
        <f t="shared" si="24"/>
        <v>1</v>
      </c>
    </row>
    <row r="164" spans="1:22" x14ac:dyDescent="0.25">
      <c r="A164" s="9" t="s">
        <v>61</v>
      </c>
      <c r="B164" s="4" t="s">
        <v>60</v>
      </c>
      <c r="C164" s="4" t="str">
        <f>+VLOOKUP(B164,'[1]OECD &amp; EU Countries'!$B:$F,5,)</f>
        <v>NA</v>
      </c>
      <c r="D164" s="10">
        <v>2007</v>
      </c>
      <c r="E164" s="10">
        <v>2007</v>
      </c>
      <c r="F164" s="10">
        <v>2007</v>
      </c>
      <c r="H164" s="64">
        <f>+VLOOKUP(A164,[29]Country!$A:$K,11,)</f>
        <v>2007</v>
      </c>
      <c r="I164" s="64">
        <f>+VLOOKUP(A164,[30]Country!$A:$K,11,)</f>
        <v>2007</v>
      </c>
      <c r="J164" s="10">
        <f>+VLOOKUP(A164,[31]Country!$A:$K,11,)</f>
        <v>2007</v>
      </c>
      <c r="L164" s="10" t="b">
        <f t="shared" si="18"/>
        <v>1</v>
      </c>
      <c r="M164" s="10" t="b">
        <f t="shared" si="19"/>
        <v>1</v>
      </c>
      <c r="N164" s="10" t="b">
        <f t="shared" si="20"/>
        <v>1</v>
      </c>
      <c r="P164" t="str">
        <f t="shared" si="21"/>
        <v>SUR</v>
      </c>
      <c r="Q164">
        <f>+VLOOKUP($A164,'[26]2016-2018 data'!$AS:$AV,2,)</f>
        <v>2007</v>
      </c>
      <c r="R164">
        <f>+VLOOKUP($A164,'[26]2016-2018 data'!$AS:$AV,3,)</f>
        <v>2007</v>
      </c>
      <c r="S164">
        <f>+VLOOKUP($A164,'[26]2016-2018 data'!$AS:$AV,4,)</f>
        <v>2007</v>
      </c>
      <c r="T164" s="1" t="b">
        <f t="shared" si="22"/>
        <v>1</v>
      </c>
      <c r="U164" s="1" t="b">
        <f t="shared" si="23"/>
        <v>1</v>
      </c>
      <c r="V164" s="1" t="b">
        <f t="shared" si="24"/>
        <v>1</v>
      </c>
    </row>
    <row r="165" spans="1:22" x14ac:dyDescent="0.25">
      <c r="A165" s="9" t="s">
        <v>59</v>
      </c>
      <c r="B165" s="4" t="s">
        <v>58</v>
      </c>
      <c r="C165" s="4" t="e">
        <f>+VLOOKUP(B165,'[1]OECD &amp; EU Countries'!$B:$F,5,)</f>
        <v>#N/A</v>
      </c>
      <c r="D165" s="10">
        <v>2011</v>
      </c>
      <c r="E165" s="10">
        <v>2011</v>
      </c>
      <c r="F165" s="10">
        <v>2011</v>
      </c>
      <c r="H165" s="64">
        <f>+VLOOKUP(A165,[29]Country!$A:$K,11,)</f>
        <v>2011</v>
      </c>
      <c r="I165" s="64">
        <f>+VLOOKUP(A165,[30]Country!$A:$K,11,)</f>
        <v>2011</v>
      </c>
      <c r="J165" s="10">
        <f>+VLOOKUP(A165,[31]Country!$A:$K,11,)</f>
        <v>2011</v>
      </c>
      <c r="L165" s="10" t="b">
        <f t="shared" si="18"/>
        <v>1</v>
      </c>
      <c r="M165" s="10" t="b">
        <f t="shared" si="19"/>
        <v>1</v>
      </c>
      <c r="N165" s="10" t="b">
        <f t="shared" si="20"/>
        <v>1</v>
      </c>
      <c r="P165" t="str">
        <f t="shared" si="21"/>
        <v>SWZ</v>
      </c>
      <c r="Q165">
        <f>+VLOOKUP($A165,'[26]2016-2018 data'!$AS:$AV,2,)</f>
        <v>2011</v>
      </c>
      <c r="R165">
        <f>+VLOOKUP($A165,'[26]2016-2018 data'!$AS:$AV,3,)</f>
        <v>2011</v>
      </c>
      <c r="S165">
        <f>+VLOOKUP($A165,'[26]2016-2018 data'!$AS:$AV,4,)</f>
        <v>2011</v>
      </c>
      <c r="T165" s="1" t="b">
        <f t="shared" si="22"/>
        <v>1</v>
      </c>
      <c r="U165" s="1" t="b">
        <f t="shared" si="23"/>
        <v>1</v>
      </c>
      <c r="V165" s="1" t="b">
        <f t="shared" si="24"/>
        <v>1</v>
      </c>
    </row>
    <row r="166" spans="1:22" x14ac:dyDescent="0.25">
      <c r="A166" s="9" t="s">
        <v>57</v>
      </c>
      <c r="B166" s="4" t="s">
        <v>56</v>
      </c>
      <c r="C166" s="4" t="str">
        <f>+VLOOKUP(B166,'[1]OECD &amp; EU Countries'!$B:$F,5,)</f>
        <v>OECD/EU</v>
      </c>
      <c r="D166" s="10" t="s">
        <v>491</v>
      </c>
      <c r="E166" s="10" t="s">
        <v>491</v>
      </c>
      <c r="F166" s="10" t="s">
        <v>491</v>
      </c>
      <c r="H166" s="64" t="str">
        <f>+VLOOKUP(A166,[29]Country!$A:$K,11,)</f>
        <v>Original chained constant price data are rescaled.</v>
      </c>
      <c r="I166" s="64" t="str">
        <f>+VLOOKUP(A166,[30]Country!$A:$K,11,)</f>
        <v>Original chained constant price data are rescaled.</v>
      </c>
      <c r="J166" s="10" t="str">
        <f>+VLOOKUP(A166,[31]Country!$A:$K,11,)</f>
        <v>Original chained constant price data are rescaled.</v>
      </c>
      <c r="L166" s="10" t="b">
        <f t="shared" si="18"/>
        <v>1</v>
      </c>
      <c r="M166" s="10" t="b">
        <f t="shared" si="19"/>
        <v>1</v>
      </c>
      <c r="N166" s="10" t="b">
        <f t="shared" si="20"/>
        <v>1</v>
      </c>
      <c r="P166" t="str">
        <f t="shared" si="21"/>
        <v>SWE</v>
      </c>
      <c r="Q166" t="str">
        <f>+VLOOKUP($A166,'[26]2016-2018 data'!$AS:$AV,2,)</f>
        <v>Original chained constant price data are rescaled.</v>
      </c>
      <c r="R166" t="str">
        <f>+VLOOKUP($A166,'[26]2016-2018 data'!$AS:$AV,3,)</f>
        <v>Original chained constant price data are rescaled.</v>
      </c>
      <c r="S166" t="str">
        <f>+VLOOKUP($A166,'[26]2016-2018 data'!$AS:$AV,4,)</f>
        <v>Original chained constant price data are rescaled.</v>
      </c>
      <c r="T166" s="1" t="b">
        <f t="shared" si="22"/>
        <v>1</v>
      </c>
      <c r="U166" s="1" t="b">
        <f t="shared" si="23"/>
        <v>1</v>
      </c>
      <c r="V166" s="1" t="b">
        <f t="shared" si="24"/>
        <v>1</v>
      </c>
    </row>
    <row r="167" spans="1:22" x14ac:dyDescent="0.25">
      <c r="A167" s="7" t="s">
        <v>55</v>
      </c>
      <c r="B167" s="4" t="s">
        <v>54</v>
      </c>
      <c r="C167" s="4" t="str">
        <f>+VLOOKUP(B167,'[1]OECD &amp; EU Countries'!$B:$F,5,)</f>
        <v>OECD/EU</v>
      </c>
      <c r="D167" s="10" t="s">
        <v>491</v>
      </c>
      <c r="E167" s="10" t="s">
        <v>491</v>
      </c>
      <c r="F167" s="10" t="s">
        <v>491</v>
      </c>
      <c r="H167" s="64" t="str">
        <f>+VLOOKUP(A167,[29]Country!$A:$K,11,)</f>
        <v>Original chained constant price data are rescaled.</v>
      </c>
      <c r="I167" s="64" t="str">
        <f>+VLOOKUP(A167,[30]Country!$A:$K,11,)</f>
        <v>Original chained constant price data are rescaled.</v>
      </c>
      <c r="J167" s="10" t="str">
        <f>+VLOOKUP(A167,[31]Country!$A:$K,11,)</f>
        <v>Original chained constant price data are rescaled.</v>
      </c>
      <c r="L167" s="10" t="b">
        <f t="shared" si="18"/>
        <v>1</v>
      </c>
      <c r="M167" s="10" t="b">
        <f t="shared" si="19"/>
        <v>1</v>
      </c>
      <c r="N167" s="10" t="b">
        <f t="shared" si="20"/>
        <v>1</v>
      </c>
      <c r="P167" t="str">
        <f t="shared" si="21"/>
        <v>CHE</v>
      </c>
      <c r="Q167" t="str">
        <f>+VLOOKUP($A167,'[26]2016-2018 data'!$AS:$AV,2,)</f>
        <v>Original chained constant price data are rescaled.</v>
      </c>
      <c r="R167" t="str">
        <f>+VLOOKUP($A167,'[26]2016-2018 data'!$AS:$AV,3,)</f>
        <v>Original chained constant price data are rescaled.</v>
      </c>
      <c r="S167" t="str">
        <f>+VLOOKUP($A167,'[26]2016-2018 data'!$AS:$AV,4,)</f>
        <v>Original chained constant price data are rescaled.</v>
      </c>
      <c r="T167" s="1" t="b">
        <f t="shared" si="22"/>
        <v>1</v>
      </c>
      <c r="U167" s="1" t="b">
        <f t="shared" si="23"/>
        <v>1</v>
      </c>
      <c r="V167" s="1" t="b">
        <f t="shared" si="24"/>
        <v>1</v>
      </c>
    </row>
    <row r="168" spans="1:22" x14ac:dyDescent="0.25">
      <c r="A168" s="8" t="s">
        <v>53</v>
      </c>
      <c r="B168" s="4" t="s">
        <v>52</v>
      </c>
      <c r="C168" s="4" t="str">
        <f>+VLOOKUP(B168,'[1]OECD &amp; EU Countries'!$B:$F,5,)</f>
        <v>NA</v>
      </c>
      <c r="D168" s="10">
        <v>2000</v>
      </c>
      <c r="E168" s="10">
        <v>2000</v>
      </c>
      <c r="F168" s="10">
        <v>2000</v>
      </c>
      <c r="H168" s="64">
        <f>+VLOOKUP(A168,[29]Country!$A:$K,11,)</f>
        <v>2000</v>
      </c>
      <c r="I168" s="64">
        <f>+VLOOKUP(A168,[30]Country!$A:$K,11,)</f>
        <v>2000</v>
      </c>
      <c r="J168" s="10">
        <f>+VLOOKUP(A168,[31]Country!$A:$K,11,)</f>
        <v>2000</v>
      </c>
      <c r="L168" s="10" t="b">
        <f t="shared" si="18"/>
        <v>1</v>
      </c>
      <c r="M168" s="10" t="b">
        <f t="shared" si="19"/>
        <v>1</v>
      </c>
      <c r="N168" s="10" t="b">
        <f t="shared" si="20"/>
        <v>1</v>
      </c>
      <c r="P168" t="str">
        <f t="shared" si="21"/>
        <v>SYR</v>
      </c>
      <c r="Q168">
        <f>+VLOOKUP($A168,'[26]2016-2018 data'!$AS:$AV,2,)</f>
        <v>2000</v>
      </c>
      <c r="R168">
        <f>+VLOOKUP($A168,'[26]2016-2018 data'!$AS:$AV,3,)</f>
        <v>2000</v>
      </c>
      <c r="S168">
        <f>+VLOOKUP($A168,'[26]2016-2018 data'!$AS:$AV,4,)</f>
        <v>2000</v>
      </c>
      <c r="T168" s="1" t="b">
        <f t="shared" si="22"/>
        <v>1</v>
      </c>
      <c r="U168" s="1" t="b">
        <f t="shared" si="23"/>
        <v>1</v>
      </c>
      <c r="V168" s="1" t="b">
        <f t="shared" si="24"/>
        <v>1</v>
      </c>
    </row>
    <row r="169" spans="1:22" x14ac:dyDescent="0.25">
      <c r="A169" s="8" t="s">
        <v>51</v>
      </c>
      <c r="B169" s="4" t="s">
        <v>50</v>
      </c>
      <c r="C169" s="4" t="str">
        <f>+VLOOKUP(B169,'[1]OECD &amp; EU Countries'!$B:$F,5,)</f>
        <v>NA</v>
      </c>
      <c r="D169" s="10" t="s">
        <v>491</v>
      </c>
      <c r="E169" s="10" t="s">
        <v>491</v>
      </c>
      <c r="F169" s="10" t="s">
        <v>491</v>
      </c>
      <c r="H169" s="64" t="str">
        <f>+VLOOKUP(A169,[29]Country!$A:$K,11,)</f>
        <v>Original chained constant price data are rescaled.</v>
      </c>
      <c r="I169" s="64" t="str">
        <f>+VLOOKUP(A169,[30]Country!$A:$K,11,)</f>
        <v>Original chained constant price data are rescaled.</v>
      </c>
      <c r="J169" s="10" t="str">
        <f>+VLOOKUP(A169,[31]Country!$A:$K,11,)</f>
        <v>Original chained constant price data are rescaled.</v>
      </c>
      <c r="L169" s="10" t="b">
        <f t="shared" si="18"/>
        <v>1</v>
      </c>
      <c r="M169" s="10" t="b">
        <f t="shared" si="19"/>
        <v>1</v>
      </c>
      <c r="N169" s="10" t="b">
        <f t="shared" si="20"/>
        <v>1</v>
      </c>
      <c r="P169" t="str">
        <f t="shared" si="21"/>
        <v>TJK</v>
      </c>
      <c r="Q169" t="str">
        <f>+VLOOKUP($A169,'[26]2016-2018 data'!$AS:$AV,2,)</f>
        <v>Original chained constant price data are rescaled.</v>
      </c>
      <c r="R169" t="str">
        <f>+VLOOKUP($A169,'[26]2016-2018 data'!$AS:$AV,3,)</f>
        <v>Original chained constant price data are rescaled.</v>
      </c>
      <c r="S169" t="str">
        <f>+VLOOKUP($A169,'[26]2016-2018 data'!$AS:$AV,4,)</f>
        <v>Original chained constant price data are rescaled.</v>
      </c>
      <c r="T169" s="1" t="b">
        <f t="shared" si="22"/>
        <v>1</v>
      </c>
      <c r="U169" s="1" t="b">
        <f t="shared" si="23"/>
        <v>1</v>
      </c>
      <c r="V169" s="1" t="b">
        <f t="shared" si="24"/>
        <v>1</v>
      </c>
    </row>
    <row r="170" spans="1:22" x14ac:dyDescent="0.25">
      <c r="A170" s="8" t="s">
        <v>49</v>
      </c>
      <c r="B170" s="4" t="s">
        <v>48</v>
      </c>
      <c r="C170" s="4" t="str">
        <f>+VLOOKUP(B170,'[1]OECD &amp; EU Countries'!$B:$F,5,)</f>
        <v>NA</v>
      </c>
      <c r="D170" s="10">
        <v>2007</v>
      </c>
      <c r="E170" s="10">
        <v>2007</v>
      </c>
      <c r="F170" s="10">
        <v>2007</v>
      </c>
      <c r="H170" s="64">
        <f>+VLOOKUP(A170,[29]Country!$A:$K,11,)</f>
        <v>2007</v>
      </c>
      <c r="I170" s="64">
        <f>+VLOOKUP(A170,[30]Country!$A:$K,11,)</f>
        <v>2007</v>
      </c>
      <c r="J170" s="10">
        <f>+VLOOKUP(A170,[31]Country!$A:$K,11,)</f>
        <v>2007</v>
      </c>
      <c r="L170" s="10" t="b">
        <f t="shared" si="18"/>
        <v>1</v>
      </c>
      <c r="M170" s="10" t="b">
        <f t="shared" si="19"/>
        <v>1</v>
      </c>
      <c r="N170" s="10" t="b">
        <f t="shared" si="20"/>
        <v>1</v>
      </c>
      <c r="P170" t="str">
        <f t="shared" si="21"/>
        <v>TZA</v>
      </c>
      <c r="Q170">
        <f>+VLOOKUP($A170,'[26]2016-2018 data'!$AS:$AV,2,)</f>
        <v>2007</v>
      </c>
      <c r="R170">
        <f>+VLOOKUP($A170,'[26]2016-2018 data'!$AS:$AV,3,)</f>
        <v>2007</v>
      </c>
      <c r="S170">
        <f>+VLOOKUP($A170,'[26]2016-2018 data'!$AS:$AV,4,)</f>
        <v>2007</v>
      </c>
      <c r="T170" s="1" t="b">
        <f t="shared" si="22"/>
        <v>1</v>
      </c>
      <c r="U170" s="1" t="b">
        <f t="shared" si="23"/>
        <v>1</v>
      </c>
      <c r="V170" s="1" t="b">
        <f t="shared" si="24"/>
        <v>1</v>
      </c>
    </row>
    <row r="171" spans="1:22" x14ac:dyDescent="0.25">
      <c r="A171" s="8" t="s">
        <v>47</v>
      </c>
      <c r="B171" s="4" t="s">
        <v>46</v>
      </c>
      <c r="C171" s="4" t="str">
        <f>+VLOOKUP(B171,'[1]OECD &amp; EU Countries'!$B:$F,5,)</f>
        <v>NA</v>
      </c>
      <c r="D171" s="10">
        <v>2002</v>
      </c>
      <c r="E171" s="10">
        <v>2002</v>
      </c>
      <c r="F171" s="10">
        <v>2002</v>
      </c>
      <c r="H171" s="64">
        <f>+VLOOKUP(A171,[29]Country!$A:$K,11,)</f>
        <v>2002</v>
      </c>
      <c r="I171" s="64">
        <f>+VLOOKUP(A171,[30]Country!$A:$K,11,)</f>
        <v>2002</v>
      </c>
      <c r="J171" s="10">
        <f>+VLOOKUP(A171,[31]Country!$A:$K,11,)</f>
        <v>2002</v>
      </c>
      <c r="L171" s="10" t="b">
        <f t="shared" si="18"/>
        <v>1</v>
      </c>
      <c r="M171" s="10" t="b">
        <f t="shared" si="19"/>
        <v>1</v>
      </c>
      <c r="N171" s="10" t="b">
        <f t="shared" si="20"/>
        <v>1</v>
      </c>
      <c r="P171" t="str">
        <f t="shared" si="21"/>
        <v>THA</v>
      </c>
      <c r="Q171">
        <f>+VLOOKUP($A171,'[26]2016-2018 data'!$AS:$AV,2,)</f>
        <v>2002</v>
      </c>
      <c r="R171">
        <f>+VLOOKUP($A171,'[26]2016-2018 data'!$AS:$AV,3,)</f>
        <v>2002</v>
      </c>
      <c r="S171">
        <f>+VLOOKUP($A171,'[26]2016-2018 data'!$AS:$AV,4,)</f>
        <v>2002</v>
      </c>
      <c r="T171" s="1" t="b">
        <f t="shared" si="22"/>
        <v>1</v>
      </c>
      <c r="U171" s="1" t="b">
        <f t="shared" si="23"/>
        <v>1</v>
      </c>
      <c r="V171" s="1" t="b">
        <f t="shared" si="24"/>
        <v>1</v>
      </c>
    </row>
    <row r="172" spans="1:22" x14ac:dyDescent="0.25">
      <c r="A172" s="8" t="s">
        <v>45</v>
      </c>
      <c r="B172" s="4" t="s">
        <v>44</v>
      </c>
      <c r="C172" s="4" t="str">
        <f>+VLOOKUP(B172,'[1]OECD &amp; EU Countries'!$B:$F,5,)</f>
        <v>NA</v>
      </c>
      <c r="D172" s="10">
        <v>2010</v>
      </c>
      <c r="E172" s="10">
        <v>2010</v>
      </c>
      <c r="F172" s="10">
        <v>2015</v>
      </c>
      <c r="H172" s="64">
        <f>+VLOOKUP(A172,[29]Country!$A:$K,11,)</f>
        <v>2010</v>
      </c>
      <c r="I172" s="64">
        <f>+VLOOKUP(A172,[30]Country!$A:$K,11,)</f>
        <v>2010</v>
      </c>
      <c r="J172" s="10">
        <f>+VLOOKUP(A172,[31]Country!$A:$K,11,)</f>
        <v>2015</v>
      </c>
      <c r="L172" s="10" t="b">
        <f t="shared" si="18"/>
        <v>1</v>
      </c>
      <c r="M172" s="10" t="b">
        <f t="shared" si="19"/>
        <v>1</v>
      </c>
      <c r="N172" s="10" t="b">
        <f t="shared" si="20"/>
        <v>1</v>
      </c>
      <c r="P172" t="str">
        <f t="shared" si="21"/>
        <v>TLS</v>
      </c>
      <c r="Q172">
        <f>+VLOOKUP($A172,'[26]2016-2018 data'!$AS:$AV,2,)</f>
        <v>2010</v>
      </c>
      <c r="R172">
        <f>+VLOOKUP($A172,'[26]2016-2018 data'!$AS:$AV,3,)</f>
        <v>2010</v>
      </c>
      <c r="S172">
        <f>+VLOOKUP($A172,'[26]2016-2018 data'!$AS:$AV,4,)</f>
        <v>2015</v>
      </c>
      <c r="T172" s="1" t="b">
        <f t="shared" si="22"/>
        <v>1</v>
      </c>
      <c r="U172" s="1" t="b">
        <f t="shared" si="23"/>
        <v>1</v>
      </c>
      <c r="V172" s="1" t="b">
        <f t="shared" si="24"/>
        <v>1</v>
      </c>
    </row>
    <row r="173" spans="1:22" x14ac:dyDescent="0.25">
      <c r="A173" s="8" t="s">
        <v>43</v>
      </c>
      <c r="B173" s="4" t="s">
        <v>42</v>
      </c>
      <c r="C173" s="4" t="str">
        <f>+VLOOKUP(B173,'[1]OECD &amp; EU Countries'!$B:$F,5,)</f>
        <v>NA</v>
      </c>
      <c r="D173" s="10">
        <v>2000</v>
      </c>
      <c r="E173" s="10">
        <v>2000</v>
      </c>
      <c r="F173" s="10">
        <v>2000</v>
      </c>
      <c r="H173" s="64">
        <f>+VLOOKUP(A173,[29]Country!$A:$K,11,)</f>
        <v>2000</v>
      </c>
      <c r="I173" s="64">
        <f>+VLOOKUP(A173,[30]Country!$A:$K,11,)</f>
        <v>2000</v>
      </c>
      <c r="J173" s="10">
        <f>+VLOOKUP(A173,[31]Country!$A:$K,11,)</f>
        <v>2000</v>
      </c>
      <c r="L173" s="10" t="b">
        <f t="shared" si="18"/>
        <v>1</v>
      </c>
      <c r="M173" s="10" t="b">
        <f t="shared" si="19"/>
        <v>1</v>
      </c>
      <c r="N173" s="10" t="b">
        <f t="shared" si="20"/>
        <v>1</v>
      </c>
      <c r="P173" t="str">
        <f t="shared" si="21"/>
        <v>TGO</v>
      </c>
      <c r="Q173">
        <f>+VLOOKUP($A173,'[26]2016-2018 data'!$AS:$AV,2,)</f>
        <v>2000</v>
      </c>
      <c r="R173">
        <f>+VLOOKUP($A173,'[26]2016-2018 data'!$AS:$AV,3,)</f>
        <v>2000</v>
      </c>
      <c r="S173">
        <f>+VLOOKUP($A173,'[26]2016-2018 data'!$AS:$AV,4,)</f>
        <v>2000</v>
      </c>
      <c r="T173" s="1" t="b">
        <f t="shared" si="22"/>
        <v>1</v>
      </c>
      <c r="U173" s="1" t="b">
        <f t="shared" si="23"/>
        <v>1</v>
      </c>
      <c r="V173" s="1" t="b">
        <f t="shared" si="24"/>
        <v>1</v>
      </c>
    </row>
    <row r="174" spans="1:22" x14ac:dyDescent="0.25">
      <c r="A174" s="8" t="s">
        <v>41</v>
      </c>
      <c r="B174" s="4" t="s">
        <v>40</v>
      </c>
      <c r="C174" s="4" t="str">
        <f>+VLOOKUP(B174,'[1]OECD &amp; EU Countries'!$B:$F,5,)</f>
        <v>NA</v>
      </c>
      <c r="D174" s="10">
        <v>2011</v>
      </c>
      <c r="E174" s="10">
        <v>2011</v>
      </c>
      <c r="F174" s="10">
        <v>2011</v>
      </c>
      <c r="H174" s="64">
        <v>2011</v>
      </c>
      <c r="I174" s="64">
        <v>2011</v>
      </c>
      <c r="J174" s="10">
        <f>+VLOOKUP(A174,[31]Country!$A:$K,11,)</f>
        <v>2011</v>
      </c>
      <c r="L174" s="10" t="b">
        <f t="shared" si="18"/>
        <v>1</v>
      </c>
      <c r="M174" s="10" t="b">
        <f t="shared" si="19"/>
        <v>1</v>
      </c>
      <c r="N174" s="10" t="b">
        <f t="shared" si="20"/>
        <v>1</v>
      </c>
      <c r="P174" t="str">
        <f t="shared" si="21"/>
        <v>TON</v>
      </c>
      <c r="Q174">
        <f>+VLOOKUP($A174,'[26]2016-2018 data'!$AS:$AV,2,)</f>
        <v>2011</v>
      </c>
      <c r="R174">
        <f>+VLOOKUP($A174,'[26]2016-2018 data'!$AS:$AV,3,)</f>
        <v>2011</v>
      </c>
      <c r="S174">
        <f>+VLOOKUP($A174,'[26]2016-2018 data'!$AS:$AV,4,)</f>
        <v>2011</v>
      </c>
      <c r="T174" s="1" t="b">
        <f t="shared" si="22"/>
        <v>1</v>
      </c>
      <c r="U174" s="1" t="b">
        <f t="shared" si="23"/>
        <v>1</v>
      </c>
      <c r="V174" s="1" t="b">
        <f t="shared" si="24"/>
        <v>1</v>
      </c>
    </row>
    <row r="175" spans="1:22" x14ac:dyDescent="0.25">
      <c r="A175" s="7" t="s">
        <v>39</v>
      </c>
      <c r="B175" s="4" t="s">
        <v>38</v>
      </c>
      <c r="C175" s="4" t="str">
        <f>+VLOOKUP(B175,'[1]OECD &amp; EU Countries'!$B:$F,5,)</f>
        <v>NA</v>
      </c>
      <c r="D175" s="10">
        <v>2000</v>
      </c>
      <c r="E175" s="10">
        <v>2000</v>
      </c>
      <c r="F175" s="10">
        <v>2012</v>
      </c>
      <c r="H175" s="64">
        <f>+VLOOKUP(A175,[29]Country!$A:$K,11,)</f>
        <v>2000</v>
      </c>
      <c r="I175" s="64">
        <f>+VLOOKUP(A175,[30]Country!$A:$K,11,)</f>
        <v>2000</v>
      </c>
      <c r="J175" s="10">
        <f>+VLOOKUP(A175,[31]Country!$A:$K,11,)</f>
        <v>2012</v>
      </c>
      <c r="L175" s="10" t="b">
        <f t="shared" si="18"/>
        <v>1</v>
      </c>
      <c r="M175" s="10" t="b">
        <f t="shared" si="19"/>
        <v>1</v>
      </c>
      <c r="N175" s="10" t="b">
        <f t="shared" si="20"/>
        <v>1</v>
      </c>
      <c r="P175" t="str">
        <f t="shared" si="21"/>
        <v>TTO</v>
      </c>
      <c r="Q175">
        <f>+VLOOKUP($A175,'[26]2016-2018 data'!$AS:$AV,2,)</f>
        <v>2000</v>
      </c>
      <c r="R175">
        <f>+VLOOKUP($A175,'[26]2016-2018 data'!$AS:$AV,3,)</f>
        <v>2000</v>
      </c>
      <c r="S175">
        <f>+VLOOKUP($A175,'[26]2016-2018 data'!$AS:$AV,4,)</f>
        <v>2012</v>
      </c>
      <c r="T175" s="1" t="b">
        <f t="shared" si="22"/>
        <v>1</v>
      </c>
      <c r="U175" s="1" t="b">
        <f t="shared" si="23"/>
        <v>1</v>
      </c>
      <c r="V175" s="1" t="b">
        <f t="shared" si="24"/>
        <v>1</v>
      </c>
    </row>
    <row r="176" spans="1:22" x14ac:dyDescent="0.25">
      <c r="A176" s="9" t="s">
        <v>37</v>
      </c>
      <c r="B176" s="4" t="s">
        <v>36</v>
      </c>
      <c r="C176" s="4" t="str">
        <f>+VLOOKUP(B176,'[1]OECD &amp; EU Countries'!$B:$F,5,)</f>
        <v>NA</v>
      </c>
      <c r="D176" s="10">
        <v>2010</v>
      </c>
      <c r="E176" s="10">
        <v>2010</v>
      </c>
      <c r="F176" s="10">
        <v>2010</v>
      </c>
      <c r="H176" s="64">
        <f>+VLOOKUP(A176,[29]Country!$A:$K,11,)</f>
        <v>2010</v>
      </c>
      <c r="I176" s="64">
        <f>+VLOOKUP(A176,[30]Country!$A:$K,11,)</f>
        <v>2010</v>
      </c>
      <c r="J176" s="10">
        <f>+VLOOKUP(A176,[31]Country!$A:$K,11,)</f>
        <v>2010</v>
      </c>
      <c r="L176" s="10" t="b">
        <f t="shared" si="18"/>
        <v>1</v>
      </c>
      <c r="M176" s="10" t="b">
        <f t="shared" si="19"/>
        <v>1</v>
      </c>
      <c r="N176" s="10" t="b">
        <f t="shared" si="20"/>
        <v>1</v>
      </c>
      <c r="P176" t="str">
        <f t="shared" si="21"/>
        <v>TUN</v>
      </c>
      <c r="Q176">
        <f>+VLOOKUP($A176,'[26]2016-2018 data'!$AS:$AV,2,)</f>
        <v>2010</v>
      </c>
      <c r="R176">
        <f>+VLOOKUP($A176,'[26]2016-2018 data'!$AS:$AV,3,)</f>
        <v>2010</v>
      </c>
      <c r="S176">
        <f>+VLOOKUP($A176,'[26]2016-2018 data'!$AS:$AV,4,)</f>
        <v>2010</v>
      </c>
      <c r="T176" s="1" t="b">
        <f t="shared" si="22"/>
        <v>1</v>
      </c>
      <c r="U176" s="1" t="b">
        <f t="shared" si="23"/>
        <v>1</v>
      </c>
      <c r="V176" s="1" t="b">
        <f t="shared" si="24"/>
        <v>1</v>
      </c>
    </row>
    <row r="177" spans="1:22" x14ac:dyDescent="0.25">
      <c r="A177" s="9" t="s">
        <v>35</v>
      </c>
      <c r="B177" s="4" t="s">
        <v>34</v>
      </c>
      <c r="C177" s="4" t="str">
        <f>+VLOOKUP(B177,'[1]OECD &amp; EU Countries'!$B:$F,5,)</f>
        <v>OECD/EU</v>
      </c>
      <c r="D177" s="10">
        <v>1998</v>
      </c>
      <c r="E177" s="10">
        <v>1998</v>
      </c>
      <c r="F177" s="10" t="s">
        <v>491</v>
      </c>
      <c r="H177" s="64">
        <f>+VLOOKUP(A177,[29]Country!$A:$K,11,)</f>
        <v>1998</v>
      </c>
      <c r="I177" s="59">
        <v>1998</v>
      </c>
      <c r="J177" s="59" t="s">
        <v>491</v>
      </c>
      <c r="L177" s="10" t="b">
        <f t="shared" si="18"/>
        <v>1</v>
      </c>
      <c r="M177" s="10" t="b">
        <f t="shared" si="19"/>
        <v>1</v>
      </c>
      <c r="N177" s="10" t="b">
        <f t="shared" si="20"/>
        <v>1</v>
      </c>
      <c r="P177" t="str">
        <f t="shared" si="21"/>
        <v>TUR</v>
      </c>
      <c r="Q177">
        <f>+VLOOKUP($A177,'[26]2016-2018 data'!$AS:$AV,2,)</f>
        <v>1998</v>
      </c>
      <c r="R177">
        <f>+VLOOKUP($A177,'[26]2016-2018 data'!$AS:$AV,3,)</f>
        <v>1998</v>
      </c>
      <c r="S177" t="str">
        <f>+VLOOKUP($A177,'[26]2016-2018 data'!$AS:$AV,4,)</f>
        <v>Original chained constant price data are rescaled.</v>
      </c>
      <c r="T177" s="1" t="b">
        <f t="shared" si="22"/>
        <v>1</v>
      </c>
      <c r="U177" s="1" t="b">
        <f t="shared" si="23"/>
        <v>1</v>
      </c>
      <c r="V177" s="1" t="b">
        <f t="shared" si="24"/>
        <v>1</v>
      </c>
    </row>
    <row r="178" spans="1:22" x14ac:dyDescent="0.25">
      <c r="A178" s="8" t="s">
        <v>33</v>
      </c>
      <c r="B178" s="4" t="s">
        <v>32</v>
      </c>
      <c r="C178" s="4" t="str">
        <f>+VLOOKUP(B178,'[1]OECD &amp; EU Countries'!$B:$F,5,)</f>
        <v>NA</v>
      </c>
      <c r="D178" s="10">
        <v>2005</v>
      </c>
      <c r="E178" s="10">
        <v>2005</v>
      </c>
      <c r="F178" s="10">
        <v>2005</v>
      </c>
      <c r="H178" s="64">
        <f>+VLOOKUP(A178,[29]Country!$A:$K,11,)</f>
        <v>2005</v>
      </c>
      <c r="I178" s="64">
        <f>+VLOOKUP(A178,[30]Country!$A:$K,11,)</f>
        <v>2005</v>
      </c>
      <c r="J178" s="10">
        <f>+VLOOKUP(A178,[31]Country!$A:$K,11,)</f>
        <v>2005</v>
      </c>
      <c r="L178" s="10" t="b">
        <f t="shared" si="18"/>
        <v>1</v>
      </c>
      <c r="M178" s="10" t="b">
        <f t="shared" si="19"/>
        <v>1</v>
      </c>
      <c r="N178" s="10" t="b">
        <f t="shared" si="20"/>
        <v>1</v>
      </c>
      <c r="P178" t="str">
        <f t="shared" si="21"/>
        <v>TKM</v>
      </c>
      <c r="Q178">
        <f>+VLOOKUP($A178,'[26]2016-2018 data'!$AS:$AV,2,)</f>
        <v>2005</v>
      </c>
      <c r="R178">
        <f>+VLOOKUP($A178,'[26]2016-2018 data'!$AS:$AV,3,)</f>
        <v>2005</v>
      </c>
      <c r="S178">
        <f>+VLOOKUP($A178,'[26]2016-2018 data'!$AS:$AV,4,)</f>
        <v>2005</v>
      </c>
      <c r="T178" s="1" t="b">
        <f t="shared" si="22"/>
        <v>1</v>
      </c>
      <c r="U178" s="1" t="b">
        <f t="shared" si="23"/>
        <v>1</v>
      </c>
      <c r="V178" s="1" t="b">
        <f t="shared" si="24"/>
        <v>1</v>
      </c>
    </row>
    <row r="179" spans="1:22" x14ac:dyDescent="0.25">
      <c r="A179" s="8" t="s">
        <v>31</v>
      </c>
      <c r="B179" s="4" t="s">
        <v>30</v>
      </c>
      <c r="C179" s="4" t="str">
        <f>+VLOOKUP(B179,'[1]OECD &amp; EU Countries'!$B:$F,5,)</f>
        <v>NA</v>
      </c>
      <c r="D179" s="10">
        <v>2005</v>
      </c>
      <c r="E179" s="10">
        <v>2005</v>
      </c>
      <c r="F179" s="10">
        <v>2005</v>
      </c>
      <c r="H179" s="64">
        <f>+VLOOKUP(A179,[29]Country!$A:$K,11,)</f>
        <v>2005</v>
      </c>
      <c r="I179" s="64">
        <f>+VLOOKUP(A179,[30]Country!$A:$K,11,)</f>
        <v>2005</v>
      </c>
      <c r="J179" s="10">
        <f>+VLOOKUP(A179,[31]Country!$A:$K,11,)</f>
        <v>2005</v>
      </c>
      <c r="L179" s="10" t="b">
        <f t="shared" si="18"/>
        <v>1</v>
      </c>
      <c r="M179" s="10" t="b">
        <f t="shared" si="19"/>
        <v>1</v>
      </c>
      <c r="N179" s="10" t="b">
        <f t="shared" si="20"/>
        <v>1</v>
      </c>
      <c r="P179" t="str">
        <f t="shared" si="21"/>
        <v>TUV</v>
      </c>
      <c r="Q179">
        <f>+VLOOKUP($A179,'[26]2016-2018 data'!$AS:$AV,2,)</f>
        <v>2005</v>
      </c>
      <c r="R179">
        <f>+VLOOKUP($A179,'[26]2016-2018 data'!$AS:$AV,3,)</f>
        <v>2005</v>
      </c>
      <c r="S179">
        <f>+VLOOKUP($A179,'[26]2016-2018 data'!$AS:$AV,4,)</f>
        <v>2005</v>
      </c>
      <c r="T179" s="1" t="b">
        <f t="shared" si="22"/>
        <v>1</v>
      </c>
      <c r="U179" s="1" t="b">
        <f t="shared" si="23"/>
        <v>1</v>
      </c>
      <c r="V179" s="1" t="b">
        <f t="shared" si="24"/>
        <v>1</v>
      </c>
    </row>
    <row r="180" spans="1:22" x14ac:dyDescent="0.25">
      <c r="A180" s="8" t="s">
        <v>29</v>
      </c>
      <c r="B180" s="4" t="s">
        <v>28</v>
      </c>
      <c r="C180" s="4" t="str">
        <f>+VLOOKUP(B180,'[1]OECD &amp; EU Countries'!$B:$F,5,)</f>
        <v>NA</v>
      </c>
      <c r="D180" s="10">
        <v>2010</v>
      </c>
      <c r="E180" s="10">
        <v>2010</v>
      </c>
      <c r="F180" s="10">
        <v>2010</v>
      </c>
      <c r="H180" s="64">
        <v>2010</v>
      </c>
      <c r="I180" s="64">
        <v>2010</v>
      </c>
      <c r="J180" s="10">
        <v>2010</v>
      </c>
      <c r="L180" s="10" t="b">
        <f t="shared" si="18"/>
        <v>1</v>
      </c>
      <c r="M180" s="10" t="b">
        <f t="shared" si="19"/>
        <v>1</v>
      </c>
      <c r="N180" s="10" t="b">
        <f t="shared" si="20"/>
        <v>1</v>
      </c>
      <c r="P180" t="str">
        <f t="shared" si="21"/>
        <v>UGA</v>
      </c>
      <c r="Q180">
        <f>+VLOOKUP($A180,'[26]2016-2018 data'!$AS:$AV,2,)</f>
        <v>2010</v>
      </c>
      <c r="R180">
        <f>+VLOOKUP($A180,'[26]2016-2018 data'!$AS:$AV,3,)</f>
        <v>2010</v>
      </c>
      <c r="S180">
        <f>+VLOOKUP($A180,'[26]2016-2018 data'!$AS:$AV,4,)</f>
        <v>2010</v>
      </c>
      <c r="T180" s="1" t="b">
        <f t="shared" si="22"/>
        <v>1</v>
      </c>
      <c r="U180" s="1" t="b">
        <f t="shared" si="23"/>
        <v>1</v>
      </c>
      <c r="V180" s="1" t="b">
        <f t="shared" si="24"/>
        <v>1</v>
      </c>
    </row>
    <row r="181" spans="1:22" x14ac:dyDescent="0.25">
      <c r="A181" s="8" t="s">
        <v>27</v>
      </c>
      <c r="B181" s="4" t="s">
        <v>26</v>
      </c>
      <c r="C181" s="4" t="str">
        <f>+VLOOKUP(B181,'[1]OECD &amp; EU Countries'!$B:$F,5,)</f>
        <v>NA</v>
      </c>
      <c r="D181" s="10" t="s">
        <v>491</v>
      </c>
      <c r="E181" s="10" t="s">
        <v>491</v>
      </c>
      <c r="F181" s="10" t="s">
        <v>491</v>
      </c>
      <c r="H181" s="64" t="str">
        <f>+VLOOKUP(A181,[29]Country!$A:$K,11,)</f>
        <v>Original chained constant price data are rescaled.</v>
      </c>
      <c r="I181" s="59" t="s">
        <v>491</v>
      </c>
      <c r="J181" s="10" t="str">
        <f>+VLOOKUP(A181,[31]Country!$A:$K,11,)</f>
        <v>Original chained constant price data are rescaled.</v>
      </c>
      <c r="L181" s="10" t="b">
        <f t="shared" si="18"/>
        <v>1</v>
      </c>
      <c r="M181" s="10" t="b">
        <f t="shared" si="19"/>
        <v>1</v>
      </c>
      <c r="N181" s="10" t="b">
        <f t="shared" si="20"/>
        <v>1</v>
      </c>
      <c r="P181" t="str">
        <f t="shared" si="21"/>
        <v>UKR</v>
      </c>
      <c r="Q181" t="str">
        <f>+VLOOKUP($A181,'[26]2016-2018 data'!$AS:$AV,2,)</f>
        <v>Original chained constant price data are rescaled.</v>
      </c>
      <c r="R181" t="str">
        <f>+VLOOKUP($A181,'[26]2016-2018 data'!$AS:$AV,3,)</f>
        <v>Original chained constant price data are rescaled.</v>
      </c>
      <c r="S181" t="str">
        <f>+VLOOKUP($A181,'[26]2016-2018 data'!$AS:$AV,4,)</f>
        <v>Original chained constant price data are rescaled.</v>
      </c>
      <c r="T181" s="1" t="b">
        <f t="shared" si="22"/>
        <v>1</v>
      </c>
      <c r="U181" s="1" t="b">
        <f t="shared" si="23"/>
        <v>1</v>
      </c>
      <c r="V181" s="1" t="b">
        <f t="shared" si="24"/>
        <v>1</v>
      </c>
    </row>
    <row r="182" spans="1:22" x14ac:dyDescent="0.25">
      <c r="A182" s="8" t="s">
        <v>25</v>
      </c>
      <c r="B182" s="4" t="s">
        <v>24</v>
      </c>
      <c r="C182" s="4" t="str">
        <f>+VLOOKUP(B182,'[1]OECD &amp; EU Countries'!$B:$F,5,)</f>
        <v>NA</v>
      </c>
      <c r="D182" s="10">
        <v>2007</v>
      </c>
      <c r="E182" s="10">
        <v>2010</v>
      </c>
      <c r="F182" s="10">
        <v>2010</v>
      </c>
      <c r="H182" s="64">
        <f>+VLOOKUP(A182,[29]Country!$A:$K,11,)</f>
        <v>2007</v>
      </c>
      <c r="I182" s="64">
        <f>+VLOOKUP(A182,[30]Country!$A:$K,11,)</f>
        <v>2010</v>
      </c>
      <c r="J182" s="10">
        <f>+VLOOKUP(A182,[31]Country!$A:$K,11,)</f>
        <v>2010</v>
      </c>
      <c r="L182" s="10" t="b">
        <f t="shared" si="18"/>
        <v>1</v>
      </c>
      <c r="M182" s="10" t="b">
        <f t="shared" si="19"/>
        <v>1</v>
      </c>
      <c r="N182" s="10" t="b">
        <f t="shared" si="20"/>
        <v>1</v>
      </c>
      <c r="P182" t="str">
        <f t="shared" si="21"/>
        <v>ARE</v>
      </c>
      <c r="Q182">
        <f>+VLOOKUP($A182,'[26]2016-2018 data'!$AS:$AV,2,)</f>
        <v>2007</v>
      </c>
      <c r="R182">
        <f>+VLOOKUP($A182,'[26]2016-2018 data'!$AS:$AV,3,)</f>
        <v>2010</v>
      </c>
      <c r="S182">
        <f>+VLOOKUP($A182,'[26]2016-2018 data'!$AS:$AV,4,)</f>
        <v>2010</v>
      </c>
      <c r="T182" s="1" t="b">
        <f t="shared" si="22"/>
        <v>1</v>
      </c>
      <c r="U182" s="1" t="b">
        <f t="shared" si="23"/>
        <v>1</v>
      </c>
      <c r="V182" s="1" t="b">
        <f t="shared" si="24"/>
        <v>1</v>
      </c>
    </row>
    <row r="183" spans="1:22" x14ac:dyDescent="0.25">
      <c r="A183" s="8" t="s">
        <v>23</v>
      </c>
      <c r="B183" s="4" t="s">
        <v>22</v>
      </c>
      <c r="C183" s="4" t="str">
        <f>+VLOOKUP(B183,'[1]OECD &amp; EU Countries'!$B:$F,5,)</f>
        <v>OECD/EU</v>
      </c>
      <c r="D183" s="10" t="s">
        <v>491</v>
      </c>
      <c r="E183" s="10" t="s">
        <v>491</v>
      </c>
      <c r="F183" s="10" t="s">
        <v>491</v>
      </c>
      <c r="H183" s="64" t="str">
        <f>+VLOOKUP(A183,[29]Country!$A:$K,11,)</f>
        <v>Original chained constant price data are rescaled.</v>
      </c>
      <c r="I183" s="64" t="str">
        <f>+VLOOKUP(A183,[30]Country!$A:$K,11,)</f>
        <v>Original chained constant price data are rescaled.</v>
      </c>
      <c r="J183" s="10" t="str">
        <f>+VLOOKUP(A183,[31]Country!$A:$K,11,)</f>
        <v>Original chained constant price data are rescaled.</v>
      </c>
      <c r="L183" s="10" t="b">
        <f t="shared" si="18"/>
        <v>1</v>
      </c>
      <c r="M183" s="10" t="b">
        <f t="shared" si="19"/>
        <v>1</v>
      </c>
      <c r="N183" s="10" t="b">
        <f t="shared" si="20"/>
        <v>1</v>
      </c>
      <c r="P183" t="str">
        <f t="shared" si="21"/>
        <v>GBR</v>
      </c>
      <c r="Q183" t="str">
        <f>+VLOOKUP($A183,'[26]2016-2018 data'!$AS:$AV,2,)</f>
        <v>Original chained constant price data are rescaled.</v>
      </c>
      <c r="R183" t="str">
        <f>+VLOOKUP($A183,'[26]2016-2018 data'!$AS:$AV,3,)</f>
        <v>Original chained constant price data are rescaled.</v>
      </c>
      <c r="S183" t="str">
        <f>+VLOOKUP($A183,'[26]2016-2018 data'!$AS:$AV,4,)</f>
        <v>Original chained constant price data are rescaled.</v>
      </c>
      <c r="T183" s="1" t="b">
        <f t="shared" si="22"/>
        <v>1</v>
      </c>
      <c r="U183" s="1" t="b">
        <f t="shared" si="23"/>
        <v>1</v>
      </c>
      <c r="V183" s="1" t="b">
        <f t="shared" si="24"/>
        <v>1</v>
      </c>
    </row>
    <row r="184" spans="1:22" x14ac:dyDescent="0.25">
      <c r="A184" s="7" t="s">
        <v>21</v>
      </c>
      <c r="B184" s="4" t="s">
        <v>20</v>
      </c>
      <c r="C184" s="4" t="str">
        <f>+VLOOKUP(B184,'[1]OECD &amp; EU Countries'!$B:$F,5,)</f>
        <v>OECD/EU</v>
      </c>
      <c r="D184" s="10" t="s">
        <v>491</v>
      </c>
      <c r="E184" s="10" t="s">
        <v>491</v>
      </c>
      <c r="F184" s="10" t="s">
        <v>491</v>
      </c>
      <c r="H184" s="64" t="str">
        <f>+VLOOKUP(A184,[29]Country!$A:$K,11,)</f>
        <v>Original chained constant price data are rescaled.</v>
      </c>
      <c r="I184" s="64" t="str">
        <f>+VLOOKUP(A184,[30]Country!$A:$K,11,)</f>
        <v>Original chained constant price data are rescaled.</v>
      </c>
      <c r="J184" s="10" t="str">
        <f>+VLOOKUP(A184,[31]Country!$A:$K,11,)</f>
        <v>Original chained constant price data are rescaled.</v>
      </c>
      <c r="L184" s="10" t="b">
        <f t="shared" si="18"/>
        <v>1</v>
      </c>
      <c r="M184" s="10" t="b">
        <f t="shared" si="19"/>
        <v>1</v>
      </c>
      <c r="N184" s="10" t="b">
        <f t="shared" si="20"/>
        <v>1</v>
      </c>
      <c r="P184" t="str">
        <f t="shared" si="21"/>
        <v>USA</v>
      </c>
      <c r="Q184" t="str">
        <f>+VLOOKUP($A184,'[26]2016-2018 data'!$AS:$AV,2,)</f>
        <v>Original chained constant price data are rescaled.</v>
      </c>
      <c r="R184" t="str">
        <f>+VLOOKUP($A184,'[26]2016-2018 data'!$AS:$AV,3,)</f>
        <v>Original chained constant price data are rescaled.</v>
      </c>
      <c r="S184" t="str">
        <f>+VLOOKUP($A184,'[26]2016-2018 data'!$AS:$AV,4,)</f>
        <v>Original chained constant price data are rescaled.</v>
      </c>
      <c r="T184" s="1" t="b">
        <f t="shared" si="22"/>
        <v>1</v>
      </c>
      <c r="U184" s="1" t="b">
        <f t="shared" si="23"/>
        <v>1</v>
      </c>
      <c r="V184" s="1" t="b">
        <f t="shared" si="24"/>
        <v>1</v>
      </c>
    </row>
    <row r="185" spans="1:22" x14ac:dyDescent="0.25">
      <c r="A185" s="5" t="s">
        <v>19</v>
      </c>
      <c r="B185" s="4" t="s">
        <v>18</v>
      </c>
      <c r="C185" s="4" t="str">
        <f>+VLOOKUP(B185,'[1]OECD &amp; EU Countries'!$B:$F,5,)</f>
        <v>NA</v>
      </c>
      <c r="D185" s="10">
        <v>2005</v>
      </c>
      <c r="E185" s="10">
        <v>2005</v>
      </c>
      <c r="F185" s="10">
        <v>2005</v>
      </c>
      <c r="H185" s="64">
        <f>+VLOOKUP(A185,[29]Country!$A:$K,11,)</f>
        <v>2005</v>
      </c>
      <c r="I185" s="64">
        <f>+VLOOKUP(A185,[30]Country!$A:$K,11,)</f>
        <v>2005</v>
      </c>
      <c r="J185" s="10">
        <f>+VLOOKUP(A185,[31]Country!$A:$K,11,)</f>
        <v>2005</v>
      </c>
      <c r="L185" s="10" t="b">
        <f t="shared" si="18"/>
        <v>1</v>
      </c>
      <c r="M185" s="10" t="b">
        <f t="shared" si="19"/>
        <v>1</v>
      </c>
      <c r="N185" s="10" t="b">
        <f t="shared" si="20"/>
        <v>1</v>
      </c>
      <c r="P185" t="str">
        <f t="shared" si="21"/>
        <v>URY</v>
      </c>
      <c r="Q185">
        <f>+VLOOKUP($A185,'[26]2016-2018 data'!$AS:$AV,2,)</f>
        <v>2005</v>
      </c>
      <c r="R185">
        <f>+VLOOKUP($A185,'[26]2016-2018 data'!$AS:$AV,3,)</f>
        <v>2005</v>
      </c>
      <c r="S185">
        <f>+VLOOKUP($A185,'[26]2016-2018 data'!$AS:$AV,4,)</f>
        <v>2005</v>
      </c>
      <c r="T185" s="1" t="b">
        <f t="shared" si="22"/>
        <v>1</v>
      </c>
      <c r="U185" s="1" t="b">
        <f t="shared" si="23"/>
        <v>1</v>
      </c>
      <c r="V185" s="1" t="b">
        <f t="shared" si="24"/>
        <v>1</v>
      </c>
    </row>
    <row r="186" spans="1:22" x14ac:dyDescent="0.25">
      <c r="A186" s="7" t="s">
        <v>17</v>
      </c>
      <c r="B186" s="4" t="s">
        <v>16</v>
      </c>
      <c r="C186" s="4" t="str">
        <f>+VLOOKUP(B186,'[1]OECD &amp; EU Countries'!$B:$F,5,)</f>
        <v>NA</v>
      </c>
      <c r="D186" s="10" t="s">
        <v>491</v>
      </c>
      <c r="E186" s="10" t="s">
        <v>491</v>
      </c>
      <c r="F186" s="10" t="s">
        <v>491</v>
      </c>
      <c r="H186" s="64" t="str">
        <f>+VLOOKUP(A186,[29]Country!$A:$K,11,)</f>
        <v>Original chained constant price data are rescaled.</v>
      </c>
      <c r="I186" s="64" t="str">
        <f>+VLOOKUP(A186,[30]Country!$A:$K,11,)</f>
        <v>Original chained constant price data are rescaled.</v>
      </c>
      <c r="J186" s="10" t="str">
        <f>+VLOOKUP(A186,[31]Country!$A:$K,11,)</f>
        <v>Original chained constant price data are rescaled.</v>
      </c>
      <c r="L186" s="10" t="b">
        <f t="shared" si="18"/>
        <v>1</v>
      </c>
      <c r="M186" s="10" t="b">
        <f t="shared" si="19"/>
        <v>1</v>
      </c>
      <c r="N186" s="10" t="b">
        <f t="shared" si="20"/>
        <v>1</v>
      </c>
      <c r="P186" t="str">
        <f t="shared" si="21"/>
        <v>UZB</v>
      </c>
      <c r="Q186" t="str">
        <f>+VLOOKUP($A186,'[26]2016-2018 data'!$AS:$AV,2,)</f>
        <v>Original chained constant price data are rescaled.</v>
      </c>
      <c r="R186" t="str">
        <f>+VLOOKUP($A186,'[26]2016-2018 data'!$AS:$AV,3,)</f>
        <v>Original chained constant price data are rescaled.</v>
      </c>
      <c r="S186" t="str">
        <f>+VLOOKUP($A186,'[26]2016-2018 data'!$AS:$AV,4,)</f>
        <v>Original chained constant price data are rescaled.</v>
      </c>
      <c r="T186" s="1" t="b">
        <f t="shared" si="22"/>
        <v>1</v>
      </c>
      <c r="U186" s="1" t="b">
        <f t="shared" si="23"/>
        <v>1</v>
      </c>
      <c r="V186" s="1" t="b">
        <f t="shared" si="24"/>
        <v>1</v>
      </c>
    </row>
    <row r="187" spans="1:22" x14ac:dyDescent="0.25">
      <c r="A187" s="5" t="s">
        <v>15</v>
      </c>
      <c r="B187" s="4" t="s">
        <v>14</v>
      </c>
      <c r="C187" s="4" t="str">
        <f>+VLOOKUP(B187,'[1]OECD &amp; EU Countries'!$B:$F,5,)</f>
        <v>NA</v>
      </c>
      <c r="D187" s="10">
        <v>2006</v>
      </c>
      <c r="E187" s="10">
        <v>2006</v>
      </c>
      <c r="F187" s="10">
        <v>2006</v>
      </c>
      <c r="H187" s="64">
        <f>+VLOOKUP(A187,[29]Country!$A:$K,11,)</f>
        <v>2006</v>
      </c>
      <c r="I187" s="64">
        <f>+VLOOKUP(A187,[30]Country!$A:$K,11,)</f>
        <v>2006</v>
      </c>
      <c r="J187" s="10">
        <f>+VLOOKUP(A187,[31]Country!$A:$K,11,)</f>
        <v>2006</v>
      </c>
      <c r="L187" s="10" t="b">
        <f t="shared" si="18"/>
        <v>1</v>
      </c>
      <c r="M187" s="10" t="b">
        <f t="shared" si="19"/>
        <v>1</v>
      </c>
      <c r="N187" s="10" t="b">
        <f t="shared" si="20"/>
        <v>1</v>
      </c>
      <c r="P187" t="str">
        <f t="shared" si="21"/>
        <v>VUT</v>
      </c>
      <c r="Q187">
        <f>+VLOOKUP($A187,'[26]2016-2018 data'!$AS:$AV,2,)</f>
        <v>2006</v>
      </c>
      <c r="R187">
        <f>+VLOOKUP($A187,'[26]2016-2018 data'!$AS:$AV,3,)</f>
        <v>2006</v>
      </c>
      <c r="S187">
        <f>+VLOOKUP($A187,'[26]2016-2018 data'!$AS:$AV,4,)</f>
        <v>2006</v>
      </c>
      <c r="T187" s="1" t="b">
        <f t="shared" si="22"/>
        <v>1</v>
      </c>
      <c r="U187" s="1" t="b">
        <f t="shared" si="23"/>
        <v>1</v>
      </c>
      <c r="V187" s="1" t="b">
        <f t="shared" si="24"/>
        <v>1</v>
      </c>
    </row>
    <row r="188" spans="1:22" x14ac:dyDescent="0.25">
      <c r="A188" s="5" t="s">
        <v>13</v>
      </c>
      <c r="B188" s="4" t="s">
        <v>12</v>
      </c>
      <c r="C188" s="4" t="str">
        <f>+VLOOKUP(B188,'[1]OECD &amp; EU Countries'!$B:$F,5,)</f>
        <v>NA</v>
      </c>
      <c r="D188" s="10">
        <v>1997</v>
      </c>
      <c r="E188" s="10">
        <v>1997</v>
      </c>
      <c r="F188" s="10">
        <v>1997</v>
      </c>
      <c r="H188" s="64">
        <f>+VLOOKUP(A188,[29]Country!$A:$K,11,)</f>
        <v>1997</v>
      </c>
      <c r="I188" s="64">
        <f>+VLOOKUP(A188,[30]Country!$A:$K,11,)</f>
        <v>1997</v>
      </c>
      <c r="J188" s="10">
        <f>+VLOOKUP(A188,[31]Country!$A:$K,11,)</f>
        <v>1997</v>
      </c>
      <c r="L188" s="10" t="b">
        <f t="shared" si="18"/>
        <v>1</v>
      </c>
      <c r="M188" s="10" t="b">
        <f t="shared" si="19"/>
        <v>1</v>
      </c>
      <c r="N188" s="10" t="b">
        <f t="shared" si="20"/>
        <v>1</v>
      </c>
      <c r="P188" t="str">
        <f t="shared" si="21"/>
        <v>VEN</v>
      </c>
      <c r="Q188">
        <f>+VLOOKUP($A188,'[26]2016-2018 data'!$AS:$AV,2,)</f>
        <v>1997</v>
      </c>
      <c r="R188">
        <f>+VLOOKUP($A188,'[26]2016-2018 data'!$AS:$AV,3,)</f>
        <v>1997</v>
      </c>
      <c r="S188">
        <f>+VLOOKUP($A188,'[26]2016-2018 data'!$AS:$AV,4,)</f>
        <v>1997</v>
      </c>
      <c r="T188" s="1" t="b">
        <f t="shared" si="22"/>
        <v>1</v>
      </c>
      <c r="U188" s="1" t="b">
        <f t="shared" si="23"/>
        <v>1</v>
      </c>
      <c r="V188" s="1" t="b">
        <f t="shared" si="24"/>
        <v>1</v>
      </c>
    </row>
    <row r="189" spans="1:22" x14ac:dyDescent="0.25">
      <c r="A189" s="5" t="s">
        <v>11</v>
      </c>
      <c r="B189" s="4" t="s">
        <v>10</v>
      </c>
      <c r="C189" s="4" t="str">
        <f>+VLOOKUP(B189,'[1]OECD &amp; EU Countries'!$B:$F,5,)</f>
        <v>NA</v>
      </c>
      <c r="D189" s="10">
        <v>2010</v>
      </c>
      <c r="E189" s="10">
        <v>2010</v>
      </c>
      <c r="F189" s="10">
        <v>2010</v>
      </c>
      <c r="H189" s="64">
        <f>+VLOOKUP(A189,[29]Country!$A:$K,11,)</f>
        <v>2010</v>
      </c>
      <c r="I189" s="64">
        <f>+VLOOKUP(A189,[30]Country!$A:$K,11,)</f>
        <v>2010</v>
      </c>
      <c r="J189" s="10">
        <f>+VLOOKUP(A189,[31]Country!$A:$K,11,)</f>
        <v>2010</v>
      </c>
      <c r="L189" s="10" t="b">
        <f t="shared" si="18"/>
        <v>1</v>
      </c>
      <c r="M189" s="10" t="b">
        <f t="shared" si="19"/>
        <v>1</v>
      </c>
      <c r="N189" s="10" t="b">
        <f t="shared" si="20"/>
        <v>1</v>
      </c>
      <c r="P189" t="str">
        <f t="shared" si="21"/>
        <v>VNM</v>
      </c>
      <c r="Q189">
        <f>+VLOOKUP($A189,'[26]2016-2018 data'!$AS:$AV,2,)</f>
        <v>2010</v>
      </c>
      <c r="R189">
        <f>+VLOOKUP($A189,'[26]2016-2018 data'!$AS:$AV,3,)</f>
        <v>2010</v>
      </c>
      <c r="S189">
        <f>+VLOOKUP($A189,'[26]2016-2018 data'!$AS:$AV,4,)</f>
        <v>2010</v>
      </c>
      <c r="T189" s="1" t="b">
        <f t="shared" si="22"/>
        <v>1</v>
      </c>
      <c r="U189" s="1" t="b">
        <f t="shared" si="23"/>
        <v>1</v>
      </c>
      <c r="V189" s="1" t="b">
        <f t="shared" si="24"/>
        <v>1</v>
      </c>
    </row>
    <row r="190" spans="1:22" x14ac:dyDescent="0.25">
      <c r="A190" s="5" t="s">
        <v>9</v>
      </c>
      <c r="B190" s="4" t="s">
        <v>8</v>
      </c>
      <c r="C190" s="4" t="str">
        <f>+VLOOKUP(B190,'[1]OECD &amp; EU Countries'!$B:$F,5,)</f>
        <v>NA</v>
      </c>
      <c r="D190" s="10">
        <v>2004</v>
      </c>
      <c r="E190" s="10">
        <v>2004</v>
      </c>
      <c r="F190" s="10">
        <v>2015</v>
      </c>
      <c r="H190" s="64">
        <f>+VLOOKUP(A190,[29]Country!$A:$K,11,)</f>
        <v>2004</v>
      </c>
      <c r="I190" s="64">
        <f>+VLOOKUP(A190,[30]Country!$A:$K,11,)</f>
        <v>2004</v>
      </c>
      <c r="J190" s="10">
        <f>+VLOOKUP(A190,[31]Country!$A:$K,11,)</f>
        <v>2015</v>
      </c>
      <c r="L190" s="10" t="b">
        <f t="shared" si="18"/>
        <v>1</v>
      </c>
      <c r="M190" s="10" t="b">
        <f t="shared" si="19"/>
        <v>1</v>
      </c>
      <c r="N190" s="10" t="b">
        <f t="shared" si="20"/>
        <v>1</v>
      </c>
      <c r="P190" t="str">
        <f t="shared" si="21"/>
        <v>PSE</v>
      </c>
      <c r="Q190">
        <f>+VLOOKUP($A190,'[26]2016-2018 data'!$AS:$AV,2,)</f>
        <v>2004</v>
      </c>
      <c r="R190">
        <f>+VLOOKUP($A190,'[26]2016-2018 data'!$AS:$AV,3,)</f>
        <v>2004</v>
      </c>
      <c r="S190">
        <f>+VLOOKUP($A190,'[26]2016-2018 data'!$AS:$AV,4,)</f>
        <v>2015</v>
      </c>
      <c r="T190" s="1" t="b">
        <f t="shared" si="22"/>
        <v>1</v>
      </c>
      <c r="U190" s="1" t="b">
        <f t="shared" si="23"/>
        <v>1</v>
      </c>
      <c r="V190" s="1" t="b">
        <f t="shared" si="24"/>
        <v>1</v>
      </c>
    </row>
    <row r="191" spans="1:22" x14ac:dyDescent="0.25">
      <c r="A191" s="5" t="s">
        <v>7</v>
      </c>
      <c r="B191" s="4" t="s">
        <v>6</v>
      </c>
      <c r="C191" s="4" t="str">
        <f>+VLOOKUP(B191,'[1]OECD &amp; EU Countries'!$B:$F,5,)</f>
        <v>NA</v>
      </c>
      <c r="D191" s="10">
        <v>1990</v>
      </c>
      <c r="E191" s="10">
        <v>1990</v>
      </c>
      <c r="F191" s="10">
        <v>1990</v>
      </c>
      <c r="H191" s="59">
        <v>1990</v>
      </c>
      <c r="I191" s="64">
        <f>+VLOOKUP(A191,[30]Country!$A:$K,11,)</f>
        <v>1990</v>
      </c>
      <c r="J191" s="10">
        <f>+VLOOKUP(A191,[31]Country!$A:$K,11,)</f>
        <v>1990</v>
      </c>
      <c r="L191" s="10" t="b">
        <f t="shared" si="18"/>
        <v>1</v>
      </c>
      <c r="M191" s="10" t="b">
        <f t="shared" si="19"/>
        <v>1</v>
      </c>
      <c r="N191" s="10" t="b">
        <f t="shared" si="20"/>
        <v>1</v>
      </c>
      <c r="P191" t="str">
        <f t="shared" si="21"/>
        <v>YEM</v>
      </c>
      <c r="Q191">
        <f>+VLOOKUP($A191,'[26]2016-2018 data'!$AS:$AV,2,)</f>
        <v>1990</v>
      </c>
      <c r="R191">
        <f>+VLOOKUP($A191,'[26]2016-2018 data'!$AS:$AV,3,)</f>
        <v>1990</v>
      </c>
      <c r="S191">
        <f>+VLOOKUP($A191,'[26]2016-2018 data'!$AS:$AV,4,)</f>
        <v>1990</v>
      </c>
      <c r="T191" s="1" t="b">
        <f t="shared" si="22"/>
        <v>1</v>
      </c>
      <c r="U191" s="1" t="b">
        <f t="shared" si="23"/>
        <v>1</v>
      </c>
      <c r="V191" s="1" t="b">
        <f t="shared" si="24"/>
        <v>1</v>
      </c>
    </row>
    <row r="192" spans="1:22" x14ac:dyDescent="0.25">
      <c r="A192" s="5" t="s">
        <v>5</v>
      </c>
      <c r="B192" s="4" t="s">
        <v>4</v>
      </c>
      <c r="C192" s="4" t="str">
        <f>+VLOOKUP(B192,'[1]OECD &amp; EU Countries'!$B:$F,5,)</f>
        <v>NA</v>
      </c>
      <c r="D192" s="10">
        <v>2010</v>
      </c>
      <c r="E192" s="10">
        <v>2010</v>
      </c>
      <c r="F192" s="10">
        <v>2010</v>
      </c>
      <c r="H192" s="64">
        <f>+VLOOKUP(A192,[29]Country!$A:$K,11,)</f>
        <v>2010</v>
      </c>
      <c r="I192" s="64">
        <f>+VLOOKUP(A192,[30]Country!$A:$K,11,)</f>
        <v>2010</v>
      </c>
      <c r="J192" s="10">
        <f>+VLOOKUP(A192,[31]Country!$A:$K,11,)</f>
        <v>2010</v>
      </c>
      <c r="L192" s="10" t="b">
        <f t="shared" si="18"/>
        <v>1</v>
      </c>
      <c r="M192" s="10" t="b">
        <f t="shared" si="19"/>
        <v>1</v>
      </c>
      <c r="N192" s="10" t="b">
        <f t="shared" si="20"/>
        <v>1</v>
      </c>
      <c r="P192" t="str">
        <f t="shared" si="21"/>
        <v>ZMB</v>
      </c>
      <c r="Q192">
        <f>+VLOOKUP($A192,'[26]2016-2018 data'!$AS:$AV,2,)</f>
        <v>2010</v>
      </c>
      <c r="R192">
        <f>+VLOOKUP($A192,'[26]2016-2018 data'!$AS:$AV,3,)</f>
        <v>2010</v>
      </c>
      <c r="S192">
        <f>+VLOOKUP($A192,'[26]2016-2018 data'!$AS:$AV,4,)</f>
        <v>2010</v>
      </c>
      <c r="T192" s="1" t="b">
        <f t="shared" si="22"/>
        <v>1</v>
      </c>
      <c r="U192" s="1" t="b">
        <f t="shared" si="23"/>
        <v>1</v>
      </c>
      <c r="V192" s="1" t="b">
        <f t="shared" si="24"/>
        <v>1</v>
      </c>
    </row>
    <row r="193" spans="1:22" x14ac:dyDescent="0.25">
      <c r="A193" s="5" t="s">
        <v>3</v>
      </c>
      <c r="B193" s="4" t="s">
        <v>2</v>
      </c>
      <c r="C193" s="4" t="str">
        <f>+VLOOKUP(B193,'[1]OECD &amp; EU Countries'!$B:$F,5,)</f>
        <v>NA</v>
      </c>
      <c r="D193" s="10">
        <v>2009</v>
      </c>
      <c r="E193" s="10">
        <v>2009</v>
      </c>
      <c r="F193" s="10">
        <v>2009</v>
      </c>
      <c r="H193" s="64">
        <f>+VLOOKUP(A193,[29]Country!$A:$K,11,)</f>
        <v>2009</v>
      </c>
      <c r="I193" s="64">
        <f>+VLOOKUP(A193,[30]Country!$A:$K,11,)</f>
        <v>2009</v>
      </c>
      <c r="J193" s="10">
        <f>+VLOOKUP(A193,[31]Country!$A:$K,11,)</f>
        <v>2009</v>
      </c>
      <c r="L193" s="10" t="b">
        <f t="shared" si="18"/>
        <v>1</v>
      </c>
      <c r="M193" s="10" t="b">
        <f t="shared" si="19"/>
        <v>1</v>
      </c>
      <c r="N193" s="10" t="b">
        <f t="shared" si="20"/>
        <v>1</v>
      </c>
      <c r="P193" t="str">
        <f t="shared" si="21"/>
        <v>ZWE</v>
      </c>
      <c r="Q193">
        <f>+VLOOKUP($A193,'[26]2016-2018 data'!$AS:$AV,2,)</f>
        <v>2009</v>
      </c>
      <c r="R193">
        <f>+VLOOKUP($A193,'[26]2016-2018 data'!$AS:$AV,3,)</f>
        <v>2009</v>
      </c>
      <c r="S193">
        <f>+VLOOKUP($A193,'[26]2016-2018 data'!$AS:$AV,4,)</f>
        <v>2009</v>
      </c>
      <c r="T193" s="1" t="b">
        <f t="shared" si="22"/>
        <v>1</v>
      </c>
      <c r="U193" s="1" t="b">
        <f t="shared" si="23"/>
        <v>1</v>
      </c>
      <c r="V193" s="1" t="b">
        <f t="shared" si="24"/>
        <v>1</v>
      </c>
    </row>
    <row r="195" spans="1:22" x14ac:dyDescent="0.25">
      <c r="B195" s="3" t="s">
        <v>1</v>
      </c>
      <c r="C195" s="3"/>
      <c r="E195" s="58">
        <v>43703</v>
      </c>
    </row>
    <row r="196" spans="1:22" x14ac:dyDescent="0.25">
      <c r="B196" s="3"/>
      <c r="C196" s="3"/>
    </row>
    <row r="197" spans="1:22" x14ac:dyDescent="0.25">
      <c r="B197" s="3"/>
      <c r="C197" s="3"/>
    </row>
    <row r="198" spans="1:22" x14ac:dyDescent="0.25">
      <c r="B198" s="2" t="s">
        <v>0</v>
      </c>
      <c r="C198" s="2"/>
    </row>
  </sheetData>
  <autoFilter ref="A3:V193" xr:uid="{92C25786-7E52-4DE1-81DC-F26CC27B843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622C-91A6-4043-8277-D4F55EBA7A28}">
  <dimension ref="A1:X198"/>
  <sheetViews>
    <sheetView workbookViewId="0">
      <selection activeCell="I1" sqref="I1"/>
    </sheetView>
  </sheetViews>
  <sheetFormatPr defaultRowHeight="15" x14ac:dyDescent="0.25"/>
  <cols>
    <col min="1" max="1" width="9.140625" style="1"/>
    <col min="2" max="2" width="23" style="1" bestFit="1" customWidth="1"/>
    <col min="3" max="3" width="8.42578125" style="1" customWidth="1"/>
    <col min="7" max="7" width="5" customWidth="1"/>
    <col min="8" max="10" width="9.140625" customWidth="1"/>
  </cols>
  <sheetData>
    <row r="1" spans="1:24" x14ac:dyDescent="0.25">
      <c r="A1" s="31">
        <v>1</v>
      </c>
      <c r="B1" s="31">
        <f>1+A1</f>
        <v>2</v>
      </c>
      <c r="C1" s="31">
        <f t="shared" ref="C1:F1" si="0">1+B1</f>
        <v>3</v>
      </c>
      <c r="D1" s="31">
        <f t="shared" si="0"/>
        <v>4</v>
      </c>
      <c r="E1" s="31">
        <f t="shared" si="0"/>
        <v>5</v>
      </c>
      <c r="F1" s="31">
        <f t="shared" si="0"/>
        <v>6</v>
      </c>
      <c r="H1" s="60">
        <v>43704</v>
      </c>
      <c r="I1" s="62" t="s">
        <v>506</v>
      </c>
      <c r="J1" s="61"/>
      <c r="L1" s="31">
        <f t="shared" ref="L1:N1" si="1">1+K1</f>
        <v>1</v>
      </c>
      <c r="M1" s="31">
        <f t="shared" si="1"/>
        <v>2</v>
      </c>
      <c r="N1" s="31">
        <f t="shared" si="1"/>
        <v>3</v>
      </c>
    </row>
    <row r="2" spans="1:24" x14ac:dyDescent="0.25">
      <c r="A2" s="17"/>
      <c r="B2" s="17"/>
      <c r="C2" s="17"/>
      <c r="D2" s="19"/>
      <c r="E2" s="20" t="s">
        <v>406</v>
      </c>
      <c r="F2" s="21"/>
      <c r="H2" s="19"/>
      <c r="I2" s="20" t="s">
        <v>406</v>
      </c>
      <c r="J2" s="21"/>
      <c r="L2" s="19"/>
      <c r="M2" s="20" t="s">
        <v>406</v>
      </c>
      <c r="N2" s="21"/>
    </row>
    <row r="3" spans="1:24" ht="24" x14ac:dyDescent="0.25">
      <c r="A3" s="14" t="s">
        <v>382</v>
      </c>
      <c r="B3" s="14" t="s">
        <v>381</v>
      </c>
      <c r="C3" s="14" t="s">
        <v>380</v>
      </c>
      <c r="D3" s="22">
        <v>2016</v>
      </c>
      <c r="E3" s="22">
        <v>2017</v>
      </c>
      <c r="F3" s="22">
        <v>2018</v>
      </c>
      <c r="H3" s="22">
        <v>2016</v>
      </c>
      <c r="I3" s="22">
        <v>2017</v>
      </c>
      <c r="J3" s="22">
        <v>2018</v>
      </c>
      <c r="L3" s="22">
        <v>2016</v>
      </c>
      <c r="M3" s="22">
        <v>2017</v>
      </c>
      <c r="N3" s="22">
        <v>2018</v>
      </c>
    </row>
    <row r="4" spans="1:24" x14ac:dyDescent="0.25">
      <c r="A4" s="9" t="s">
        <v>379</v>
      </c>
      <c r="B4" s="4" t="s">
        <v>378</v>
      </c>
      <c r="C4" s="4" t="str">
        <f>+VLOOKUP(B4,'[1]OECD &amp; EU Countries'!$B:$F,5,)</f>
        <v>NA</v>
      </c>
      <c r="D4" s="10" t="s">
        <v>437</v>
      </c>
      <c r="E4" s="10" t="s">
        <v>437</v>
      </c>
      <c r="F4" s="10" t="s">
        <v>437</v>
      </c>
      <c r="H4" s="10">
        <v>1993</v>
      </c>
      <c r="I4" s="10">
        <v>1993</v>
      </c>
      <c r="J4" s="10">
        <v>1993</v>
      </c>
      <c r="L4" s="10" t="str">
        <f>+CONCATENATE("SNA ",H4)</f>
        <v>SNA 1993</v>
      </c>
      <c r="M4" s="10" t="str">
        <f t="shared" ref="M4:N4" si="2">+CONCATENATE("SNA ",I4)</f>
        <v>SNA 1993</v>
      </c>
      <c r="N4" s="10" t="str">
        <f t="shared" si="2"/>
        <v>SNA 1993</v>
      </c>
      <c r="O4" s="63">
        <v>1993</v>
      </c>
      <c r="P4" s="63">
        <v>1993</v>
      </c>
      <c r="Q4" s="63">
        <v>1993</v>
      </c>
      <c r="R4" t="b">
        <f>+O4=H4</f>
        <v>1</v>
      </c>
      <c r="S4" t="b">
        <f t="shared" ref="S4:T4" si="3">+P4=I4</f>
        <v>1</v>
      </c>
      <c r="T4" t="b">
        <f t="shared" si="3"/>
        <v>1</v>
      </c>
      <c r="U4" t="str">
        <f t="shared" ref="U4:U5" si="4">+A4</f>
        <v>AFG</v>
      </c>
      <c r="V4" t="str">
        <f t="shared" ref="V4" si="5">+CONCATENATE("SNA ",H4)</f>
        <v>SNA 1993</v>
      </c>
      <c r="W4" t="str">
        <f t="shared" ref="W4" si="6">+CONCATENATE("SNA ",I4)</f>
        <v>SNA 1993</v>
      </c>
      <c r="X4" t="str">
        <f t="shared" ref="X4" si="7">+CONCATENATE("SNA ",J4)</f>
        <v>SNA 1993</v>
      </c>
    </row>
    <row r="5" spans="1:24" x14ac:dyDescent="0.25">
      <c r="A5" s="9" t="s">
        <v>377</v>
      </c>
      <c r="B5" s="4" t="s">
        <v>376</v>
      </c>
      <c r="C5" s="4" t="str">
        <f>+VLOOKUP(B5,'[1]OECD &amp; EU Countries'!$B:$F,5,)</f>
        <v>NA</v>
      </c>
      <c r="D5" s="10" t="s">
        <v>437</v>
      </c>
      <c r="E5" s="10" t="s">
        <v>486</v>
      </c>
      <c r="F5" s="10" t="s">
        <v>486</v>
      </c>
      <c r="H5" s="10">
        <v>1993</v>
      </c>
      <c r="I5" s="10">
        <v>1993</v>
      </c>
      <c r="J5" s="10">
        <v>2008</v>
      </c>
      <c r="L5" s="10" t="str">
        <f t="shared" ref="L5:L68" si="8">+CONCATENATE("SNA ",H5)</f>
        <v>SNA 1993</v>
      </c>
      <c r="M5" s="10" t="str">
        <f t="shared" ref="M5:M68" si="9">+CONCATENATE("SNA ",I5)</f>
        <v>SNA 1993</v>
      </c>
      <c r="N5" s="10" t="str">
        <f t="shared" ref="N5:N68" si="10">+CONCATENATE("SNA ",J5)</f>
        <v>SNA 2008</v>
      </c>
      <c r="O5" s="63">
        <v>1993</v>
      </c>
      <c r="P5" s="63">
        <v>2008</v>
      </c>
      <c r="Q5" s="63">
        <v>2008</v>
      </c>
      <c r="R5" t="b">
        <f t="shared" ref="R5:R68" si="11">+O5=H5</f>
        <v>1</v>
      </c>
      <c r="S5" t="b">
        <f t="shared" ref="S5:S68" si="12">+P5=I5</f>
        <v>0</v>
      </c>
      <c r="T5" t="b">
        <f t="shared" ref="T5:T68" si="13">+Q5=J5</f>
        <v>1</v>
      </c>
      <c r="U5" t="str">
        <f t="shared" si="4"/>
        <v>ALB</v>
      </c>
      <c r="V5" t="str">
        <f t="shared" ref="V5:V7" si="14">+CONCATENATE("SNA ",H5)</f>
        <v>SNA 1993</v>
      </c>
      <c r="W5" t="str">
        <f t="shared" ref="W5:W7" si="15">+CONCATENATE("SNA ",I5)</f>
        <v>SNA 1993</v>
      </c>
      <c r="X5" t="str">
        <f t="shared" ref="X5:X7" si="16">+CONCATENATE("SNA ",J5)</f>
        <v>SNA 2008</v>
      </c>
    </row>
    <row r="6" spans="1:24" x14ac:dyDescent="0.25">
      <c r="A6" s="9" t="s">
        <v>375</v>
      </c>
      <c r="B6" s="4" t="s">
        <v>374</v>
      </c>
      <c r="C6" s="4" t="str">
        <f>+VLOOKUP(B6,'[1]OECD &amp; EU Countries'!$B:$F,5,)</f>
        <v>NA</v>
      </c>
      <c r="D6" s="10" t="s">
        <v>437</v>
      </c>
      <c r="E6" s="10" t="s">
        <v>437</v>
      </c>
      <c r="F6" s="10" t="s">
        <v>437</v>
      </c>
      <c r="H6" s="10">
        <v>1968</v>
      </c>
      <c r="I6" s="10">
        <v>1968</v>
      </c>
      <c r="J6" s="10">
        <v>1993</v>
      </c>
      <c r="L6" s="10" t="str">
        <f t="shared" si="8"/>
        <v>SNA 1968</v>
      </c>
      <c r="M6" s="10" t="str">
        <f t="shared" si="9"/>
        <v>SNA 1968</v>
      </c>
      <c r="N6" s="10" t="str">
        <f t="shared" si="10"/>
        <v>SNA 1993</v>
      </c>
      <c r="O6" s="63">
        <v>1993</v>
      </c>
      <c r="P6" s="63">
        <v>1993</v>
      </c>
      <c r="Q6" s="63">
        <v>1993</v>
      </c>
      <c r="R6" t="b">
        <f t="shared" si="11"/>
        <v>0</v>
      </c>
      <c r="S6" t="b">
        <f t="shared" si="12"/>
        <v>0</v>
      </c>
      <c r="T6" t="b">
        <f t="shared" si="13"/>
        <v>1</v>
      </c>
      <c r="U6" t="str">
        <f>+A6</f>
        <v>DZA</v>
      </c>
      <c r="V6" t="str">
        <f t="shared" si="14"/>
        <v>SNA 1968</v>
      </c>
      <c r="W6" t="str">
        <f t="shared" si="15"/>
        <v>SNA 1968</v>
      </c>
      <c r="X6" t="str">
        <f t="shared" si="16"/>
        <v>SNA 1993</v>
      </c>
    </row>
    <row r="7" spans="1:24" x14ac:dyDescent="0.25">
      <c r="A7" s="7" t="s">
        <v>373</v>
      </c>
      <c r="B7" s="4" t="s">
        <v>372</v>
      </c>
      <c r="C7" s="4" t="str">
        <f>+VLOOKUP(B7,'[1]OECD &amp; EU Countries'!$B:$F,5,)</f>
        <v>NA</v>
      </c>
      <c r="D7" s="10" t="s">
        <v>479</v>
      </c>
      <c r="E7" s="10" t="s">
        <v>437</v>
      </c>
      <c r="F7" s="10" t="s">
        <v>437</v>
      </c>
      <c r="H7" s="10">
        <v>1993</v>
      </c>
      <c r="I7" s="10">
        <v>1993</v>
      </c>
      <c r="J7" s="10">
        <v>1993</v>
      </c>
      <c r="L7" s="10" t="str">
        <f t="shared" si="8"/>
        <v>SNA 1993</v>
      </c>
      <c r="M7" s="10" t="str">
        <f t="shared" si="9"/>
        <v>SNA 1993</v>
      </c>
      <c r="N7" s="10" t="str">
        <f t="shared" si="10"/>
        <v>SNA 1993</v>
      </c>
      <c r="O7" s="63">
        <v>1995</v>
      </c>
      <c r="P7" s="63">
        <v>1993</v>
      </c>
      <c r="Q7" s="63">
        <v>1993</v>
      </c>
      <c r="R7" t="b">
        <f t="shared" si="11"/>
        <v>0</v>
      </c>
      <c r="S7" t="b">
        <f t="shared" si="12"/>
        <v>1</v>
      </c>
      <c r="T7" t="b">
        <f t="shared" si="13"/>
        <v>1</v>
      </c>
      <c r="V7" t="str">
        <f t="shared" si="14"/>
        <v>SNA 1993</v>
      </c>
      <c r="W7" t="str">
        <f t="shared" si="15"/>
        <v>SNA 1993</v>
      </c>
      <c r="X7" t="str">
        <f t="shared" si="16"/>
        <v>SNA 1993</v>
      </c>
    </row>
    <row r="8" spans="1:24" x14ac:dyDescent="0.25">
      <c r="A8" s="7" t="s">
        <v>371</v>
      </c>
      <c r="B8" s="4" t="s">
        <v>370</v>
      </c>
      <c r="C8" s="4" t="str">
        <f>+VLOOKUP(B8,'[1]OECD &amp; EU Countries'!$B:$F,5,)</f>
        <v>NA</v>
      </c>
      <c r="D8" s="10" t="s">
        <v>437</v>
      </c>
      <c r="E8" s="10" t="s">
        <v>486</v>
      </c>
      <c r="F8" s="10" t="s">
        <v>486</v>
      </c>
      <c r="H8" s="10">
        <v>1993</v>
      </c>
      <c r="I8" s="10">
        <v>1993</v>
      </c>
      <c r="J8" s="10">
        <v>1993</v>
      </c>
      <c r="L8" s="10" t="str">
        <f t="shared" si="8"/>
        <v>SNA 1993</v>
      </c>
      <c r="M8" s="10" t="str">
        <f t="shared" si="9"/>
        <v>SNA 1993</v>
      </c>
      <c r="N8" s="10" t="str">
        <f t="shared" si="10"/>
        <v>SNA 1993</v>
      </c>
      <c r="O8" s="63">
        <v>1993</v>
      </c>
      <c r="P8" s="63">
        <v>2008</v>
      </c>
      <c r="Q8" s="63">
        <v>2008</v>
      </c>
      <c r="R8" t="b">
        <f t="shared" si="11"/>
        <v>1</v>
      </c>
      <c r="S8" t="b">
        <f t="shared" si="12"/>
        <v>0</v>
      </c>
      <c r="T8" t="b">
        <f t="shared" si="13"/>
        <v>0</v>
      </c>
      <c r="V8" t="str">
        <f t="shared" ref="V8:V71" si="17">+CONCATENATE("SNA ",H8)</f>
        <v>SNA 1993</v>
      </c>
      <c r="W8" t="str">
        <f t="shared" ref="W8:W71" si="18">+CONCATENATE("SNA ",I8)</f>
        <v>SNA 1993</v>
      </c>
      <c r="X8" t="str">
        <f t="shared" ref="X8:X71" si="19">+CONCATENATE("SNA ",J8)</f>
        <v>SNA 1993</v>
      </c>
    </row>
    <row r="9" spans="1:24" x14ac:dyDescent="0.25">
      <c r="A9" s="9" t="s">
        <v>369</v>
      </c>
      <c r="B9" s="4" t="s">
        <v>368</v>
      </c>
      <c r="C9" s="4" t="str">
        <f>+VLOOKUP(B9,'[1]OECD &amp; EU Countries'!$B:$F,5,)</f>
        <v>NA</v>
      </c>
      <c r="D9" s="10" t="s">
        <v>486</v>
      </c>
      <c r="E9" s="10" t="s">
        <v>486</v>
      </c>
      <c r="F9" s="10" t="s">
        <v>486</v>
      </c>
      <c r="H9" s="10">
        <v>2008</v>
      </c>
      <c r="I9" s="10">
        <v>2008</v>
      </c>
      <c r="J9" s="10">
        <v>2008</v>
      </c>
      <c r="L9" s="10" t="str">
        <f t="shared" si="8"/>
        <v>SNA 2008</v>
      </c>
      <c r="M9" s="10" t="str">
        <f t="shared" si="9"/>
        <v>SNA 2008</v>
      </c>
      <c r="N9" s="10" t="str">
        <f t="shared" si="10"/>
        <v>SNA 2008</v>
      </c>
      <c r="O9" s="63">
        <v>2008</v>
      </c>
      <c r="P9" s="63">
        <v>2008</v>
      </c>
      <c r="Q9" s="63">
        <v>2008</v>
      </c>
      <c r="R9" t="b">
        <f t="shared" si="11"/>
        <v>1</v>
      </c>
      <c r="S9" t="b">
        <f t="shared" si="12"/>
        <v>1</v>
      </c>
      <c r="T9" t="b">
        <f t="shared" si="13"/>
        <v>1</v>
      </c>
      <c r="V9" t="str">
        <f t="shared" si="17"/>
        <v>SNA 2008</v>
      </c>
      <c r="W9" t="str">
        <f t="shared" si="18"/>
        <v>SNA 2008</v>
      </c>
      <c r="X9" t="str">
        <f t="shared" si="19"/>
        <v>SNA 2008</v>
      </c>
    </row>
    <row r="10" spans="1:24" x14ac:dyDescent="0.25">
      <c r="A10" s="9" t="s">
        <v>367</v>
      </c>
      <c r="B10" s="4" t="s">
        <v>366</v>
      </c>
      <c r="C10" s="4" t="str">
        <f>+VLOOKUP(B10,'[1]OECD &amp; EU Countries'!$B:$F,5,)</f>
        <v>NA</v>
      </c>
      <c r="D10" s="10" t="s">
        <v>486</v>
      </c>
      <c r="E10" s="10" t="s">
        <v>486</v>
      </c>
      <c r="F10" s="10" t="s">
        <v>486</v>
      </c>
      <c r="H10" s="10">
        <v>1993</v>
      </c>
      <c r="I10" s="10">
        <v>1993</v>
      </c>
      <c r="J10" s="10">
        <v>2008</v>
      </c>
      <c r="L10" s="10" t="str">
        <f t="shared" si="8"/>
        <v>SNA 1993</v>
      </c>
      <c r="M10" s="10" t="str">
        <f t="shared" si="9"/>
        <v>SNA 1993</v>
      </c>
      <c r="N10" s="10" t="str">
        <f t="shared" si="10"/>
        <v>SNA 2008</v>
      </c>
      <c r="O10" s="63">
        <v>2008</v>
      </c>
      <c r="P10" s="63">
        <v>2008</v>
      </c>
      <c r="Q10" s="63">
        <v>2008</v>
      </c>
      <c r="R10" t="b">
        <f t="shared" si="11"/>
        <v>0</v>
      </c>
      <c r="S10" t="b">
        <f t="shared" si="12"/>
        <v>0</v>
      </c>
      <c r="T10" t="b">
        <f t="shared" si="13"/>
        <v>1</v>
      </c>
      <c r="V10" t="str">
        <f t="shared" si="17"/>
        <v>SNA 1993</v>
      </c>
      <c r="W10" t="str">
        <f t="shared" si="18"/>
        <v>SNA 1993</v>
      </c>
      <c r="X10" t="str">
        <f t="shared" si="19"/>
        <v>SNA 2008</v>
      </c>
    </row>
    <row r="11" spans="1:24" x14ac:dyDescent="0.25">
      <c r="A11" s="9" t="s">
        <v>365</v>
      </c>
      <c r="B11" s="4" t="s">
        <v>364</v>
      </c>
      <c r="C11" s="4" t="str">
        <f>+VLOOKUP(B11,'[1]OECD &amp; EU Countries'!$B:$F,5,)</f>
        <v>OECD/EU</v>
      </c>
      <c r="D11" s="10" t="s">
        <v>486</v>
      </c>
      <c r="E11" s="10" t="s">
        <v>486</v>
      </c>
      <c r="F11" s="10" t="s">
        <v>486</v>
      </c>
      <c r="H11" s="10">
        <v>2008</v>
      </c>
      <c r="I11" s="10">
        <v>2008</v>
      </c>
      <c r="J11" s="10">
        <v>2008</v>
      </c>
      <c r="L11" s="10" t="str">
        <f t="shared" si="8"/>
        <v>SNA 2008</v>
      </c>
      <c r="M11" s="10" t="str">
        <f t="shared" si="9"/>
        <v>SNA 2008</v>
      </c>
      <c r="N11" s="10" t="str">
        <f t="shared" si="10"/>
        <v>SNA 2008</v>
      </c>
      <c r="O11" s="63">
        <v>2008</v>
      </c>
      <c r="P11" s="63">
        <v>2008</v>
      </c>
      <c r="Q11" s="63">
        <v>2008</v>
      </c>
      <c r="R11" t="b">
        <f t="shared" si="11"/>
        <v>1</v>
      </c>
      <c r="S11" t="b">
        <f t="shared" si="12"/>
        <v>1</v>
      </c>
      <c r="T11" t="b">
        <f t="shared" si="13"/>
        <v>1</v>
      </c>
      <c r="V11" t="str">
        <f t="shared" si="17"/>
        <v>SNA 2008</v>
      </c>
      <c r="W11" t="str">
        <f t="shared" si="18"/>
        <v>SNA 2008</v>
      </c>
      <c r="X11" t="str">
        <f t="shared" si="19"/>
        <v>SNA 2008</v>
      </c>
    </row>
    <row r="12" spans="1:24" x14ac:dyDescent="0.25">
      <c r="A12" s="11" t="s">
        <v>363</v>
      </c>
      <c r="B12" s="4" t="s">
        <v>362</v>
      </c>
      <c r="C12" s="4" t="str">
        <f>+VLOOKUP(B12,'[1]OECD &amp; EU Countries'!$B:$F,5,)</f>
        <v>OECD/EU</v>
      </c>
      <c r="D12" s="10" t="s">
        <v>427</v>
      </c>
      <c r="E12" s="10" t="s">
        <v>486</v>
      </c>
      <c r="F12" s="10" t="s">
        <v>486</v>
      </c>
      <c r="H12" s="10">
        <v>2008</v>
      </c>
      <c r="I12" s="10">
        <v>2008</v>
      </c>
      <c r="J12" s="10">
        <v>2008</v>
      </c>
      <c r="L12" s="10" t="str">
        <f t="shared" si="8"/>
        <v>SNA 2008</v>
      </c>
      <c r="M12" s="10" t="str">
        <f t="shared" si="9"/>
        <v>SNA 2008</v>
      </c>
      <c r="N12" s="10" t="str">
        <f t="shared" si="10"/>
        <v>SNA 2008</v>
      </c>
      <c r="O12" s="63">
        <v>2010</v>
      </c>
      <c r="P12" s="63">
        <v>2008</v>
      </c>
      <c r="Q12" s="63">
        <v>2008</v>
      </c>
      <c r="R12" t="b">
        <f t="shared" si="11"/>
        <v>0</v>
      </c>
      <c r="S12" t="b">
        <f t="shared" si="12"/>
        <v>1</v>
      </c>
      <c r="T12" t="b">
        <f t="shared" si="13"/>
        <v>1</v>
      </c>
      <c r="V12" t="str">
        <f t="shared" si="17"/>
        <v>SNA 2008</v>
      </c>
      <c r="W12" t="str">
        <f t="shared" si="18"/>
        <v>SNA 2008</v>
      </c>
      <c r="X12" t="str">
        <f t="shared" si="19"/>
        <v>SNA 2008</v>
      </c>
    </row>
    <row r="13" spans="1:24" x14ac:dyDescent="0.25">
      <c r="A13" s="9" t="s">
        <v>361</v>
      </c>
      <c r="B13" s="4" t="s">
        <v>360</v>
      </c>
      <c r="C13" s="4" t="str">
        <f>+VLOOKUP(B13,'[1]OECD &amp; EU Countries'!$B:$F,5,)</f>
        <v>NA</v>
      </c>
      <c r="D13" s="10" t="s">
        <v>437</v>
      </c>
      <c r="E13" s="10" t="s">
        <v>437</v>
      </c>
      <c r="F13" s="10" t="s">
        <v>437</v>
      </c>
      <c r="H13" s="10">
        <v>1993</v>
      </c>
      <c r="I13" s="10">
        <v>1993</v>
      </c>
      <c r="J13" s="10">
        <v>1993</v>
      </c>
      <c r="L13" s="10" t="str">
        <f t="shared" si="8"/>
        <v>SNA 1993</v>
      </c>
      <c r="M13" s="10" t="str">
        <f t="shared" si="9"/>
        <v>SNA 1993</v>
      </c>
      <c r="N13" s="10" t="str">
        <f t="shared" si="10"/>
        <v>SNA 1993</v>
      </c>
      <c r="O13" s="63">
        <v>1993</v>
      </c>
      <c r="P13" s="63">
        <v>1993</v>
      </c>
      <c r="Q13" s="63">
        <v>1993</v>
      </c>
      <c r="R13" t="b">
        <f t="shared" si="11"/>
        <v>1</v>
      </c>
      <c r="S13" t="b">
        <f t="shared" si="12"/>
        <v>1</v>
      </c>
      <c r="T13" t="b">
        <f t="shared" si="13"/>
        <v>1</v>
      </c>
      <c r="V13" t="str">
        <f t="shared" si="17"/>
        <v>SNA 1993</v>
      </c>
      <c r="W13" t="str">
        <f t="shared" si="18"/>
        <v>SNA 1993</v>
      </c>
      <c r="X13" t="str">
        <f t="shared" si="19"/>
        <v>SNA 1993</v>
      </c>
    </row>
    <row r="14" spans="1:24" x14ac:dyDescent="0.25">
      <c r="A14" s="9" t="s">
        <v>359</v>
      </c>
      <c r="B14" s="4" t="s">
        <v>358</v>
      </c>
      <c r="C14" s="4" t="str">
        <f>+VLOOKUP(B14,'[1]OECD &amp; EU Countries'!$B:$F,5,)</f>
        <v>NA</v>
      </c>
      <c r="D14" s="10" t="s">
        <v>437</v>
      </c>
      <c r="E14" s="10" t="s">
        <v>486</v>
      </c>
      <c r="F14" s="10" t="s">
        <v>486</v>
      </c>
      <c r="H14" s="10">
        <v>1993</v>
      </c>
      <c r="I14" s="10">
        <v>1993</v>
      </c>
      <c r="J14" s="10">
        <v>2008</v>
      </c>
      <c r="L14" s="10" t="str">
        <f t="shared" si="8"/>
        <v>SNA 1993</v>
      </c>
      <c r="M14" s="10" t="str">
        <f t="shared" si="9"/>
        <v>SNA 1993</v>
      </c>
      <c r="N14" s="10" t="str">
        <f t="shared" si="10"/>
        <v>SNA 2008</v>
      </c>
      <c r="O14" s="63">
        <v>1993</v>
      </c>
      <c r="P14" s="63">
        <v>2008</v>
      </c>
      <c r="Q14" s="63">
        <v>2008</v>
      </c>
      <c r="R14" t="b">
        <f t="shared" si="11"/>
        <v>1</v>
      </c>
      <c r="S14" t="b">
        <f t="shared" si="12"/>
        <v>0</v>
      </c>
      <c r="T14" t="b">
        <f t="shared" si="13"/>
        <v>1</v>
      </c>
      <c r="V14" t="str">
        <f t="shared" si="17"/>
        <v>SNA 1993</v>
      </c>
      <c r="W14" t="str">
        <f t="shared" si="18"/>
        <v>SNA 1993</v>
      </c>
      <c r="X14" t="str">
        <f t="shared" si="19"/>
        <v>SNA 2008</v>
      </c>
    </row>
    <row r="15" spans="1:24" x14ac:dyDescent="0.25">
      <c r="A15" s="9" t="s">
        <v>357</v>
      </c>
      <c r="B15" s="4" t="s">
        <v>356</v>
      </c>
      <c r="C15" s="4" t="str">
        <f>+VLOOKUP(B15,'[1]OECD &amp; EU Countries'!$B:$F,5,)</f>
        <v>NA</v>
      </c>
      <c r="D15" s="59" t="s">
        <v>437</v>
      </c>
      <c r="E15" s="10" t="s">
        <v>437</v>
      </c>
      <c r="F15" s="10" t="s">
        <v>437</v>
      </c>
      <c r="H15" s="59">
        <v>1993</v>
      </c>
      <c r="I15" s="59">
        <v>1993</v>
      </c>
      <c r="J15" s="10">
        <v>1993</v>
      </c>
      <c r="L15" s="10" t="str">
        <f t="shared" si="8"/>
        <v>SNA 1993</v>
      </c>
      <c r="M15" s="10" t="str">
        <f t="shared" si="9"/>
        <v>SNA 1993</v>
      </c>
      <c r="N15" s="10" t="str">
        <f t="shared" si="10"/>
        <v>SNA 1993</v>
      </c>
      <c r="O15" s="63">
        <v>1993</v>
      </c>
      <c r="P15" s="63">
        <v>1993</v>
      </c>
      <c r="Q15" s="63">
        <v>1993</v>
      </c>
      <c r="R15" t="b">
        <f t="shared" si="11"/>
        <v>1</v>
      </c>
      <c r="S15" t="b">
        <f t="shared" si="12"/>
        <v>1</v>
      </c>
      <c r="T15" t="b">
        <f t="shared" si="13"/>
        <v>1</v>
      </c>
      <c r="V15" t="str">
        <f t="shared" si="17"/>
        <v>SNA 1993</v>
      </c>
      <c r="W15" t="str">
        <f t="shared" si="18"/>
        <v>SNA 1993</v>
      </c>
      <c r="X15" t="str">
        <f t="shared" si="19"/>
        <v>SNA 1993</v>
      </c>
    </row>
    <row r="16" spans="1:24" x14ac:dyDescent="0.25">
      <c r="A16" s="9" t="s">
        <v>355</v>
      </c>
      <c r="B16" s="4" t="s">
        <v>354</v>
      </c>
      <c r="C16" s="4" t="str">
        <f>+VLOOKUP(B16,'[1]OECD &amp; EU Countries'!$B:$F,5,)</f>
        <v>NA</v>
      </c>
      <c r="D16" s="10" t="s">
        <v>437</v>
      </c>
      <c r="E16" s="10" t="s">
        <v>437</v>
      </c>
      <c r="F16" s="10" t="s">
        <v>437</v>
      </c>
      <c r="H16" s="10">
        <v>1993</v>
      </c>
      <c r="I16" s="10">
        <v>1993</v>
      </c>
      <c r="J16" s="10">
        <v>1993</v>
      </c>
      <c r="L16" s="10" t="str">
        <f t="shared" si="8"/>
        <v>SNA 1993</v>
      </c>
      <c r="M16" s="10" t="str">
        <f t="shared" si="9"/>
        <v>SNA 1993</v>
      </c>
      <c r="N16" s="10" t="str">
        <f t="shared" si="10"/>
        <v>SNA 1993</v>
      </c>
      <c r="O16" s="63">
        <v>1993</v>
      </c>
      <c r="P16" s="63">
        <v>1993</v>
      </c>
      <c r="Q16" s="63">
        <v>1993</v>
      </c>
      <c r="R16" t="b">
        <f t="shared" si="11"/>
        <v>1</v>
      </c>
      <c r="S16" t="b">
        <f t="shared" si="12"/>
        <v>1</v>
      </c>
      <c r="T16" t="b">
        <f t="shared" si="13"/>
        <v>1</v>
      </c>
      <c r="V16" t="str">
        <f t="shared" si="17"/>
        <v>SNA 1993</v>
      </c>
      <c r="W16" t="str">
        <f t="shared" si="18"/>
        <v>SNA 1993</v>
      </c>
      <c r="X16" t="str">
        <f t="shared" si="19"/>
        <v>SNA 1993</v>
      </c>
    </row>
    <row r="17" spans="1:24" x14ac:dyDescent="0.25">
      <c r="A17" s="9" t="s">
        <v>353</v>
      </c>
      <c r="B17" s="4" t="s">
        <v>352</v>
      </c>
      <c r="C17" s="4" t="str">
        <f>+VLOOKUP(B17,'[1]OECD &amp; EU Countries'!$B:$F,5,)</f>
        <v>NA</v>
      </c>
      <c r="D17" s="10" t="s">
        <v>437</v>
      </c>
      <c r="E17" s="10" t="s">
        <v>437</v>
      </c>
      <c r="F17" s="10" t="s">
        <v>437</v>
      </c>
      <c r="H17" s="10">
        <v>1993</v>
      </c>
      <c r="I17" s="10">
        <v>1993</v>
      </c>
      <c r="J17" s="10">
        <v>1993</v>
      </c>
      <c r="L17" s="10" t="str">
        <f t="shared" si="8"/>
        <v>SNA 1993</v>
      </c>
      <c r="M17" s="10" t="str">
        <f t="shared" si="9"/>
        <v>SNA 1993</v>
      </c>
      <c r="N17" s="10" t="str">
        <f t="shared" si="10"/>
        <v>SNA 1993</v>
      </c>
      <c r="O17" s="63">
        <v>1993</v>
      </c>
      <c r="P17" s="63">
        <v>1993</v>
      </c>
      <c r="Q17" s="63">
        <v>1993</v>
      </c>
      <c r="R17" t="b">
        <f t="shared" si="11"/>
        <v>1</v>
      </c>
      <c r="S17" t="b">
        <f t="shared" si="12"/>
        <v>1</v>
      </c>
      <c r="T17" t="b">
        <f t="shared" si="13"/>
        <v>1</v>
      </c>
      <c r="V17" t="str">
        <f t="shared" si="17"/>
        <v>SNA 1993</v>
      </c>
      <c r="W17" t="str">
        <f t="shared" si="18"/>
        <v>SNA 1993</v>
      </c>
      <c r="X17" t="str">
        <f t="shared" si="19"/>
        <v>SNA 1993</v>
      </c>
    </row>
    <row r="18" spans="1:24" x14ac:dyDescent="0.25">
      <c r="A18" s="8" t="s">
        <v>351</v>
      </c>
      <c r="B18" s="4" t="s">
        <v>350</v>
      </c>
      <c r="C18" s="4" t="str">
        <f>+VLOOKUP(B18,'[1]OECD &amp; EU Countries'!$B:$F,5,)</f>
        <v>NA</v>
      </c>
      <c r="D18" s="10" t="s">
        <v>479</v>
      </c>
      <c r="E18" s="10" t="s">
        <v>486</v>
      </c>
      <c r="F18" s="10" t="s">
        <v>486</v>
      </c>
      <c r="H18" s="10">
        <v>1993</v>
      </c>
      <c r="I18" s="10">
        <v>1993</v>
      </c>
      <c r="J18" s="10">
        <v>2008</v>
      </c>
      <c r="L18" s="10" t="str">
        <f t="shared" si="8"/>
        <v>SNA 1993</v>
      </c>
      <c r="M18" s="10" t="str">
        <f t="shared" si="9"/>
        <v>SNA 1993</v>
      </c>
      <c r="N18" s="10" t="str">
        <f t="shared" si="10"/>
        <v>SNA 2008</v>
      </c>
      <c r="O18" s="63">
        <v>1995</v>
      </c>
      <c r="P18" s="63">
        <v>2008</v>
      </c>
      <c r="Q18" s="63">
        <v>2008</v>
      </c>
      <c r="R18" t="b">
        <f t="shared" si="11"/>
        <v>0</v>
      </c>
      <c r="S18" t="b">
        <f t="shared" si="12"/>
        <v>0</v>
      </c>
      <c r="T18" t="b">
        <f t="shared" si="13"/>
        <v>1</v>
      </c>
      <c r="V18" t="str">
        <f t="shared" si="17"/>
        <v>SNA 1993</v>
      </c>
      <c r="W18" t="str">
        <f t="shared" si="18"/>
        <v>SNA 1993</v>
      </c>
      <c r="X18" t="str">
        <f t="shared" si="19"/>
        <v>SNA 2008</v>
      </c>
    </row>
    <row r="19" spans="1:24" x14ac:dyDescent="0.25">
      <c r="A19" s="11" t="s">
        <v>349</v>
      </c>
      <c r="B19" s="4" t="s">
        <v>348</v>
      </c>
      <c r="C19" s="4" t="str">
        <f>+VLOOKUP(B19,'[1]OECD &amp; EU Countries'!$B:$F,5,)</f>
        <v>OECD/EU</v>
      </c>
      <c r="D19" s="10" t="s">
        <v>427</v>
      </c>
      <c r="E19" s="10" t="s">
        <v>486</v>
      </c>
      <c r="F19" s="10" t="s">
        <v>486</v>
      </c>
      <c r="H19" s="10">
        <v>2008</v>
      </c>
      <c r="I19" s="10">
        <v>2008</v>
      </c>
      <c r="J19" s="10">
        <v>2008</v>
      </c>
      <c r="L19" s="10" t="str">
        <f t="shared" si="8"/>
        <v>SNA 2008</v>
      </c>
      <c r="M19" s="10" t="str">
        <f t="shared" si="9"/>
        <v>SNA 2008</v>
      </c>
      <c r="N19" s="10" t="str">
        <f t="shared" si="10"/>
        <v>SNA 2008</v>
      </c>
      <c r="O19" s="63">
        <v>2010</v>
      </c>
      <c r="P19" s="63">
        <v>2008</v>
      </c>
      <c r="Q19" s="63">
        <v>2008</v>
      </c>
      <c r="R19" t="b">
        <f t="shared" si="11"/>
        <v>0</v>
      </c>
      <c r="S19" t="b">
        <f t="shared" si="12"/>
        <v>1</v>
      </c>
      <c r="T19" t="b">
        <f t="shared" si="13"/>
        <v>1</v>
      </c>
      <c r="V19" t="str">
        <f t="shared" si="17"/>
        <v>SNA 2008</v>
      </c>
      <c r="W19" t="str">
        <f t="shared" si="18"/>
        <v>SNA 2008</v>
      </c>
      <c r="X19" t="str">
        <f t="shared" si="19"/>
        <v>SNA 2008</v>
      </c>
    </row>
    <row r="20" spans="1:24" x14ac:dyDescent="0.25">
      <c r="A20" s="9" t="s">
        <v>347</v>
      </c>
      <c r="B20" s="4" t="s">
        <v>346</v>
      </c>
      <c r="C20" s="4" t="str">
        <f>+VLOOKUP(B20,'[1]OECD &amp; EU Countries'!$B:$F,5,)</f>
        <v>NA</v>
      </c>
      <c r="D20" s="10" t="s">
        <v>437</v>
      </c>
      <c r="E20" s="10" t="s">
        <v>437</v>
      </c>
      <c r="F20" s="10" t="s">
        <v>437</v>
      </c>
      <c r="H20" s="10">
        <v>1993</v>
      </c>
      <c r="I20" s="10">
        <v>1993</v>
      </c>
      <c r="J20" s="10">
        <v>1993</v>
      </c>
      <c r="L20" s="10" t="str">
        <f t="shared" si="8"/>
        <v>SNA 1993</v>
      </c>
      <c r="M20" s="10" t="str">
        <f t="shared" si="9"/>
        <v>SNA 1993</v>
      </c>
      <c r="N20" s="10" t="str">
        <f t="shared" si="10"/>
        <v>SNA 1993</v>
      </c>
      <c r="O20" s="63">
        <v>1993</v>
      </c>
      <c r="P20" s="63">
        <v>1993</v>
      </c>
      <c r="Q20" s="63">
        <v>1993</v>
      </c>
      <c r="R20" t="b">
        <f t="shared" si="11"/>
        <v>1</v>
      </c>
      <c r="S20" t="b">
        <f t="shared" si="12"/>
        <v>1</v>
      </c>
      <c r="T20" t="b">
        <f t="shared" si="13"/>
        <v>1</v>
      </c>
      <c r="V20" t="str">
        <f t="shared" si="17"/>
        <v>SNA 1993</v>
      </c>
      <c r="W20" t="str">
        <f t="shared" si="18"/>
        <v>SNA 1993</v>
      </c>
      <c r="X20" t="str">
        <f t="shared" si="19"/>
        <v>SNA 1993</v>
      </c>
    </row>
    <row r="21" spans="1:24" x14ac:dyDescent="0.25">
      <c r="A21" s="9" t="s">
        <v>345</v>
      </c>
      <c r="B21" s="4" t="s">
        <v>344</v>
      </c>
      <c r="C21" s="4" t="str">
        <f>+VLOOKUP(B21,'[1]OECD &amp; EU Countries'!$B:$F,5,)</f>
        <v>NA</v>
      </c>
      <c r="D21" s="10" t="s">
        <v>437</v>
      </c>
      <c r="E21" s="10" t="s">
        <v>437</v>
      </c>
      <c r="F21" s="10" t="s">
        <v>437</v>
      </c>
      <c r="H21" s="10">
        <v>1968</v>
      </c>
      <c r="I21" s="10">
        <v>1968</v>
      </c>
      <c r="J21" s="10">
        <v>1993</v>
      </c>
      <c r="L21" s="10" t="str">
        <f t="shared" si="8"/>
        <v>SNA 1968</v>
      </c>
      <c r="M21" s="10" t="str">
        <f t="shared" si="9"/>
        <v>SNA 1968</v>
      </c>
      <c r="N21" s="10" t="str">
        <f t="shared" si="10"/>
        <v>SNA 1993</v>
      </c>
      <c r="O21" s="63">
        <v>1993</v>
      </c>
      <c r="P21" s="63">
        <v>1993</v>
      </c>
      <c r="Q21" s="63">
        <v>1993</v>
      </c>
      <c r="R21" t="b">
        <f t="shared" si="11"/>
        <v>0</v>
      </c>
      <c r="S21" t="b">
        <f t="shared" si="12"/>
        <v>0</v>
      </c>
      <c r="T21" t="b">
        <f t="shared" si="13"/>
        <v>1</v>
      </c>
      <c r="V21" t="str">
        <f t="shared" si="17"/>
        <v>SNA 1968</v>
      </c>
      <c r="W21" t="str">
        <f t="shared" si="18"/>
        <v>SNA 1968</v>
      </c>
      <c r="X21" t="str">
        <f t="shared" si="19"/>
        <v>SNA 1993</v>
      </c>
    </row>
    <row r="22" spans="1:24" x14ac:dyDescent="0.25">
      <c r="A22" s="9" t="s">
        <v>343</v>
      </c>
      <c r="B22" s="4" t="s">
        <v>342</v>
      </c>
      <c r="C22" s="4" t="str">
        <f>+VLOOKUP(B22,'[1]OECD &amp; EU Countries'!$B:$F,5,)</f>
        <v>NA</v>
      </c>
      <c r="D22" s="10" t="s">
        <v>437</v>
      </c>
      <c r="E22" s="10" t="s">
        <v>437</v>
      </c>
      <c r="F22" s="10" t="s">
        <v>437</v>
      </c>
      <c r="H22" s="10">
        <v>1993</v>
      </c>
      <c r="I22" s="10">
        <v>1993</v>
      </c>
      <c r="J22" s="10">
        <v>1993</v>
      </c>
      <c r="L22" s="10" t="str">
        <f t="shared" si="8"/>
        <v>SNA 1993</v>
      </c>
      <c r="M22" s="10" t="str">
        <f t="shared" si="9"/>
        <v>SNA 1993</v>
      </c>
      <c r="N22" s="10" t="str">
        <f t="shared" si="10"/>
        <v>SNA 1993</v>
      </c>
      <c r="O22" s="63">
        <v>1993</v>
      </c>
      <c r="P22" s="63">
        <v>1993</v>
      </c>
      <c r="Q22" s="63">
        <v>1993</v>
      </c>
      <c r="R22" t="b">
        <f t="shared" si="11"/>
        <v>1</v>
      </c>
      <c r="S22" t="b">
        <f t="shared" si="12"/>
        <v>1</v>
      </c>
      <c r="T22" t="b">
        <f t="shared" si="13"/>
        <v>1</v>
      </c>
      <c r="V22" t="str">
        <f t="shared" si="17"/>
        <v>SNA 1993</v>
      </c>
      <c r="W22" t="str">
        <f t="shared" si="18"/>
        <v>SNA 1993</v>
      </c>
      <c r="X22" t="str">
        <f t="shared" si="19"/>
        <v>SNA 1993</v>
      </c>
    </row>
    <row r="23" spans="1:24" x14ac:dyDescent="0.25">
      <c r="A23" s="9" t="s">
        <v>341</v>
      </c>
      <c r="B23" s="4" t="s">
        <v>340</v>
      </c>
      <c r="C23" s="4" t="str">
        <f>+VLOOKUP(B23,'[1]OECD &amp; EU Countries'!$B:$F,5,)</f>
        <v>NA</v>
      </c>
      <c r="D23" s="10" t="s">
        <v>480</v>
      </c>
      <c r="E23" s="10" t="s">
        <v>437</v>
      </c>
      <c r="F23" s="10" t="s">
        <v>437</v>
      </c>
      <c r="H23" s="10">
        <v>1968</v>
      </c>
      <c r="I23" s="10">
        <v>1968</v>
      </c>
      <c r="J23" s="10">
        <v>1968</v>
      </c>
      <c r="L23" s="10" t="str">
        <f t="shared" si="8"/>
        <v>SNA 1968</v>
      </c>
      <c r="M23" s="10" t="str">
        <f t="shared" si="9"/>
        <v>SNA 1968</v>
      </c>
      <c r="N23" s="10" t="str">
        <f t="shared" si="10"/>
        <v>SNA 1968</v>
      </c>
      <c r="O23" t="s">
        <v>507</v>
      </c>
      <c r="P23" s="63">
        <v>1993</v>
      </c>
      <c r="Q23" s="63">
        <v>1993</v>
      </c>
      <c r="R23" t="b">
        <f t="shared" si="11"/>
        <v>0</v>
      </c>
      <c r="S23" t="b">
        <f t="shared" si="12"/>
        <v>0</v>
      </c>
      <c r="T23" t="b">
        <f t="shared" si="13"/>
        <v>0</v>
      </c>
      <c r="V23" t="str">
        <f t="shared" si="17"/>
        <v>SNA 1968</v>
      </c>
      <c r="W23" t="str">
        <f t="shared" si="18"/>
        <v>SNA 1968</v>
      </c>
      <c r="X23" t="str">
        <f t="shared" si="19"/>
        <v>SNA 1968</v>
      </c>
    </row>
    <row r="24" spans="1:24" x14ac:dyDescent="0.25">
      <c r="A24" s="9" t="s">
        <v>339</v>
      </c>
      <c r="B24" s="4" t="s">
        <v>338</v>
      </c>
      <c r="C24" s="4" t="str">
        <f>+VLOOKUP(B24,'[1]OECD &amp; EU Countries'!$B:$F,5,)</f>
        <v>NA</v>
      </c>
      <c r="D24" s="10" t="s">
        <v>437</v>
      </c>
      <c r="E24" s="10" t="s">
        <v>437</v>
      </c>
      <c r="F24" s="10" t="s">
        <v>437</v>
      </c>
      <c r="H24" s="10">
        <v>1993</v>
      </c>
      <c r="I24" s="10">
        <v>1993</v>
      </c>
      <c r="J24" s="10">
        <v>1993</v>
      </c>
      <c r="L24" s="10" t="str">
        <f t="shared" si="8"/>
        <v>SNA 1993</v>
      </c>
      <c r="M24" s="10" t="str">
        <f t="shared" si="9"/>
        <v>SNA 1993</v>
      </c>
      <c r="N24" s="10" t="str">
        <f t="shared" si="10"/>
        <v>SNA 1993</v>
      </c>
      <c r="O24" s="63">
        <v>1993</v>
      </c>
      <c r="P24" s="63">
        <v>1993</v>
      </c>
      <c r="Q24" s="63">
        <v>1993</v>
      </c>
      <c r="R24" t="b">
        <f t="shared" si="11"/>
        <v>1</v>
      </c>
      <c r="S24" t="b">
        <f t="shared" si="12"/>
        <v>1</v>
      </c>
      <c r="T24" t="b">
        <f t="shared" si="13"/>
        <v>1</v>
      </c>
      <c r="V24" t="str">
        <f t="shared" si="17"/>
        <v>SNA 1993</v>
      </c>
      <c r="W24" t="str">
        <f t="shared" si="18"/>
        <v>SNA 1993</v>
      </c>
      <c r="X24" t="str">
        <f t="shared" si="19"/>
        <v>SNA 1993</v>
      </c>
    </row>
    <row r="25" spans="1:24" x14ac:dyDescent="0.25">
      <c r="A25" s="7" t="s">
        <v>337</v>
      </c>
      <c r="B25" s="4" t="s">
        <v>336</v>
      </c>
      <c r="C25" s="4" t="str">
        <f>+VLOOKUP(B25,'[1]OECD &amp; EU Countries'!$B:$F,5,)</f>
        <v>NA</v>
      </c>
      <c r="D25" s="10" t="s">
        <v>437</v>
      </c>
      <c r="E25" s="10" t="s">
        <v>437</v>
      </c>
      <c r="F25" s="10" t="s">
        <v>437</v>
      </c>
      <c r="H25" s="10">
        <v>1993</v>
      </c>
      <c r="I25" s="10">
        <v>1993</v>
      </c>
      <c r="J25" s="10">
        <v>1993</v>
      </c>
      <c r="L25" s="10" t="str">
        <f t="shared" si="8"/>
        <v>SNA 1993</v>
      </c>
      <c r="M25" s="10" t="str">
        <f t="shared" si="9"/>
        <v>SNA 1993</v>
      </c>
      <c r="N25" s="10" t="str">
        <f t="shared" si="10"/>
        <v>SNA 1993</v>
      </c>
      <c r="O25" s="63">
        <v>1993</v>
      </c>
      <c r="P25" s="63">
        <v>1993</v>
      </c>
      <c r="Q25" s="63">
        <v>1993</v>
      </c>
      <c r="R25" t="b">
        <f t="shared" si="11"/>
        <v>1</v>
      </c>
      <c r="S25" t="b">
        <f t="shared" si="12"/>
        <v>1</v>
      </c>
      <c r="T25" t="b">
        <f t="shared" si="13"/>
        <v>1</v>
      </c>
      <c r="V25" t="str">
        <f t="shared" si="17"/>
        <v>SNA 1993</v>
      </c>
      <c r="W25" t="str">
        <f t="shared" si="18"/>
        <v>SNA 1993</v>
      </c>
      <c r="X25" t="str">
        <f t="shared" si="19"/>
        <v>SNA 1993</v>
      </c>
    </row>
    <row r="26" spans="1:24" x14ac:dyDescent="0.25">
      <c r="A26" s="9" t="s">
        <v>335</v>
      </c>
      <c r="B26" s="4" t="s">
        <v>334</v>
      </c>
      <c r="C26" s="4" t="str">
        <f>+VLOOKUP(B26,'[1]OECD &amp; EU Countries'!$B:$F,5,)</f>
        <v>NA</v>
      </c>
      <c r="D26" s="10" t="s">
        <v>486</v>
      </c>
      <c r="E26" s="10" t="s">
        <v>486</v>
      </c>
      <c r="F26" s="10" t="s">
        <v>486</v>
      </c>
      <c r="H26" s="10">
        <v>2008</v>
      </c>
      <c r="I26" s="10">
        <v>2008</v>
      </c>
      <c r="J26" s="10">
        <v>2008</v>
      </c>
      <c r="L26" s="10" t="str">
        <f t="shared" si="8"/>
        <v>SNA 2008</v>
      </c>
      <c r="M26" s="10" t="str">
        <f t="shared" si="9"/>
        <v>SNA 2008</v>
      </c>
      <c r="N26" s="10" t="str">
        <f t="shared" si="10"/>
        <v>SNA 2008</v>
      </c>
      <c r="O26" s="63">
        <v>2008</v>
      </c>
      <c r="P26" s="63">
        <v>2008</v>
      </c>
      <c r="Q26" s="63">
        <v>2008</v>
      </c>
      <c r="R26" t="b">
        <f t="shared" si="11"/>
        <v>1</v>
      </c>
      <c r="S26" t="b">
        <f t="shared" si="12"/>
        <v>1</v>
      </c>
      <c r="T26" t="b">
        <f t="shared" si="13"/>
        <v>1</v>
      </c>
      <c r="V26" t="str">
        <f t="shared" si="17"/>
        <v>SNA 2008</v>
      </c>
      <c r="W26" t="str">
        <f t="shared" si="18"/>
        <v>SNA 2008</v>
      </c>
      <c r="X26" t="str">
        <f t="shared" si="19"/>
        <v>SNA 2008</v>
      </c>
    </row>
    <row r="27" spans="1:24" x14ac:dyDescent="0.25">
      <c r="A27" s="9" t="s">
        <v>333</v>
      </c>
      <c r="B27" s="4" t="s">
        <v>332</v>
      </c>
      <c r="C27" s="4" t="str">
        <f>+VLOOKUP(B27,'[1]OECD &amp; EU Countries'!$B:$F,5,)</f>
        <v>NA</v>
      </c>
      <c r="D27" s="10" t="s">
        <v>437</v>
      </c>
      <c r="E27" s="10" t="s">
        <v>486</v>
      </c>
      <c r="F27" s="10" t="s">
        <v>486</v>
      </c>
      <c r="H27" s="10">
        <v>1993</v>
      </c>
      <c r="I27" s="10">
        <v>1993</v>
      </c>
      <c r="J27" s="10">
        <v>2008</v>
      </c>
      <c r="L27" s="10" t="str">
        <f t="shared" si="8"/>
        <v>SNA 1993</v>
      </c>
      <c r="M27" s="10" t="str">
        <f t="shared" si="9"/>
        <v>SNA 1993</v>
      </c>
      <c r="N27" s="10" t="str">
        <f t="shared" si="10"/>
        <v>SNA 2008</v>
      </c>
      <c r="O27" s="63">
        <v>1993</v>
      </c>
      <c r="P27" s="63">
        <v>2008</v>
      </c>
      <c r="Q27" s="63">
        <v>2008</v>
      </c>
      <c r="R27" t="b">
        <f t="shared" si="11"/>
        <v>1</v>
      </c>
      <c r="S27" t="b">
        <f t="shared" si="12"/>
        <v>0</v>
      </c>
      <c r="T27" t="b">
        <f t="shared" si="13"/>
        <v>1</v>
      </c>
      <c r="V27" t="str">
        <f t="shared" si="17"/>
        <v>SNA 1993</v>
      </c>
      <c r="W27" t="str">
        <f t="shared" si="18"/>
        <v>SNA 1993</v>
      </c>
      <c r="X27" t="str">
        <f t="shared" si="19"/>
        <v>SNA 2008</v>
      </c>
    </row>
    <row r="28" spans="1:24" x14ac:dyDescent="0.25">
      <c r="A28" s="9" t="s">
        <v>331</v>
      </c>
      <c r="B28" s="4" t="s">
        <v>330</v>
      </c>
      <c r="C28" s="4" t="str">
        <f>+VLOOKUP(B28,'[1]OECD &amp; EU Countries'!$B:$F,5,)</f>
        <v>OECD/EU</v>
      </c>
      <c r="D28" s="10" t="s">
        <v>427</v>
      </c>
      <c r="E28" s="10" t="s">
        <v>486</v>
      </c>
      <c r="F28" s="10" t="s">
        <v>486</v>
      </c>
      <c r="H28" s="10">
        <v>1993</v>
      </c>
      <c r="I28" s="10">
        <v>1993</v>
      </c>
      <c r="J28" s="10">
        <v>2008</v>
      </c>
      <c r="L28" s="10" t="str">
        <f t="shared" si="8"/>
        <v>SNA 1993</v>
      </c>
      <c r="M28" s="10" t="str">
        <f t="shared" si="9"/>
        <v>SNA 1993</v>
      </c>
      <c r="N28" s="10" t="str">
        <f t="shared" si="10"/>
        <v>SNA 2008</v>
      </c>
      <c r="O28" s="63">
        <v>2010</v>
      </c>
      <c r="P28" s="63">
        <v>2008</v>
      </c>
      <c r="Q28" s="63">
        <v>2008</v>
      </c>
      <c r="R28" t="b">
        <f t="shared" si="11"/>
        <v>0</v>
      </c>
      <c r="S28" t="b">
        <f t="shared" si="12"/>
        <v>0</v>
      </c>
      <c r="T28" t="b">
        <f t="shared" si="13"/>
        <v>1</v>
      </c>
      <c r="V28" t="str">
        <f t="shared" si="17"/>
        <v>SNA 1993</v>
      </c>
      <c r="W28" t="str">
        <f t="shared" si="18"/>
        <v>SNA 1993</v>
      </c>
      <c r="X28" t="str">
        <f t="shared" si="19"/>
        <v>SNA 2008</v>
      </c>
    </row>
    <row r="29" spans="1:24" x14ac:dyDescent="0.25">
      <c r="A29" s="9" t="s">
        <v>329</v>
      </c>
      <c r="B29" s="4" t="s">
        <v>328</v>
      </c>
      <c r="C29" s="4" t="str">
        <f>+VLOOKUP(B29,'[1]OECD &amp; EU Countries'!$B:$F,5,)</f>
        <v>NA</v>
      </c>
      <c r="D29" s="10" t="s">
        <v>437</v>
      </c>
      <c r="E29" s="10" t="s">
        <v>437</v>
      </c>
      <c r="F29" s="10" t="s">
        <v>437</v>
      </c>
      <c r="H29" s="10">
        <v>1993</v>
      </c>
      <c r="I29" s="10">
        <v>1993</v>
      </c>
      <c r="J29" s="10">
        <v>1993</v>
      </c>
      <c r="L29" s="10" t="str">
        <f t="shared" si="8"/>
        <v>SNA 1993</v>
      </c>
      <c r="M29" s="10" t="str">
        <f t="shared" si="9"/>
        <v>SNA 1993</v>
      </c>
      <c r="N29" s="10" t="str">
        <f t="shared" si="10"/>
        <v>SNA 1993</v>
      </c>
      <c r="O29" s="63">
        <v>1993</v>
      </c>
      <c r="P29" s="63">
        <v>1993</v>
      </c>
      <c r="Q29" s="63">
        <v>1993</v>
      </c>
      <c r="R29" t="b">
        <f t="shared" si="11"/>
        <v>1</v>
      </c>
      <c r="S29" t="b">
        <f t="shared" si="12"/>
        <v>1</v>
      </c>
      <c r="T29" t="b">
        <f t="shared" si="13"/>
        <v>1</v>
      </c>
      <c r="V29" t="str">
        <f t="shared" si="17"/>
        <v>SNA 1993</v>
      </c>
      <c r="W29" t="str">
        <f t="shared" si="18"/>
        <v>SNA 1993</v>
      </c>
      <c r="X29" t="str">
        <f t="shared" si="19"/>
        <v>SNA 1993</v>
      </c>
    </row>
    <row r="30" spans="1:24" x14ac:dyDescent="0.25">
      <c r="A30" s="9" t="s">
        <v>327</v>
      </c>
      <c r="B30" s="4" t="s">
        <v>326</v>
      </c>
      <c r="C30" s="4" t="str">
        <f>+VLOOKUP(B30,'[1]OECD &amp; EU Countries'!$B:$F,5,)</f>
        <v>NA</v>
      </c>
      <c r="D30" s="10" t="s">
        <v>437</v>
      </c>
      <c r="E30" s="10" t="s">
        <v>437</v>
      </c>
      <c r="F30" s="10" t="s">
        <v>437</v>
      </c>
      <c r="H30" s="10">
        <v>1993</v>
      </c>
      <c r="I30" s="10">
        <v>1993</v>
      </c>
      <c r="J30" s="10">
        <v>1993</v>
      </c>
      <c r="L30" s="10" t="str">
        <f t="shared" si="8"/>
        <v>SNA 1993</v>
      </c>
      <c r="M30" s="10" t="str">
        <f t="shared" si="9"/>
        <v>SNA 1993</v>
      </c>
      <c r="N30" s="10" t="str">
        <f t="shared" si="10"/>
        <v>SNA 1993</v>
      </c>
      <c r="O30" s="63">
        <v>1993</v>
      </c>
      <c r="P30" s="63">
        <v>1993</v>
      </c>
      <c r="Q30" s="63">
        <v>1993</v>
      </c>
      <c r="R30" t="b">
        <f t="shared" si="11"/>
        <v>1</v>
      </c>
      <c r="S30" t="b">
        <f t="shared" si="12"/>
        <v>1</v>
      </c>
      <c r="T30" t="b">
        <f t="shared" si="13"/>
        <v>1</v>
      </c>
      <c r="V30" t="str">
        <f t="shared" si="17"/>
        <v>SNA 1993</v>
      </c>
      <c r="W30" t="str">
        <f t="shared" si="18"/>
        <v>SNA 1993</v>
      </c>
      <c r="X30" t="str">
        <f t="shared" si="19"/>
        <v>SNA 1993</v>
      </c>
    </row>
    <row r="31" spans="1:24" x14ac:dyDescent="0.25">
      <c r="A31" s="7" t="s">
        <v>325</v>
      </c>
      <c r="B31" s="4" t="s">
        <v>324</v>
      </c>
      <c r="C31" s="4" t="str">
        <f>+VLOOKUP(B31,'[1]OECD &amp; EU Countries'!$B:$F,5,)</f>
        <v>NA</v>
      </c>
      <c r="D31" s="10" t="s">
        <v>437</v>
      </c>
      <c r="E31" s="10" t="s">
        <v>437</v>
      </c>
      <c r="F31" s="10" t="s">
        <v>437</v>
      </c>
      <c r="H31" s="10">
        <v>1993</v>
      </c>
      <c r="I31" s="10">
        <v>1993</v>
      </c>
      <c r="J31" s="10">
        <v>1993</v>
      </c>
      <c r="L31" s="10" t="str">
        <f t="shared" si="8"/>
        <v>SNA 1993</v>
      </c>
      <c r="M31" s="10" t="str">
        <f t="shared" si="9"/>
        <v>SNA 1993</v>
      </c>
      <c r="N31" s="10" t="str">
        <f t="shared" si="10"/>
        <v>SNA 1993</v>
      </c>
      <c r="O31" s="63">
        <v>1993</v>
      </c>
      <c r="P31" s="63">
        <v>1993</v>
      </c>
      <c r="Q31" s="63">
        <v>1993</v>
      </c>
      <c r="R31" t="b">
        <f t="shared" si="11"/>
        <v>1</v>
      </c>
      <c r="S31" t="b">
        <f t="shared" si="12"/>
        <v>1</v>
      </c>
      <c r="T31" t="b">
        <f t="shared" si="13"/>
        <v>1</v>
      </c>
      <c r="V31" t="str">
        <f t="shared" si="17"/>
        <v>SNA 1993</v>
      </c>
      <c r="W31" t="str">
        <f t="shared" si="18"/>
        <v>SNA 1993</v>
      </c>
      <c r="X31" t="str">
        <f t="shared" si="19"/>
        <v>SNA 1993</v>
      </c>
    </row>
    <row r="32" spans="1:24" x14ac:dyDescent="0.25">
      <c r="A32" s="9" t="s">
        <v>323</v>
      </c>
      <c r="B32" s="4" t="s">
        <v>322</v>
      </c>
      <c r="C32" s="4" t="str">
        <f>+VLOOKUP(B32,'[1]OECD &amp; EU Countries'!$B:$F,5,)</f>
        <v>NA</v>
      </c>
      <c r="D32" s="10" t="s">
        <v>437</v>
      </c>
      <c r="E32" s="10" t="s">
        <v>437</v>
      </c>
      <c r="F32" s="10" t="s">
        <v>437</v>
      </c>
      <c r="H32" s="10">
        <v>1993</v>
      </c>
      <c r="I32" s="10">
        <v>1993</v>
      </c>
      <c r="J32" s="10">
        <v>1993</v>
      </c>
      <c r="L32" s="10" t="str">
        <f t="shared" si="8"/>
        <v>SNA 1993</v>
      </c>
      <c r="M32" s="10" t="str">
        <f t="shared" si="9"/>
        <v>SNA 1993</v>
      </c>
      <c r="N32" s="10" t="str">
        <f t="shared" si="10"/>
        <v>SNA 1993</v>
      </c>
      <c r="O32" s="63">
        <v>1993</v>
      </c>
      <c r="P32" s="63">
        <v>1993</v>
      </c>
      <c r="Q32" s="63">
        <v>1993</v>
      </c>
      <c r="R32" t="b">
        <f t="shared" si="11"/>
        <v>1</v>
      </c>
      <c r="S32" t="b">
        <f t="shared" si="12"/>
        <v>1</v>
      </c>
      <c r="T32" t="b">
        <f t="shared" si="13"/>
        <v>1</v>
      </c>
      <c r="V32" t="str">
        <f t="shared" si="17"/>
        <v>SNA 1993</v>
      </c>
      <c r="W32" t="str">
        <f t="shared" si="18"/>
        <v>SNA 1993</v>
      </c>
      <c r="X32" t="str">
        <f t="shared" si="19"/>
        <v>SNA 1993</v>
      </c>
    </row>
    <row r="33" spans="1:24" x14ac:dyDescent="0.25">
      <c r="A33" s="9" t="s">
        <v>321</v>
      </c>
      <c r="B33" s="4" t="s">
        <v>320</v>
      </c>
      <c r="C33" s="4" t="str">
        <f>+VLOOKUP(B33,'[1]OECD &amp; EU Countries'!$B:$F,5,)</f>
        <v>NA</v>
      </c>
      <c r="D33" s="10" t="s">
        <v>437</v>
      </c>
      <c r="E33" s="10" t="s">
        <v>437</v>
      </c>
      <c r="F33" s="10" t="s">
        <v>437</v>
      </c>
      <c r="H33" s="10">
        <v>1993</v>
      </c>
      <c r="I33" s="10">
        <v>1993</v>
      </c>
      <c r="J33" s="10">
        <v>1993</v>
      </c>
      <c r="L33" s="10" t="str">
        <f t="shared" si="8"/>
        <v>SNA 1993</v>
      </c>
      <c r="M33" s="10" t="str">
        <f t="shared" si="9"/>
        <v>SNA 1993</v>
      </c>
      <c r="N33" s="10" t="str">
        <f t="shared" si="10"/>
        <v>SNA 1993</v>
      </c>
      <c r="O33" s="63">
        <v>1993</v>
      </c>
      <c r="P33" s="63">
        <v>1993</v>
      </c>
      <c r="Q33" s="63">
        <v>1993</v>
      </c>
      <c r="R33" t="b">
        <f t="shared" si="11"/>
        <v>1</v>
      </c>
      <c r="S33" t="b">
        <f t="shared" si="12"/>
        <v>1</v>
      </c>
      <c r="T33" t="b">
        <f t="shared" si="13"/>
        <v>1</v>
      </c>
      <c r="V33" t="str">
        <f t="shared" si="17"/>
        <v>SNA 1993</v>
      </c>
      <c r="W33" t="str">
        <f t="shared" si="18"/>
        <v>SNA 1993</v>
      </c>
      <c r="X33" t="str">
        <f t="shared" si="19"/>
        <v>SNA 1993</v>
      </c>
    </row>
    <row r="34" spans="1:24" x14ac:dyDescent="0.25">
      <c r="A34" s="9" t="s">
        <v>319</v>
      </c>
      <c r="B34" s="4" t="s">
        <v>318</v>
      </c>
      <c r="C34" s="4" t="str">
        <f>+VLOOKUP(B34,'[1]OECD &amp; EU Countries'!$B:$F,5,)</f>
        <v>OECD/EU</v>
      </c>
      <c r="D34" s="10" t="s">
        <v>486</v>
      </c>
      <c r="E34" s="10" t="s">
        <v>486</v>
      </c>
      <c r="F34" s="10" t="s">
        <v>486</v>
      </c>
      <c r="H34" s="10">
        <v>2008</v>
      </c>
      <c r="I34" s="10">
        <v>2008</v>
      </c>
      <c r="J34" s="10">
        <v>2008</v>
      </c>
      <c r="L34" s="10" t="str">
        <f t="shared" si="8"/>
        <v>SNA 2008</v>
      </c>
      <c r="M34" s="10" t="str">
        <f t="shared" si="9"/>
        <v>SNA 2008</v>
      </c>
      <c r="N34" s="10" t="str">
        <f t="shared" si="10"/>
        <v>SNA 2008</v>
      </c>
      <c r="O34" s="63">
        <v>2008</v>
      </c>
      <c r="P34" s="63">
        <v>2008</v>
      </c>
      <c r="Q34" s="63">
        <v>2008</v>
      </c>
      <c r="R34" t="b">
        <f t="shared" si="11"/>
        <v>1</v>
      </c>
      <c r="S34" t="b">
        <f t="shared" si="12"/>
        <v>1</v>
      </c>
      <c r="T34" t="b">
        <f t="shared" si="13"/>
        <v>1</v>
      </c>
      <c r="V34" t="str">
        <f t="shared" si="17"/>
        <v>SNA 2008</v>
      </c>
      <c r="W34" t="str">
        <f t="shared" si="18"/>
        <v>SNA 2008</v>
      </c>
      <c r="X34" t="str">
        <f t="shared" si="19"/>
        <v>SNA 2008</v>
      </c>
    </row>
    <row r="35" spans="1:24" x14ac:dyDescent="0.25">
      <c r="A35" s="9" t="s">
        <v>317</v>
      </c>
      <c r="B35" s="4" t="s">
        <v>316</v>
      </c>
      <c r="C35" s="4" t="str">
        <f>+VLOOKUP(B35,'[1]OECD &amp; EU Countries'!$B:$F,5,)</f>
        <v>NA</v>
      </c>
      <c r="D35" s="10" t="s">
        <v>437</v>
      </c>
      <c r="E35" s="10" t="s">
        <v>437</v>
      </c>
      <c r="F35" s="10" t="s">
        <v>437</v>
      </c>
      <c r="H35" s="10">
        <v>1968</v>
      </c>
      <c r="I35" s="10">
        <v>1968</v>
      </c>
      <c r="J35" s="10">
        <v>1968</v>
      </c>
      <c r="L35" s="10" t="str">
        <f t="shared" si="8"/>
        <v>SNA 1968</v>
      </c>
      <c r="M35" s="10" t="str">
        <f t="shared" si="9"/>
        <v>SNA 1968</v>
      </c>
      <c r="N35" s="10" t="str">
        <f t="shared" si="10"/>
        <v>SNA 1968</v>
      </c>
      <c r="O35" s="63">
        <v>1993</v>
      </c>
      <c r="P35" s="63">
        <v>1993</v>
      </c>
      <c r="Q35" s="63">
        <v>1993</v>
      </c>
      <c r="R35" t="b">
        <f t="shared" si="11"/>
        <v>0</v>
      </c>
      <c r="S35" t="b">
        <f t="shared" si="12"/>
        <v>0</v>
      </c>
      <c r="T35" t="b">
        <f t="shared" si="13"/>
        <v>0</v>
      </c>
      <c r="V35" t="str">
        <f t="shared" si="17"/>
        <v>SNA 1968</v>
      </c>
      <c r="W35" t="str">
        <f t="shared" si="18"/>
        <v>SNA 1968</v>
      </c>
      <c r="X35" t="str">
        <f t="shared" si="19"/>
        <v>SNA 1968</v>
      </c>
    </row>
    <row r="36" spans="1:24" x14ac:dyDescent="0.25">
      <c r="A36" s="9" t="s">
        <v>315</v>
      </c>
      <c r="B36" s="4" t="s">
        <v>314</v>
      </c>
      <c r="C36" s="4" t="str">
        <f>+VLOOKUP(B36,'[1]OECD &amp; EU Countries'!$B:$F,5,)</f>
        <v>NA</v>
      </c>
      <c r="D36" s="10" t="s">
        <v>480</v>
      </c>
      <c r="E36" s="10" t="s">
        <v>437</v>
      </c>
      <c r="F36" s="10" t="s">
        <v>437</v>
      </c>
      <c r="H36" s="10">
        <v>1993</v>
      </c>
      <c r="I36" s="10">
        <v>1993</v>
      </c>
      <c r="J36" s="10">
        <v>1993</v>
      </c>
      <c r="L36" s="10" t="str">
        <f t="shared" si="8"/>
        <v>SNA 1993</v>
      </c>
      <c r="M36" s="10" t="str">
        <f t="shared" si="9"/>
        <v>SNA 1993</v>
      </c>
      <c r="N36" s="10" t="str">
        <f t="shared" si="10"/>
        <v>SNA 1993</v>
      </c>
      <c r="O36" t="s">
        <v>507</v>
      </c>
      <c r="P36" s="63">
        <v>1993</v>
      </c>
      <c r="Q36" s="63">
        <v>1993</v>
      </c>
      <c r="R36" t="b">
        <f t="shared" si="11"/>
        <v>0</v>
      </c>
      <c r="S36" t="b">
        <f t="shared" si="12"/>
        <v>1</v>
      </c>
      <c r="T36" t="b">
        <f t="shared" si="13"/>
        <v>1</v>
      </c>
      <c r="V36" t="str">
        <f t="shared" si="17"/>
        <v>SNA 1993</v>
      </c>
      <c r="W36" t="str">
        <f t="shared" si="18"/>
        <v>SNA 1993</v>
      </c>
      <c r="X36" t="str">
        <f t="shared" si="19"/>
        <v>SNA 1993</v>
      </c>
    </row>
    <row r="37" spans="1:24" x14ac:dyDescent="0.25">
      <c r="A37" s="8" t="s">
        <v>313</v>
      </c>
      <c r="B37" s="4" t="s">
        <v>312</v>
      </c>
      <c r="C37" s="4" t="str">
        <f>+VLOOKUP(B37,'[1]OECD &amp; EU Countries'!$B:$F,5,)</f>
        <v>OECD/EU</v>
      </c>
      <c r="D37" s="10" t="s">
        <v>486</v>
      </c>
      <c r="E37" s="10" t="s">
        <v>486</v>
      </c>
      <c r="F37" s="10" t="s">
        <v>486</v>
      </c>
      <c r="H37" s="10">
        <v>1993</v>
      </c>
      <c r="I37" s="10">
        <v>1993</v>
      </c>
      <c r="J37" s="10">
        <v>2008</v>
      </c>
      <c r="L37" s="10" t="str">
        <f t="shared" si="8"/>
        <v>SNA 1993</v>
      </c>
      <c r="M37" s="10" t="str">
        <f t="shared" si="9"/>
        <v>SNA 1993</v>
      </c>
      <c r="N37" s="10" t="str">
        <f t="shared" si="10"/>
        <v>SNA 2008</v>
      </c>
      <c r="O37" s="63">
        <v>2008</v>
      </c>
      <c r="P37" s="63">
        <v>2008</v>
      </c>
      <c r="Q37" s="63">
        <v>2008</v>
      </c>
      <c r="R37" t="b">
        <f t="shared" si="11"/>
        <v>0</v>
      </c>
      <c r="S37" t="b">
        <f t="shared" si="12"/>
        <v>0</v>
      </c>
      <c r="T37" t="b">
        <f t="shared" si="13"/>
        <v>1</v>
      </c>
      <c r="V37" t="str">
        <f t="shared" si="17"/>
        <v>SNA 1993</v>
      </c>
      <c r="W37" t="str">
        <f t="shared" si="18"/>
        <v>SNA 1993</v>
      </c>
      <c r="X37" t="str">
        <f t="shared" si="19"/>
        <v>SNA 2008</v>
      </c>
    </row>
    <row r="38" spans="1:24" x14ac:dyDescent="0.25">
      <c r="A38" s="12" t="s">
        <v>311</v>
      </c>
      <c r="B38" s="4" t="s">
        <v>0</v>
      </c>
      <c r="C38" s="4" t="str">
        <f>+VLOOKUP(B38,'[1]OECD &amp; EU Countries'!$B:$F,5,)</f>
        <v>NA</v>
      </c>
      <c r="D38" s="10" t="s">
        <v>486</v>
      </c>
      <c r="E38" s="10" t="s">
        <v>486</v>
      </c>
      <c r="F38" s="10" t="s">
        <v>486</v>
      </c>
      <c r="H38" s="10">
        <v>1993</v>
      </c>
      <c r="I38" s="10">
        <v>1993</v>
      </c>
      <c r="J38" s="10">
        <v>2008</v>
      </c>
      <c r="L38" s="10" t="str">
        <f t="shared" si="8"/>
        <v>SNA 1993</v>
      </c>
      <c r="M38" s="10" t="str">
        <f t="shared" si="9"/>
        <v>SNA 1993</v>
      </c>
      <c r="N38" s="10" t="str">
        <f t="shared" si="10"/>
        <v>SNA 2008</v>
      </c>
      <c r="O38" s="63">
        <v>2008</v>
      </c>
      <c r="P38" s="63">
        <v>2008</v>
      </c>
      <c r="Q38" s="63">
        <v>2008</v>
      </c>
      <c r="R38" t="b">
        <f t="shared" si="11"/>
        <v>0</v>
      </c>
      <c r="S38" t="b">
        <f t="shared" si="12"/>
        <v>0</v>
      </c>
      <c r="T38" t="b">
        <f t="shared" si="13"/>
        <v>1</v>
      </c>
      <c r="V38" t="str">
        <f t="shared" si="17"/>
        <v>SNA 1993</v>
      </c>
      <c r="W38" t="str">
        <f t="shared" si="18"/>
        <v>SNA 1993</v>
      </c>
      <c r="X38" t="str">
        <f t="shared" si="19"/>
        <v>SNA 2008</v>
      </c>
    </row>
    <row r="39" spans="1:24" x14ac:dyDescent="0.25">
      <c r="A39" s="8" t="s">
        <v>310</v>
      </c>
      <c r="B39" s="4" t="s">
        <v>309</v>
      </c>
      <c r="C39" s="4" t="str">
        <f>+VLOOKUP(B39,'[1]OECD &amp; EU Countries'!$B:$F,5,)</f>
        <v>NA</v>
      </c>
      <c r="D39" s="10" t="s">
        <v>480</v>
      </c>
      <c r="E39" s="10" t="s">
        <v>486</v>
      </c>
      <c r="F39" s="10" t="s">
        <v>486</v>
      </c>
      <c r="H39" s="10">
        <v>1993</v>
      </c>
      <c r="I39" s="10">
        <v>1993</v>
      </c>
      <c r="J39" s="10">
        <v>1993</v>
      </c>
      <c r="L39" s="10" t="str">
        <f t="shared" si="8"/>
        <v>SNA 1993</v>
      </c>
      <c r="M39" s="10" t="str">
        <f t="shared" si="9"/>
        <v>SNA 1993</v>
      </c>
      <c r="N39" s="10" t="str">
        <f t="shared" si="10"/>
        <v>SNA 1993</v>
      </c>
      <c r="O39" t="s">
        <v>507</v>
      </c>
      <c r="P39" s="63">
        <v>2008</v>
      </c>
      <c r="Q39" s="63">
        <v>2008</v>
      </c>
      <c r="R39" t="b">
        <f t="shared" si="11"/>
        <v>0</v>
      </c>
      <c r="S39" t="b">
        <f t="shared" si="12"/>
        <v>0</v>
      </c>
      <c r="T39" t="b">
        <f t="shared" si="13"/>
        <v>0</v>
      </c>
      <c r="V39" t="str">
        <f t="shared" si="17"/>
        <v>SNA 1993</v>
      </c>
      <c r="W39" t="str">
        <f t="shared" si="18"/>
        <v>SNA 1993</v>
      </c>
      <c r="X39" t="str">
        <f t="shared" si="19"/>
        <v>SNA 1993</v>
      </c>
    </row>
    <row r="40" spans="1:24" x14ac:dyDescent="0.25">
      <c r="A40" s="7" t="s">
        <v>308</v>
      </c>
      <c r="B40" s="4" t="s">
        <v>307</v>
      </c>
      <c r="C40" s="4" t="str">
        <f>+VLOOKUP(B40,'[1]OECD &amp; EU Countries'!$B:$F,5,)</f>
        <v>NA</v>
      </c>
      <c r="D40" s="10" t="s">
        <v>480</v>
      </c>
      <c r="E40" s="10" t="s">
        <v>486</v>
      </c>
      <c r="F40" s="10" t="s">
        <v>486</v>
      </c>
      <c r="H40" s="10">
        <v>1968</v>
      </c>
      <c r="I40" s="10">
        <v>1968</v>
      </c>
      <c r="J40" s="10">
        <v>1993</v>
      </c>
      <c r="L40" s="10" t="str">
        <f t="shared" si="8"/>
        <v>SNA 1968</v>
      </c>
      <c r="M40" s="10" t="str">
        <f t="shared" si="9"/>
        <v>SNA 1968</v>
      </c>
      <c r="N40" s="10" t="str">
        <f t="shared" si="10"/>
        <v>SNA 1993</v>
      </c>
      <c r="O40" t="s">
        <v>507</v>
      </c>
      <c r="P40" s="63">
        <v>2008</v>
      </c>
      <c r="Q40" s="63">
        <v>2008</v>
      </c>
      <c r="R40" t="b">
        <f t="shared" si="11"/>
        <v>0</v>
      </c>
      <c r="S40" t="b">
        <f t="shared" si="12"/>
        <v>0</v>
      </c>
      <c r="T40" t="b">
        <f t="shared" si="13"/>
        <v>0</v>
      </c>
      <c r="V40" t="str">
        <f t="shared" si="17"/>
        <v>SNA 1968</v>
      </c>
      <c r="W40" t="str">
        <f t="shared" si="18"/>
        <v>SNA 1968</v>
      </c>
      <c r="X40" t="str">
        <f t="shared" si="19"/>
        <v>SNA 1993</v>
      </c>
    </row>
    <row r="41" spans="1:24" x14ac:dyDescent="0.25">
      <c r="A41" s="9" t="s">
        <v>306</v>
      </c>
      <c r="B41" s="4" t="s">
        <v>305</v>
      </c>
      <c r="C41" s="4" t="str">
        <f>+VLOOKUP(B41,'[1]OECD &amp; EU Countries'!$B:$F,5,)</f>
        <v>NA</v>
      </c>
      <c r="D41" s="10" t="s">
        <v>437</v>
      </c>
      <c r="E41" s="10" t="s">
        <v>437</v>
      </c>
      <c r="F41" s="10" t="s">
        <v>437</v>
      </c>
      <c r="H41" s="10">
        <v>1968</v>
      </c>
      <c r="I41" s="10">
        <v>1968</v>
      </c>
      <c r="J41" s="10">
        <v>1993</v>
      </c>
      <c r="L41" s="10" t="str">
        <f t="shared" si="8"/>
        <v>SNA 1968</v>
      </c>
      <c r="M41" s="10" t="str">
        <f t="shared" si="9"/>
        <v>SNA 1968</v>
      </c>
      <c r="N41" s="10" t="str">
        <f t="shared" si="10"/>
        <v>SNA 1993</v>
      </c>
      <c r="O41" s="63">
        <v>1993</v>
      </c>
      <c r="P41" s="63">
        <v>1993</v>
      </c>
      <c r="Q41" s="63">
        <v>1993</v>
      </c>
      <c r="R41" t="b">
        <f t="shared" si="11"/>
        <v>0</v>
      </c>
      <c r="S41" t="b">
        <f t="shared" si="12"/>
        <v>0</v>
      </c>
      <c r="T41" t="b">
        <f t="shared" si="13"/>
        <v>1</v>
      </c>
      <c r="V41" t="str">
        <f t="shared" si="17"/>
        <v>SNA 1968</v>
      </c>
      <c r="W41" t="str">
        <f t="shared" si="18"/>
        <v>SNA 1968</v>
      </c>
      <c r="X41" t="str">
        <f t="shared" si="19"/>
        <v>SNA 1993</v>
      </c>
    </row>
    <row r="42" spans="1:24" x14ac:dyDescent="0.25">
      <c r="A42" s="9" t="s">
        <v>304</v>
      </c>
      <c r="B42" s="4" t="s">
        <v>303</v>
      </c>
      <c r="C42" s="4" t="str">
        <f>+VLOOKUP(B42,'[1]OECD &amp; EU Countries'!$B:$F,5,)</f>
        <v>NA</v>
      </c>
      <c r="D42" s="10" t="s">
        <v>438</v>
      </c>
      <c r="E42" s="10" t="s">
        <v>438</v>
      </c>
      <c r="F42" s="10" t="s">
        <v>438</v>
      </c>
      <c r="H42" s="10">
        <v>1968</v>
      </c>
      <c r="I42" s="10">
        <v>1968</v>
      </c>
      <c r="J42" s="10">
        <v>1968</v>
      </c>
      <c r="L42" s="10" t="str">
        <f t="shared" si="8"/>
        <v>SNA 1968</v>
      </c>
      <c r="M42" s="10" t="str">
        <f t="shared" si="9"/>
        <v>SNA 1968</v>
      </c>
      <c r="N42" s="10" t="str">
        <f t="shared" si="10"/>
        <v>SNA 1968</v>
      </c>
      <c r="O42" s="63">
        <v>1968</v>
      </c>
      <c r="P42" s="63">
        <v>1968</v>
      </c>
      <c r="Q42" s="63">
        <v>1968</v>
      </c>
      <c r="R42" t="b">
        <f t="shared" si="11"/>
        <v>1</v>
      </c>
      <c r="S42" t="b">
        <f t="shared" si="12"/>
        <v>1</v>
      </c>
      <c r="T42" t="b">
        <f t="shared" si="13"/>
        <v>1</v>
      </c>
      <c r="V42" t="str">
        <f t="shared" si="17"/>
        <v>SNA 1968</v>
      </c>
      <c r="W42" t="str">
        <f t="shared" si="18"/>
        <v>SNA 1968</v>
      </c>
      <c r="X42" t="str">
        <f t="shared" si="19"/>
        <v>SNA 1968</v>
      </c>
    </row>
    <row r="43" spans="1:24" x14ac:dyDescent="0.25">
      <c r="A43" s="7" t="s">
        <v>302</v>
      </c>
      <c r="B43" s="4" t="s">
        <v>301</v>
      </c>
      <c r="C43" s="4" t="str">
        <f>+VLOOKUP(B43,'[1]OECD &amp; EU Countries'!$B:$F,5,)</f>
        <v>NA</v>
      </c>
      <c r="D43" s="10" t="s">
        <v>437</v>
      </c>
      <c r="E43" s="10" t="s">
        <v>486</v>
      </c>
      <c r="F43" s="10" t="s">
        <v>486</v>
      </c>
      <c r="H43" s="10">
        <v>1993</v>
      </c>
      <c r="I43" s="10">
        <v>2008</v>
      </c>
      <c r="J43" s="10">
        <v>2008</v>
      </c>
      <c r="L43" s="10" t="str">
        <f t="shared" si="8"/>
        <v>SNA 1993</v>
      </c>
      <c r="M43" s="10" t="str">
        <f t="shared" si="9"/>
        <v>SNA 2008</v>
      </c>
      <c r="N43" s="10" t="str">
        <f t="shared" si="10"/>
        <v>SNA 2008</v>
      </c>
      <c r="O43" s="63">
        <v>1993</v>
      </c>
      <c r="P43" s="63">
        <v>2008</v>
      </c>
      <c r="Q43" s="63">
        <v>2008</v>
      </c>
      <c r="R43" t="b">
        <f t="shared" si="11"/>
        <v>1</v>
      </c>
      <c r="S43" t="b">
        <f t="shared" si="12"/>
        <v>1</v>
      </c>
      <c r="T43" t="b">
        <f t="shared" si="13"/>
        <v>1</v>
      </c>
      <c r="V43" t="str">
        <f t="shared" si="17"/>
        <v>SNA 1993</v>
      </c>
      <c r="W43" t="str">
        <f t="shared" si="18"/>
        <v>SNA 2008</v>
      </c>
      <c r="X43" t="str">
        <f t="shared" si="19"/>
        <v>SNA 2008</v>
      </c>
    </row>
    <row r="44" spans="1:24" x14ac:dyDescent="0.25">
      <c r="A44" s="9" t="s">
        <v>300</v>
      </c>
      <c r="B44" s="4" t="s">
        <v>299</v>
      </c>
      <c r="C44" s="4" t="str">
        <f>+VLOOKUP(B44,'[1]OECD &amp; EU Countries'!$B:$F,5,)</f>
        <v>NA</v>
      </c>
      <c r="D44" s="10" t="s">
        <v>437</v>
      </c>
      <c r="E44" s="10" t="s">
        <v>437</v>
      </c>
      <c r="F44" s="10" t="s">
        <v>437</v>
      </c>
      <c r="H44" s="10">
        <v>1968</v>
      </c>
      <c r="I44" s="10">
        <v>1968</v>
      </c>
      <c r="J44" s="10">
        <v>1993</v>
      </c>
      <c r="L44" s="10" t="str">
        <f t="shared" si="8"/>
        <v>SNA 1968</v>
      </c>
      <c r="M44" s="10" t="str">
        <f t="shared" si="9"/>
        <v>SNA 1968</v>
      </c>
      <c r="N44" s="10" t="str">
        <f t="shared" si="10"/>
        <v>SNA 1993</v>
      </c>
      <c r="O44" s="63">
        <v>1993</v>
      </c>
      <c r="P44" s="63">
        <v>1993</v>
      </c>
      <c r="Q44" s="63">
        <v>1993</v>
      </c>
      <c r="R44" t="b">
        <f t="shared" si="11"/>
        <v>0</v>
      </c>
      <c r="S44" t="b">
        <f t="shared" si="12"/>
        <v>0</v>
      </c>
      <c r="T44" t="b">
        <f t="shared" si="13"/>
        <v>1</v>
      </c>
      <c r="V44" t="str">
        <f t="shared" si="17"/>
        <v>SNA 1968</v>
      </c>
      <c r="W44" t="str">
        <f t="shared" si="18"/>
        <v>SNA 1968</v>
      </c>
      <c r="X44" t="str">
        <f t="shared" si="19"/>
        <v>SNA 1993</v>
      </c>
    </row>
    <row r="45" spans="1:24" x14ac:dyDescent="0.25">
      <c r="A45" s="9" t="s">
        <v>298</v>
      </c>
      <c r="B45" s="4" t="s">
        <v>297</v>
      </c>
      <c r="C45" s="4" t="str">
        <f>+VLOOKUP(B45,'[1]OECD &amp; EU Countries'!$B:$F,5,)</f>
        <v>OECD/EU</v>
      </c>
      <c r="D45" s="10" t="s">
        <v>427</v>
      </c>
      <c r="E45" s="10" t="s">
        <v>486</v>
      </c>
      <c r="F45" s="10" t="s">
        <v>486</v>
      </c>
      <c r="H45" s="10">
        <v>1993</v>
      </c>
      <c r="I45" s="10">
        <v>1993</v>
      </c>
      <c r="J45" s="10">
        <v>2008</v>
      </c>
      <c r="L45" s="10" t="str">
        <f t="shared" si="8"/>
        <v>SNA 1993</v>
      </c>
      <c r="M45" s="10" t="str">
        <f t="shared" si="9"/>
        <v>SNA 1993</v>
      </c>
      <c r="N45" s="10" t="str">
        <f t="shared" si="10"/>
        <v>SNA 2008</v>
      </c>
      <c r="O45" s="63">
        <v>2010</v>
      </c>
      <c r="P45" s="63">
        <v>2008</v>
      </c>
      <c r="Q45" s="63">
        <v>2008</v>
      </c>
      <c r="R45" t="b">
        <f t="shared" si="11"/>
        <v>0</v>
      </c>
      <c r="S45" t="b">
        <f t="shared" si="12"/>
        <v>0</v>
      </c>
      <c r="T45" t="b">
        <f t="shared" si="13"/>
        <v>1</v>
      </c>
      <c r="V45" t="str">
        <f t="shared" si="17"/>
        <v>SNA 1993</v>
      </c>
      <c r="W45" t="str">
        <f t="shared" si="18"/>
        <v>SNA 1993</v>
      </c>
      <c r="X45" t="str">
        <f t="shared" si="19"/>
        <v>SNA 2008</v>
      </c>
    </row>
    <row r="46" spans="1:24" x14ac:dyDescent="0.25">
      <c r="A46" s="11" t="s">
        <v>296</v>
      </c>
      <c r="B46" s="4" t="s">
        <v>295</v>
      </c>
      <c r="C46" s="4" t="str">
        <f>+VLOOKUP(B46,'[1]OECD &amp; EU Countries'!$B:$F,5,)</f>
        <v>OECD/EU</v>
      </c>
      <c r="D46" s="10" t="s">
        <v>427</v>
      </c>
      <c r="E46" s="10" t="s">
        <v>486</v>
      </c>
      <c r="F46" s="10" t="s">
        <v>486</v>
      </c>
      <c r="H46" s="10">
        <v>1993</v>
      </c>
      <c r="I46" s="10">
        <v>1993</v>
      </c>
      <c r="J46" s="10">
        <v>2008</v>
      </c>
      <c r="L46" s="10" t="str">
        <f t="shared" si="8"/>
        <v>SNA 1993</v>
      </c>
      <c r="M46" s="10" t="str">
        <f t="shared" si="9"/>
        <v>SNA 1993</v>
      </c>
      <c r="N46" s="10" t="str">
        <f t="shared" si="10"/>
        <v>SNA 2008</v>
      </c>
      <c r="O46" s="63">
        <v>2010</v>
      </c>
      <c r="P46" s="63">
        <v>2008</v>
      </c>
      <c r="Q46" s="63">
        <v>2008</v>
      </c>
      <c r="R46" t="b">
        <f t="shared" si="11"/>
        <v>0</v>
      </c>
      <c r="S46" t="b">
        <f t="shared" si="12"/>
        <v>0</v>
      </c>
      <c r="T46" t="b">
        <f t="shared" si="13"/>
        <v>1</v>
      </c>
      <c r="V46" t="str">
        <f t="shared" si="17"/>
        <v>SNA 1993</v>
      </c>
      <c r="W46" t="str">
        <f t="shared" si="18"/>
        <v>SNA 1993</v>
      </c>
      <c r="X46" t="str">
        <f t="shared" si="19"/>
        <v>SNA 2008</v>
      </c>
    </row>
    <row r="47" spans="1:24" x14ac:dyDescent="0.25">
      <c r="A47" s="9" t="s">
        <v>294</v>
      </c>
      <c r="B47" s="4" t="s">
        <v>293</v>
      </c>
      <c r="C47" s="4" t="str">
        <f>+VLOOKUP(B47,'[1]OECD &amp; EU Countries'!$B:$F,5,)</f>
        <v>OECD/EU</v>
      </c>
      <c r="D47" s="10" t="s">
        <v>427</v>
      </c>
      <c r="E47" s="10" t="s">
        <v>486</v>
      </c>
      <c r="F47" s="10" t="s">
        <v>486</v>
      </c>
      <c r="H47" s="10">
        <v>2008</v>
      </c>
      <c r="I47" s="10">
        <v>2008</v>
      </c>
      <c r="J47" s="10">
        <v>2008</v>
      </c>
      <c r="L47" s="10" t="str">
        <f t="shared" si="8"/>
        <v>SNA 2008</v>
      </c>
      <c r="M47" s="10" t="str">
        <f t="shared" si="9"/>
        <v>SNA 2008</v>
      </c>
      <c r="N47" s="10" t="str">
        <f t="shared" si="10"/>
        <v>SNA 2008</v>
      </c>
      <c r="O47" s="63">
        <v>2010</v>
      </c>
      <c r="P47" s="63">
        <v>2008</v>
      </c>
      <c r="Q47" s="63">
        <v>2008</v>
      </c>
      <c r="R47" t="b">
        <f t="shared" si="11"/>
        <v>0</v>
      </c>
      <c r="S47" t="b">
        <f t="shared" si="12"/>
        <v>1</v>
      </c>
      <c r="T47" t="b">
        <f t="shared" si="13"/>
        <v>1</v>
      </c>
      <c r="V47" t="str">
        <f t="shared" si="17"/>
        <v>SNA 2008</v>
      </c>
      <c r="W47" t="str">
        <f t="shared" si="18"/>
        <v>SNA 2008</v>
      </c>
      <c r="X47" t="str">
        <f t="shared" si="19"/>
        <v>SNA 2008</v>
      </c>
    </row>
    <row r="48" spans="1:24" x14ac:dyDescent="0.25">
      <c r="A48" s="10" t="s">
        <v>292</v>
      </c>
      <c r="B48" s="4" t="s">
        <v>291</v>
      </c>
      <c r="C48" s="4" t="str">
        <f>+VLOOKUP(B48,'[1]OECD &amp; EU Countries'!$B:$F,5,)</f>
        <v>OECD/EU</v>
      </c>
      <c r="D48" s="10" t="s">
        <v>427</v>
      </c>
      <c r="E48" s="10" t="s">
        <v>486</v>
      </c>
      <c r="F48" s="10" t="s">
        <v>486</v>
      </c>
      <c r="H48" s="10">
        <v>2008</v>
      </c>
      <c r="I48" s="10">
        <v>2008</v>
      </c>
      <c r="J48" s="10">
        <v>2008</v>
      </c>
      <c r="L48" s="10" t="str">
        <f t="shared" si="8"/>
        <v>SNA 2008</v>
      </c>
      <c r="M48" s="10" t="str">
        <f t="shared" si="9"/>
        <v>SNA 2008</v>
      </c>
      <c r="N48" s="10" t="str">
        <f t="shared" si="10"/>
        <v>SNA 2008</v>
      </c>
      <c r="O48" s="63">
        <v>2010</v>
      </c>
      <c r="P48" s="63">
        <v>2008</v>
      </c>
      <c r="Q48" s="63">
        <v>2008</v>
      </c>
      <c r="R48" t="b">
        <f t="shared" si="11"/>
        <v>0</v>
      </c>
      <c r="S48" t="b">
        <f t="shared" si="12"/>
        <v>1</v>
      </c>
      <c r="T48" t="b">
        <f t="shared" si="13"/>
        <v>1</v>
      </c>
      <c r="V48" t="str">
        <f t="shared" si="17"/>
        <v>SNA 2008</v>
      </c>
      <c r="W48" t="str">
        <f t="shared" si="18"/>
        <v>SNA 2008</v>
      </c>
      <c r="X48" t="str">
        <f t="shared" si="19"/>
        <v>SNA 2008</v>
      </c>
    </row>
    <row r="49" spans="1:24" x14ac:dyDescent="0.25">
      <c r="A49" s="11" t="s">
        <v>290</v>
      </c>
      <c r="B49" s="4" t="s">
        <v>289</v>
      </c>
      <c r="C49" s="4" t="str">
        <f>+VLOOKUP(B49,'[1]OECD &amp; EU Countries'!$B:$F,5,)</f>
        <v>NA</v>
      </c>
      <c r="D49" s="10" t="s">
        <v>480</v>
      </c>
      <c r="E49" s="10" t="s">
        <v>437</v>
      </c>
      <c r="F49" s="10" t="s">
        <v>437</v>
      </c>
      <c r="H49" s="10">
        <v>1968</v>
      </c>
      <c r="I49" s="10">
        <v>1968</v>
      </c>
      <c r="J49" s="10">
        <v>1993</v>
      </c>
      <c r="L49" s="10" t="str">
        <f t="shared" si="8"/>
        <v>SNA 1968</v>
      </c>
      <c r="M49" s="10" t="str">
        <f t="shared" si="9"/>
        <v>SNA 1968</v>
      </c>
      <c r="N49" s="10" t="str">
        <f t="shared" si="10"/>
        <v>SNA 1993</v>
      </c>
      <c r="O49" t="s">
        <v>507</v>
      </c>
      <c r="P49" s="63">
        <v>1993</v>
      </c>
      <c r="Q49" s="63">
        <v>1993</v>
      </c>
      <c r="R49" t="b">
        <f t="shared" si="11"/>
        <v>0</v>
      </c>
      <c r="S49" t="b">
        <f t="shared" si="12"/>
        <v>0</v>
      </c>
      <c r="T49" t="b">
        <f t="shared" si="13"/>
        <v>1</v>
      </c>
      <c r="V49" t="str">
        <f t="shared" si="17"/>
        <v>SNA 1968</v>
      </c>
      <c r="W49" t="str">
        <f t="shared" si="18"/>
        <v>SNA 1968</v>
      </c>
      <c r="X49" t="str">
        <f t="shared" si="19"/>
        <v>SNA 1993</v>
      </c>
    </row>
    <row r="50" spans="1:24" x14ac:dyDescent="0.25">
      <c r="A50" s="9" t="s">
        <v>288</v>
      </c>
      <c r="B50" s="4" t="s">
        <v>287</v>
      </c>
      <c r="C50" s="4" t="str">
        <f>+VLOOKUP(B50,'[1]OECD &amp; EU Countries'!$B:$F,5,)</f>
        <v>NA</v>
      </c>
      <c r="D50" s="10" t="s">
        <v>437</v>
      </c>
      <c r="E50" s="10" t="s">
        <v>437</v>
      </c>
      <c r="F50" s="10" t="s">
        <v>437</v>
      </c>
      <c r="H50" s="10">
        <v>1993</v>
      </c>
      <c r="I50" s="10">
        <v>1993</v>
      </c>
      <c r="J50" s="10">
        <v>1993</v>
      </c>
      <c r="L50" s="10" t="str">
        <f t="shared" si="8"/>
        <v>SNA 1993</v>
      </c>
      <c r="M50" s="10" t="str">
        <f t="shared" si="9"/>
        <v>SNA 1993</v>
      </c>
      <c r="N50" s="10" t="str">
        <f t="shared" si="10"/>
        <v>SNA 1993</v>
      </c>
      <c r="O50" s="63">
        <v>1993</v>
      </c>
      <c r="P50" s="63">
        <v>1993</v>
      </c>
      <c r="Q50" s="63">
        <v>1993</v>
      </c>
      <c r="R50" t="b">
        <f t="shared" si="11"/>
        <v>1</v>
      </c>
      <c r="S50" t="b">
        <f t="shared" si="12"/>
        <v>1</v>
      </c>
      <c r="T50" t="b">
        <f t="shared" si="13"/>
        <v>1</v>
      </c>
      <c r="V50" t="str">
        <f t="shared" si="17"/>
        <v>SNA 1993</v>
      </c>
      <c r="W50" t="str">
        <f t="shared" si="18"/>
        <v>SNA 1993</v>
      </c>
      <c r="X50" t="str">
        <f t="shared" si="19"/>
        <v>SNA 1993</v>
      </c>
    </row>
    <row r="51" spans="1:24" x14ac:dyDescent="0.25">
      <c r="A51" s="9" t="s">
        <v>286</v>
      </c>
      <c r="B51" s="4" t="s">
        <v>285</v>
      </c>
      <c r="C51" s="4" t="str">
        <f>+VLOOKUP(B51,'[1]OECD &amp; EU Countries'!$B:$F,5,)</f>
        <v>NA</v>
      </c>
      <c r="D51" s="10" t="s">
        <v>486</v>
      </c>
      <c r="E51" s="10" t="s">
        <v>486</v>
      </c>
      <c r="F51" s="10" t="s">
        <v>486</v>
      </c>
      <c r="H51" s="10">
        <v>2008</v>
      </c>
      <c r="I51" s="10">
        <v>2008</v>
      </c>
      <c r="J51" s="10">
        <v>2008</v>
      </c>
      <c r="L51" s="10" t="str">
        <f t="shared" si="8"/>
        <v>SNA 2008</v>
      </c>
      <c r="M51" s="10" t="str">
        <f t="shared" si="9"/>
        <v>SNA 2008</v>
      </c>
      <c r="N51" s="10" t="str">
        <f t="shared" si="10"/>
        <v>SNA 2008</v>
      </c>
      <c r="O51" s="63">
        <v>2008</v>
      </c>
      <c r="P51" s="63">
        <v>2008</v>
      </c>
      <c r="Q51" s="63">
        <v>2008</v>
      </c>
      <c r="R51" t="b">
        <f t="shared" si="11"/>
        <v>1</v>
      </c>
      <c r="S51" t="b">
        <f t="shared" si="12"/>
        <v>1</v>
      </c>
      <c r="T51" t="b">
        <f t="shared" si="13"/>
        <v>1</v>
      </c>
      <c r="V51" t="str">
        <f t="shared" si="17"/>
        <v>SNA 2008</v>
      </c>
      <c r="W51" t="str">
        <f t="shared" si="18"/>
        <v>SNA 2008</v>
      </c>
      <c r="X51" t="str">
        <f t="shared" si="19"/>
        <v>SNA 2008</v>
      </c>
    </row>
    <row r="52" spans="1:24" x14ac:dyDescent="0.25">
      <c r="A52" s="11" t="s">
        <v>284</v>
      </c>
      <c r="B52" s="4" t="s">
        <v>283</v>
      </c>
      <c r="C52" s="4" t="str">
        <f>+VLOOKUP(B52,'[1]OECD &amp; EU Countries'!$B:$F,5,)</f>
        <v>NA</v>
      </c>
      <c r="D52" s="10" t="s">
        <v>437</v>
      </c>
      <c r="E52" s="10" t="s">
        <v>486</v>
      </c>
      <c r="F52" s="10" t="s">
        <v>486</v>
      </c>
      <c r="H52" s="10">
        <v>2008</v>
      </c>
      <c r="I52" s="10">
        <v>2008</v>
      </c>
      <c r="J52" s="10">
        <v>2008</v>
      </c>
      <c r="L52" s="10" t="str">
        <f t="shared" si="8"/>
        <v>SNA 2008</v>
      </c>
      <c r="M52" s="10" t="str">
        <f t="shared" si="9"/>
        <v>SNA 2008</v>
      </c>
      <c r="N52" s="10" t="str">
        <f t="shared" si="10"/>
        <v>SNA 2008</v>
      </c>
      <c r="O52" s="63">
        <v>1993</v>
      </c>
      <c r="P52" s="63">
        <v>2008</v>
      </c>
      <c r="Q52" s="63">
        <v>2008</v>
      </c>
      <c r="R52" t="b">
        <f t="shared" si="11"/>
        <v>0</v>
      </c>
      <c r="S52" t="b">
        <f t="shared" si="12"/>
        <v>1</v>
      </c>
      <c r="T52" t="b">
        <f t="shared" si="13"/>
        <v>1</v>
      </c>
      <c r="V52" t="str">
        <f t="shared" si="17"/>
        <v>SNA 2008</v>
      </c>
      <c r="W52" t="str">
        <f t="shared" si="18"/>
        <v>SNA 2008</v>
      </c>
      <c r="X52" t="str">
        <f t="shared" si="19"/>
        <v>SNA 2008</v>
      </c>
    </row>
    <row r="53" spans="1:24" x14ac:dyDescent="0.25">
      <c r="A53" s="9" t="s">
        <v>282</v>
      </c>
      <c r="B53" s="4" t="s">
        <v>281</v>
      </c>
      <c r="C53" s="4" t="str">
        <f>+VLOOKUP(B53,'[1]OECD &amp; EU Countries'!$B:$F,5,)</f>
        <v>NA</v>
      </c>
      <c r="D53" s="10" t="s">
        <v>488</v>
      </c>
      <c r="E53" s="10" t="s">
        <v>437</v>
      </c>
      <c r="F53" s="10" t="s">
        <v>437</v>
      </c>
      <c r="H53" s="10">
        <v>1993</v>
      </c>
      <c r="I53" s="10">
        <v>1993</v>
      </c>
      <c r="J53" s="10">
        <v>1993</v>
      </c>
      <c r="L53" s="10" t="str">
        <f t="shared" si="8"/>
        <v>SNA 1993</v>
      </c>
      <c r="M53" s="10" t="str">
        <f t="shared" si="9"/>
        <v>SNA 1993</v>
      </c>
      <c r="N53" s="10" t="str">
        <f t="shared" si="10"/>
        <v>SNA 1993</v>
      </c>
      <c r="O53" s="63">
        <v>1993</v>
      </c>
      <c r="P53" s="63">
        <v>1993</v>
      </c>
      <c r="Q53" s="63">
        <v>1993</v>
      </c>
      <c r="R53" t="b">
        <f t="shared" si="11"/>
        <v>1</v>
      </c>
      <c r="S53" t="b">
        <f t="shared" si="12"/>
        <v>1</v>
      </c>
      <c r="T53" t="b">
        <f t="shared" si="13"/>
        <v>1</v>
      </c>
      <c r="V53" t="str">
        <f t="shared" si="17"/>
        <v>SNA 1993</v>
      </c>
      <c r="W53" t="str">
        <f t="shared" si="18"/>
        <v>SNA 1993</v>
      </c>
      <c r="X53" t="str">
        <f t="shared" si="19"/>
        <v>SNA 1993</v>
      </c>
    </row>
    <row r="54" spans="1:24" x14ac:dyDescent="0.25">
      <c r="A54" s="9" t="s">
        <v>280</v>
      </c>
      <c r="B54" s="4" t="s">
        <v>279</v>
      </c>
      <c r="C54" s="4" t="str">
        <f>+VLOOKUP(B54,'[1]OECD &amp; EU Countries'!$B:$F,5,)</f>
        <v>NA</v>
      </c>
      <c r="D54" s="10" t="s">
        <v>480</v>
      </c>
      <c r="E54" s="10" t="s">
        <v>486</v>
      </c>
      <c r="F54" s="10" t="s">
        <v>486</v>
      </c>
      <c r="H54" s="10">
        <v>1968</v>
      </c>
      <c r="I54" s="10">
        <v>1968</v>
      </c>
      <c r="J54" s="10">
        <v>2008</v>
      </c>
      <c r="L54" s="10" t="str">
        <f t="shared" si="8"/>
        <v>SNA 1968</v>
      </c>
      <c r="M54" s="10" t="str">
        <f t="shared" si="9"/>
        <v>SNA 1968</v>
      </c>
      <c r="N54" s="10" t="str">
        <f t="shared" si="10"/>
        <v>SNA 2008</v>
      </c>
      <c r="O54" t="s">
        <v>507</v>
      </c>
      <c r="P54" s="63">
        <v>2008</v>
      </c>
      <c r="Q54" s="63">
        <v>2008</v>
      </c>
      <c r="R54" t="b">
        <f t="shared" si="11"/>
        <v>0</v>
      </c>
      <c r="S54" t="b">
        <f t="shared" si="12"/>
        <v>0</v>
      </c>
      <c r="T54" t="b">
        <f t="shared" si="13"/>
        <v>1</v>
      </c>
      <c r="V54" t="str">
        <f t="shared" si="17"/>
        <v>SNA 1968</v>
      </c>
      <c r="W54" t="str">
        <f t="shared" si="18"/>
        <v>SNA 1968</v>
      </c>
      <c r="X54" t="str">
        <f t="shared" si="19"/>
        <v>SNA 2008</v>
      </c>
    </row>
    <row r="55" spans="1:24" x14ac:dyDescent="0.25">
      <c r="A55" s="9" t="s">
        <v>278</v>
      </c>
      <c r="B55" s="4" t="s">
        <v>277</v>
      </c>
      <c r="C55" s="4" t="str">
        <f>+VLOOKUP(B55,'[1]OECD &amp; EU Countries'!$B:$F,5,)</f>
        <v>NA</v>
      </c>
      <c r="D55" s="10" t="s">
        <v>437</v>
      </c>
      <c r="E55" s="10" t="s">
        <v>437</v>
      </c>
      <c r="F55" s="10" t="s">
        <v>437</v>
      </c>
      <c r="H55" s="10">
        <v>1968</v>
      </c>
      <c r="I55" s="10">
        <v>1968</v>
      </c>
      <c r="J55" s="10">
        <v>1993</v>
      </c>
      <c r="L55" s="10" t="str">
        <f t="shared" si="8"/>
        <v>SNA 1968</v>
      </c>
      <c r="M55" s="10" t="str">
        <f t="shared" si="9"/>
        <v>SNA 1968</v>
      </c>
      <c r="N55" s="10" t="str">
        <f t="shared" si="10"/>
        <v>SNA 1993</v>
      </c>
      <c r="O55" s="63">
        <v>1993</v>
      </c>
      <c r="P55" s="63">
        <v>1993</v>
      </c>
      <c r="Q55" s="63">
        <v>1993</v>
      </c>
      <c r="R55" t="b">
        <f t="shared" si="11"/>
        <v>0</v>
      </c>
      <c r="S55" t="b">
        <f t="shared" si="12"/>
        <v>0</v>
      </c>
      <c r="T55" t="b">
        <f t="shared" si="13"/>
        <v>1</v>
      </c>
      <c r="V55" t="str">
        <f t="shared" si="17"/>
        <v>SNA 1968</v>
      </c>
      <c r="W55" t="str">
        <f t="shared" si="18"/>
        <v>SNA 1968</v>
      </c>
      <c r="X55" t="str">
        <f t="shared" si="19"/>
        <v>SNA 1993</v>
      </c>
    </row>
    <row r="56" spans="1:24" x14ac:dyDescent="0.25">
      <c r="A56" s="9" t="s">
        <v>276</v>
      </c>
      <c r="B56" s="4" t="s">
        <v>275</v>
      </c>
      <c r="C56" s="4" t="str">
        <f>+VLOOKUP(B56,'[1]OECD &amp; EU Countries'!$B:$F,5,)</f>
        <v>NA</v>
      </c>
      <c r="D56" s="10" t="s">
        <v>438</v>
      </c>
      <c r="E56" s="10" t="s">
        <v>438</v>
      </c>
      <c r="F56" s="10" t="s">
        <v>438</v>
      </c>
      <c r="H56" s="10">
        <v>1968</v>
      </c>
      <c r="I56" s="10">
        <v>1968</v>
      </c>
      <c r="J56" s="59">
        <v>1968</v>
      </c>
      <c r="L56" s="10" t="str">
        <f t="shared" si="8"/>
        <v>SNA 1968</v>
      </c>
      <c r="M56" s="10" t="str">
        <f t="shared" si="9"/>
        <v>SNA 1968</v>
      </c>
      <c r="N56" s="10" t="str">
        <f t="shared" si="10"/>
        <v>SNA 1968</v>
      </c>
      <c r="O56" s="63">
        <v>1968</v>
      </c>
      <c r="P56" s="63">
        <v>1968</v>
      </c>
      <c r="Q56" s="63">
        <v>1968</v>
      </c>
      <c r="R56" t="b">
        <f t="shared" si="11"/>
        <v>1</v>
      </c>
      <c r="S56" t="b">
        <f t="shared" si="12"/>
        <v>1</v>
      </c>
      <c r="T56" t="b">
        <f t="shared" si="13"/>
        <v>1</v>
      </c>
      <c r="V56" t="str">
        <f t="shared" si="17"/>
        <v>SNA 1968</v>
      </c>
      <c r="W56" t="str">
        <f t="shared" si="18"/>
        <v>SNA 1968</v>
      </c>
      <c r="X56" t="str">
        <f t="shared" si="19"/>
        <v>SNA 1968</v>
      </c>
    </row>
    <row r="57" spans="1:24" x14ac:dyDescent="0.25">
      <c r="A57" s="9" t="s">
        <v>274</v>
      </c>
      <c r="B57" s="4" t="s">
        <v>273</v>
      </c>
      <c r="C57" s="4" t="str">
        <f>+VLOOKUP(B57,'[1]OECD &amp; EU Countries'!$B:$F,5,)</f>
        <v>OECD/EU</v>
      </c>
      <c r="D57" s="10" t="s">
        <v>427</v>
      </c>
      <c r="E57" s="10" t="s">
        <v>486</v>
      </c>
      <c r="F57" s="10" t="s">
        <v>486</v>
      </c>
      <c r="H57" s="10">
        <v>2008</v>
      </c>
      <c r="I57" s="10">
        <v>2008</v>
      </c>
      <c r="J57" s="10">
        <v>2008</v>
      </c>
      <c r="L57" s="10" t="str">
        <f t="shared" si="8"/>
        <v>SNA 2008</v>
      </c>
      <c r="M57" s="10" t="str">
        <f t="shared" si="9"/>
        <v>SNA 2008</v>
      </c>
      <c r="N57" s="10" t="str">
        <f t="shared" si="10"/>
        <v>SNA 2008</v>
      </c>
      <c r="O57" s="63">
        <v>2010</v>
      </c>
      <c r="P57" s="63">
        <v>2008</v>
      </c>
      <c r="Q57" s="63">
        <v>2008</v>
      </c>
      <c r="R57" t="b">
        <f t="shared" si="11"/>
        <v>0</v>
      </c>
      <c r="S57" t="b">
        <f t="shared" si="12"/>
        <v>1</v>
      </c>
      <c r="T57" t="b">
        <f t="shared" si="13"/>
        <v>1</v>
      </c>
      <c r="V57" t="str">
        <f t="shared" si="17"/>
        <v>SNA 2008</v>
      </c>
      <c r="W57" t="str">
        <f t="shared" si="18"/>
        <v>SNA 2008</v>
      </c>
      <c r="X57" t="str">
        <f t="shared" si="19"/>
        <v>SNA 2008</v>
      </c>
    </row>
    <row r="58" spans="1:24" x14ac:dyDescent="0.25">
      <c r="A58" s="9" t="s">
        <v>272</v>
      </c>
      <c r="B58" s="4" t="s">
        <v>271</v>
      </c>
      <c r="C58" s="4" t="str">
        <f>+VLOOKUP(B58,'[1]OECD &amp; EU Countries'!$B:$F,5,)</f>
        <v>NA</v>
      </c>
      <c r="D58" s="10" t="s">
        <v>437</v>
      </c>
      <c r="E58" s="10" t="s">
        <v>437</v>
      </c>
      <c r="F58" s="10" t="s">
        <v>437</v>
      </c>
      <c r="H58" s="10">
        <v>1993</v>
      </c>
      <c r="I58" s="10">
        <v>1993</v>
      </c>
      <c r="J58" s="10">
        <v>1993</v>
      </c>
      <c r="L58" s="10" t="str">
        <f t="shared" si="8"/>
        <v>SNA 1993</v>
      </c>
      <c r="M58" s="10" t="str">
        <f t="shared" si="9"/>
        <v>SNA 1993</v>
      </c>
      <c r="N58" s="10" t="str">
        <f t="shared" si="10"/>
        <v>SNA 1993</v>
      </c>
      <c r="O58" s="63">
        <v>1993</v>
      </c>
      <c r="P58" s="63">
        <v>1993</v>
      </c>
      <c r="Q58" s="63">
        <v>1993</v>
      </c>
      <c r="R58" t="b">
        <f t="shared" si="11"/>
        <v>1</v>
      </c>
      <c r="S58" t="b">
        <f t="shared" si="12"/>
        <v>1</v>
      </c>
      <c r="T58" t="b">
        <f t="shared" si="13"/>
        <v>1</v>
      </c>
      <c r="V58" t="str">
        <f t="shared" si="17"/>
        <v>SNA 1993</v>
      </c>
      <c r="W58" t="str">
        <f t="shared" si="18"/>
        <v>SNA 1993</v>
      </c>
      <c r="X58" t="str">
        <f t="shared" si="19"/>
        <v>SNA 1993</v>
      </c>
    </row>
    <row r="59" spans="1:24" x14ac:dyDescent="0.25">
      <c r="A59" s="7" t="s">
        <v>270</v>
      </c>
      <c r="B59" s="4" t="s">
        <v>269</v>
      </c>
      <c r="C59" s="4" t="str">
        <f>+VLOOKUP(B59,'[1]OECD &amp; EU Countries'!$B:$F,5,)</f>
        <v>NA</v>
      </c>
      <c r="D59" s="10" t="s">
        <v>488</v>
      </c>
      <c r="E59" s="10" t="s">
        <v>486</v>
      </c>
      <c r="F59" s="10" t="s">
        <v>486</v>
      </c>
      <c r="H59" s="10">
        <v>1993</v>
      </c>
      <c r="I59" s="10">
        <v>1993</v>
      </c>
      <c r="J59" s="10">
        <v>2008</v>
      </c>
      <c r="L59" s="10" t="str">
        <f t="shared" si="8"/>
        <v>SNA 1993</v>
      </c>
      <c r="M59" s="10" t="str">
        <f t="shared" si="9"/>
        <v>SNA 1993</v>
      </c>
      <c r="N59" s="10" t="str">
        <f t="shared" si="10"/>
        <v>SNA 2008</v>
      </c>
      <c r="O59" s="63">
        <v>1993</v>
      </c>
      <c r="P59" s="63">
        <v>2008</v>
      </c>
      <c r="Q59" s="63">
        <v>2008</v>
      </c>
      <c r="R59" t="b">
        <f t="shared" si="11"/>
        <v>1</v>
      </c>
      <c r="S59" t="b">
        <f t="shared" si="12"/>
        <v>0</v>
      </c>
      <c r="T59" t="b">
        <f t="shared" si="13"/>
        <v>1</v>
      </c>
      <c r="V59" t="str">
        <f t="shared" si="17"/>
        <v>SNA 1993</v>
      </c>
      <c r="W59" t="str">
        <f t="shared" si="18"/>
        <v>SNA 1993</v>
      </c>
      <c r="X59" t="str">
        <f t="shared" si="19"/>
        <v>SNA 2008</v>
      </c>
    </row>
    <row r="60" spans="1:24" x14ac:dyDescent="0.25">
      <c r="A60" s="9" t="s">
        <v>268</v>
      </c>
      <c r="B60" s="4" t="s">
        <v>267</v>
      </c>
      <c r="C60" s="4" t="str">
        <f>+VLOOKUP(B60,'[1]OECD &amp; EU Countries'!$B:$F,5,)</f>
        <v>OECD/EU</v>
      </c>
      <c r="D60" s="10" t="s">
        <v>427</v>
      </c>
      <c r="E60" s="10" t="s">
        <v>486</v>
      </c>
      <c r="F60" s="10" t="s">
        <v>486</v>
      </c>
      <c r="H60" s="10">
        <v>2008</v>
      </c>
      <c r="I60" s="10">
        <v>2008</v>
      </c>
      <c r="J60" s="10">
        <v>2008</v>
      </c>
      <c r="L60" s="10" t="str">
        <f t="shared" si="8"/>
        <v>SNA 2008</v>
      </c>
      <c r="M60" s="10" t="str">
        <f t="shared" si="9"/>
        <v>SNA 2008</v>
      </c>
      <c r="N60" s="10" t="str">
        <f t="shared" si="10"/>
        <v>SNA 2008</v>
      </c>
      <c r="O60" s="63">
        <v>2010</v>
      </c>
      <c r="P60" s="63">
        <v>2008</v>
      </c>
      <c r="Q60" s="63">
        <v>2008</v>
      </c>
      <c r="R60" t="b">
        <f t="shared" si="11"/>
        <v>0</v>
      </c>
      <c r="S60" t="b">
        <f t="shared" si="12"/>
        <v>1</v>
      </c>
      <c r="T60" t="b">
        <f t="shared" si="13"/>
        <v>1</v>
      </c>
      <c r="V60" t="str">
        <f t="shared" si="17"/>
        <v>SNA 2008</v>
      </c>
      <c r="W60" t="str">
        <f t="shared" si="18"/>
        <v>SNA 2008</v>
      </c>
      <c r="X60" t="str">
        <f t="shared" si="19"/>
        <v>SNA 2008</v>
      </c>
    </row>
    <row r="61" spans="1:24" x14ac:dyDescent="0.25">
      <c r="A61" s="9" t="s">
        <v>266</v>
      </c>
      <c r="B61" s="4" t="s">
        <v>265</v>
      </c>
      <c r="C61" s="4" t="str">
        <f>+VLOOKUP(B61,'[1]OECD &amp; EU Countries'!$B:$F,5,)</f>
        <v>OECD/EU</v>
      </c>
      <c r="D61" s="10" t="s">
        <v>427</v>
      </c>
      <c r="E61" s="10" t="s">
        <v>486</v>
      </c>
      <c r="F61" s="10" t="s">
        <v>486</v>
      </c>
      <c r="H61" s="10">
        <v>2008</v>
      </c>
      <c r="I61" s="10">
        <v>2008</v>
      </c>
      <c r="J61" s="10">
        <v>2008</v>
      </c>
      <c r="L61" s="10" t="str">
        <f t="shared" si="8"/>
        <v>SNA 2008</v>
      </c>
      <c r="M61" s="10" t="str">
        <f t="shared" si="9"/>
        <v>SNA 2008</v>
      </c>
      <c r="N61" s="10" t="str">
        <f t="shared" si="10"/>
        <v>SNA 2008</v>
      </c>
      <c r="O61" s="63">
        <v>2010</v>
      </c>
      <c r="P61" s="63">
        <v>2008</v>
      </c>
      <c r="Q61" s="63">
        <v>2008</v>
      </c>
      <c r="R61" t="b">
        <f t="shared" si="11"/>
        <v>0</v>
      </c>
      <c r="S61" t="b">
        <f t="shared" si="12"/>
        <v>1</v>
      </c>
      <c r="T61" t="b">
        <f t="shared" si="13"/>
        <v>1</v>
      </c>
      <c r="V61" t="str">
        <f t="shared" si="17"/>
        <v>SNA 2008</v>
      </c>
      <c r="W61" t="str">
        <f t="shared" si="18"/>
        <v>SNA 2008</v>
      </c>
      <c r="X61" t="str">
        <f t="shared" si="19"/>
        <v>SNA 2008</v>
      </c>
    </row>
    <row r="62" spans="1:24" x14ac:dyDescent="0.25">
      <c r="A62" s="11" t="s">
        <v>264</v>
      </c>
      <c r="B62" s="4" t="s">
        <v>263</v>
      </c>
      <c r="C62" s="4" t="str">
        <f>+VLOOKUP(B62,'[1]OECD &amp; EU Countries'!$B:$F,5,)</f>
        <v>NA</v>
      </c>
      <c r="D62" s="10" t="s">
        <v>437</v>
      </c>
      <c r="E62" s="10" t="s">
        <v>437</v>
      </c>
      <c r="F62" s="10" t="s">
        <v>437</v>
      </c>
      <c r="H62" s="10">
        <v>1993</v>
      </c>
      <c r="I62" s="10">
        <v>1993</v>
      </c>
      <c r="J62" s="10">
        <v>1993</v>
      </c>
      <c r="L62" s="10" t="str">
        <f t="shared" si="8"/>
        <v>SNA 1993</v>
      </c>
      <c r="M62" s="10" t="str">
        <f t="shared" si="9"/>
        <v>SNA 1993</v>
      </c>
      <c r="N62" s="10" t="str">
        <f t="shared" si="10"/>
        <v>SNA 1993</v>
      </c>
      <c r="O62" s="63">
        <v>1993</v>
      </c>
      <c r="P62" s="63">
        <v>1993</v>
      </c>
      <c r="Q62" s="63">
        <v>1993</v>
      </c>
      <c r="R62" t="b">
        <f t="shared" si="11"/>
        <v>1</v>
      </c>
      <c r="S62" t="b">
        <f t="shared" si="12"/>
        <v>1</v>
      </c>
      <c r="T62" t="b">
        <f t="shared" si="13"/>
        <v>1</v>
      </c>
      <c r="V62" t="str">
        <f t="shared" si="17"/>
        <v>SNA 1993</v>
      </c>
      <c r="W62" t="str">
        <f t="shared" si="18"/>
        <v>SNA 1993</v>
      </c>
      <c r="X62" t="str">
        <f t="shared" si="19"/>
        <v>SNA 1993</v>
      </c>
    </row>
    <row r="63" spans="1:24" x14ac:dyDescent="0.25">
      <c r="A63" s="9" t="s">
        <v>262</v>
      </c>
      <c r="B63" s="4" t="s">
        <v>261</v>
      </c>
      <c r="C63" s="4" t="str">
        <f>+VLOOKUP(B63,'[1]OECD &amp; EU Countries'!$B:$F,5,)</f>
        <v>NA</v>
      </c>
      <c r="D63" s="10" t="s">
        <v>437</v>
      </c>
      <c r="E63" s="10" t="s">
        <v>486</v>
      </c>
      <c r="F63" s="10" t="s">
        <v>486</v>
      </c>
      <c r="H63" s="10">
        <v>1993</v>
      </c>
      <c r="I63" s="10">
        <v>1993</v>
      </c>
      <c r="J63" s="10">
        <v>1993</v>
      </c>
      <c r="L63" s="10" t="str">
        <f t="shared" si="8"/>
        <v>SNA 1993</v>
      </c>
      <c r="M63" s="10" t="str">
        <f t="shared" si="9"/>
        <v>SNA 1993</v>
      </c>
      <c r="N63" s="10" t="str">
        <f t="shared" si="10"/>
        <v>SNA 1993</v>
      </c>
      <c r="O63" s="63">
        <v>1993</v>
      </c>
      <c r="P63" s="63">
        <v>2008</v>
      </c>
      <c r="Q63" s="63">
        <v>2008</v>
      </c>
      <c r="R63" t="b">
        <f t="shared" si="11"/>
        <v>1</v>
      </c>
      <c r="S63" t="b">
        <f t="shared" si="12"/>
        <v>0</v>
      </c>
      <c r="T63" t="b">
        <f t="shared" si="13"/>
        <v>0</v>
      </c>
      <c r="V63" t="str">
        <f t="shared" si="17"/>
        <v>SNA 1993</v>
      </c>
      <c r="W63" t="str">
        <f t="shared" si="18"/>
        <v>SNA 1993</v>
      </c>
      <c r="X63" t="str">
        <f t="shared" si="19"/>
        <v>SNA 1993</v>
      </c>
    </row>
    <row r="64" spans="1:24" x14ac:dyDescent="0.25">
      <c r="A64" s="9" t="s">
        <v>260</v>
      </c>
      <c r="B64" s="4" t="s">
        <v>259</v>
      </c>
      <c r="C64" s="4" t="str">
        <f>+VLOOKUP(B64,'[1]OECD &amp; EU Countries'!$B:$F,5,)</f>
        <v>NA</v>
      </c>
      <c r="D64" s="10" t="s">
        <v>437</v>
      </c>
      <c r="E64" s="10" t="s">
        <v>437</v>
      </c>
      <c r="F64" s="10" t="s">
        <v>437</v>
      </c>
      <c r="H64" s="10">
        <v>1993</v>
      </c>
      <c r="I64" s="10">
        <v>1993</v>
      </c>
      <c r="J64" s="10">
        <v>1993</v>
      </c>
      <c r="L64" s="10" t="str">
        <f t="shared" si="8"/>
        <v>SNA 1993</v>
      </c>
      <c r="M64" s="10" t="str">
        <f t="shared" si="9"/>
        <v>SNA 1993</v>
      </c>
      <c r="N64" s="10" t="str">
        <f t="shared" si="10"/>
        <v>SNA 1993</v>
      </c>
      <c r="O64" s="63">
        <v>1993</v>
      </c>
      <c r="P64" s="63">
        <v>1993</v>
      </c>
      <c r="Q64" s="63">
        <v>1993</v>
      </c>
      <c r="R64" t="b">
        <f t="shared" si="11"/>
        <v>1</v>
      </c>
      <c r="S64" t="b">
        <f t="shared" si="12"/>
        <v>1</v>
      </c>
      <c r="T64" t="b">
        <f t="shared" si="13"/>
        <v>1</v>
      </c>
      <c r="V64" t="str">
        <f t="shared" si="17"/>
        <v>SNA 1993</v>
      </c>
      <c r="W64" t="str">
        <f t="shared" si="18"/>
        <v>SNA 1993</v>
      </c>
      <c r="X64" t="str">
        <f t="shared" si="19"/>
        <v>SNA 1993</v>
      </c>
    </row>
    <row r="65" spans="1:24" x14ac:dyDescent="0.25">
      <c r="A65" s="9" t="s">
        <v>258</v>
      </c>
      <c r="B65" s="4" t="s">
        <v>257</v>
      </c>
      <c r="C65" s="4" t="str">
        <f>+VLOOKUP(B65,'[1]OECD &amp; EU Countries'!$B:$F,5,)</f>
        <v>OECD/EU</v>
      </c>
      <c r="D65" s="10" t="s">
        <v>427</v>
      </c>
      <c r="E65" s="10" t="s">
        <v>486</v>
      </c>
      <c r="F65" s="10" t="s">
        <v>486</v>
      </c>
      <c r="H65" s="10">
        <v>2008</v>
      </c>
      <c r="I65" s="10">
        <v>2008</v>
      </c>
      <c r="J65" s="10">
        <v>2008</v>
      </c>
      <c r="L65" s="10" t="str">
        <f t="shared" si="8"/>
        <v>SNA 2008</v>
      </c>
      <c r="M65" s="10" t="str">
        <f t="shared" si="9"/>
        <v>SNA 2008</v>
      </c>
      <c r="N65" s="10" t="str">
        <f t="shared" si="10"/>
        <v>SNA 2008</v>
      </c>
      <c r="O65" s="63">
        <v>2010</v>
      </c>
      <c r="P65" s="63">
        <v>2008</v>
      </c>
      <c r="Q65" s="63">
        <v>2008</v>
      </c>
      <c r="R65" t="b">
        <f t="shared" si="11"/>
        <v>0</v>
      </c>
      <c r="S65" t="b">
        <f t="shared" si="12"/>
        <v>1</v>
      </c>
      <c r="T65" t="b">
        <f t="shared" si="13"/>
        <v>1</v>
      </c>
      <c r="V65" t="str">
        <f t="shared" si="17"/>
        <v>SNA 2008</v>
      </c>
      <c r="W65" t="str">
        <f t="shared" si="18"/>
        <v>SNA 2008</v>
      </c>
      <c r="X65" t="str">
        <f t="shared" si="19"/>
        <v>SNA 2008</v>
      </c>
    </row>
    <row r="66" spans="1:24" x14ac:dyDescent="0.25">
      <c r="A66" s="9" t="s">
        <v>256</v>
      </c>
      <c r="B66" s="4" t="s">
        <v>255</v>
      </c>
      <c r="C66" s="4" t="str">
        <f>+VLOOKUP(B66,'[1]OECD &amp; EU Countries'!$B:$F,5,)</f>
        <v>NA</v>
      </c>
      <c r="D66" s="10" t="s">
        <v>437</v>
      </c>
      <c r="E66" s="10" t="s">
        <v>486</v>
      </c>
      <c r="F66" s="10" t="s">
        <v>486</v>
      </c>
      <c r="H66" s="10">
        <v>1993</v>
      </c>
      <c r="I66" s="10">
        <v>1993</v>
      </c>
      <c r="J66" s="10">
        <v>1993</v>
      </c>
      <c r="L66" s="10" t="str">
        <f t="shared" si="8"/>
        <v>SNA 1993</v>
      </c>
      <c r="M66" s="10" t="str">
        <f t="shared" si="9"/>
        <v>SNA 1993</v>
      </c>
      <c r="N66" s="10" t="str">
        <f t="shared" si="10"/>
        <v>SNA 1993</v>
      </c>
      <c r="O66" s="63">
        <v>1993</v>
      </c>
      <c r="P66" s="63">
        <v>2008</v>
      </c>
      <c r="Q66" s="63">
        <v>2008</v>
      </c>
      <c r="R66" t="b">
        <f t="shared" si="11"/>
        <v>1</v>
      </c>
      <c r="S66" t="b">
        <f t="shared" si="12"/>
        <v>0</v>
      </c>
      <c r="T66" t="b">
        <f t="shared" si="13"/>
        <v>0</v>
      </c>
      <c r="V66" t="str">
        <f t="shared" si="17"/>
        <v>SNA 1993</v>
      </c>
      <c r="W66" t="str">
        <f t="shared" si="18"/>
        <v>SNA 1993</v>
      </c>
      <c r="X66" t="str">
        <f t="shared" si="19"/>
        <v>SNA 1993</v>
      </c>
    </row>
    <row r="67" spans="1:24" x14ac:dyDescent="0.25">
      <c r="A67" s="9" t="s">
        <v>254</v>
      </c>
      <c r="B67" s="4" t="s">
        <v>253</v>
      </c>
      <c r="C67" s="4" t="str">
        <f>+VLOOKUP(B67,'[1]OECD &amp; EU Countries'!$B:$F,5,)</f>
        <v>OECD/EU</v>
      </c>
      <c r="D67" s="10" t="s">
        <v>427</v>
      </c>
      <c r="E67" s="10" t="s">
        <v>486</v>
      </c>
      <c r="F67" s="10" t="s">
        <v>486</v>
      </c>
      <c r="H67" s="10">
        <v>2008</v>
      </c>
      <c r="I67" s="10">
        <v>2008</v>
      </c>
      <c r="J67" s="10">
        <v>2008</v>
      </c>
      <c r="L67" s="10" t="str">
        <f t="shared" si="8"/>
        <v>SNA 2008</v>
      </c>
      <c r="M67" s="10" t="str">
        <f t="shared" si="9"/>
        <v>SNA 2008</v>
      </c>
      <c r="N67" s="10" t="str">
        <f t="shared" si="10"/>
        <v>SNA 2008</v>
      </c>
      <c r="O67" s="63">
        <v>2010</v>
      </c>
      <c r="P67" s="63">
        <v>2008</v>
      </c>
      <c r="Q67" s="63">
        <v>2008</v>
      </c>
      <c r="R67" t="b">
        <f t="shared" si="11"/>
        <v>0</v>
      </c>
      <c r="S67" t="b">
        <f t="shared" si="12"/>
        <v>1</v>
      </c>
      <c r="T67" t="b">
        <f t="shared" si="13"/>
        <v>1</v>
      </c>
      <c r="V67" t="str">
        <f t="shared" si="17"/>
        <v>SNA 2008</v>
      </c>
      <c r="W67" t="str">
        <f t="shared" si="18"/>
        <v>SNA 2008</v>
      </c>
      <c r="X67" t="str">
        <f t="shared" si="19"/>
        <v>SNA 2008</v>
      </c>
    </row>
    <row r="68" spans="1:24" x14ac:dyDescent="0.25">
      <c r="A68" s="7" t="s">
        <v>252</v>
      </c>
      <c r="B68" s="4" t="s">
        <v>251</v>
      </c>
      <c r="C68" s="4" t="str">
        <f>+VLOOKUP(B68,'[1]OECD &amp; EU Countries'!$B:$F,5,)</f>
        <v>NA</v>
      </c>
      <c r="D68" s="10" t="s">
        <v>437</v>
      </c>
      <c r="E68" s="10" t="s">
        <v>437</v>
      </c>
      <c r="F68" s="10" t="s">
        <v>437</v>
      </c>
      <c r="H68" s="10">
        <v>1968</v>
      </c>
      <c r="I68" s="10">
        <v>1968</v>
      </c>
      <c r="J68" s="10">
        <v>1993</v>
      </c>
      <c r="L68" s="10" t="str">
        <f t="shared" si="8"/>
        <v>SNA 1968</v>
      </c>
      <c r="M68" s="10" t="str">
        <f t="shared" si="9"/>
        <v>SNA 1968</v>
      </c>
      <c r="N68" s="10" t="str">
        <f t="shared" si="10"/>
        <v>SNA 1993</v>
      </c>
      <c r="O68" s="63">
        <v>1993</v>
      </c>
      <c r="P68" s="63">
        <v>1993</v>
      </c>
      <c r="Q68" s="63">
        <v>1993</v>
      </c>
      <c r="R68" t="b">
        <f t="shared" si="11"/>
        <v>0</v>
      </c>
      <c r="S68" t="b">
        <f t="shared" si="12"/>
        <v>0</v>
      </c>
      <c r="T68" t="b">
        <f t="shared" si="13"/>
        <v>1</v>
      </c>
      <c r="V68" t="str">
        <f t="shared" si="17"/>
        <v>SNA 1968</v>
      </c>
      <c r="W68" t="str">
        <f t="shared" si="18"/>
        <v>SNA 1968</v>
      </c>
      <c r="X68" t="str">
        <f t="shared" si="19"/>
        <v>SNA 1993</v>
      </c>
    </row>
    <row r="69" spans="1:24" x14ac:dyDescent="0.25">
      <c r="A69" s="11" t="s">
        <v>250</v>
      </c>
      <c r="B69" s="4" t="s">
        <v>249</v>
      </c>
      <c r="C69" s="4" t="str">
        <f>+VLOOKUP(B69,'[1]OECD &amp; EU Countries'!$B:$F,5,)</f>
        <v>NA</v>
      </c>
      <c r="D69" s="10" t="s">
        <v>437</v>
      </c>
      <c r="E69" s="10" t="s">
        <v>437</v>
      </c>
      <c r="F69" s="10" t="s">
        <v>437</v>
      </c>
      <c r="H69" s="10">
        <v>1993</v>
      </c>
      <c r="I69" s="10">
        <v>1993</v>
      </c>
      <c r="J69" s="10">
        <v>1993</v>
      </c>
      <c r="L69" s="10" t="str">
        <f t="shared" ref="L69:L132" si="20">+CONCATENATE("SNA ",H69)</f>
        <v>SNA 1993</v>
      </c>
      <c r="M69" s="10" t="str">
        <f t="shared" ref="M69:M132" si="21">+CONCATENATE("SNA ",I69)</f>
        <v>SNA 1993</v>
      </c>
      <c r="N69" s="10" t="str">
        <f t="shared" ref="N69:N132" si="22">+CONCATENATE("SNA ",J69)</f>
        <v>SNA 1993</v>
      </c>
      <c r="O69" s="63">
        <v>1993</v>
      </c>
      <c r="P69" s="63">
        <v>1993</v>
      </c>
      <c r="Q69" s="63">
        <v>1993</v>
      </c>
      <c r="R69" t="b">
        <f t="shared" ref="R69:R132" si="23">+O69=H69</f>
        <v>1</v>
      </c>
      <c r="S69" t="b">
        <f t="shared" ref="S69:S132" si="24">+P69=I69</f>
        <v>1</v>
      </c>
      <c r="T69" t="b">
        <f t="shared" ref="T69:T132" si="25">+Q69=J69</f>
        <v>1</v>
      </c>
      <c r="V69" t="str">
        <f t="shared" si="17"/>
        <v>SNA 1993</v>
      </c>
      <c r="W69" t="str">
        <f t="shared" si="18"/>
        <v>SNA 1993</v>
      </c>
      <c r="X69" t="str">
        <f t="shared" si="19"/>
        <v>SNA 1993</v>
      </c>
    </row>
    <row r="70" spans="1:24" x14ac:dyDescent="0.25">
      <c r="A70" s="9" t="s">
        <v>248</v>
      </c>
      <c r="B70" s="4" t="s">
        <v>247</v>
      </c>
      <c r="C70" s="4" t="str">
        <f>+VLOOKUP(B70,'[1]OECD &amp; EU Countries'!$B:$F,5,)</f>
        <v>NA</v>
      </c>
      <c r="D70" s="10" t="s">
        <v>437</v>
      </c>
      <c r="E70" s="10" t="s">
        <v>486</v>
      </c>
      <c r="F70" s="10" t="s">
        <v>486</v>
      </c>
      <c r="H70" s="10">
        <v>1993</v>
      </c>
      <c r="I70" s="10">
        <v>1993</v>
      </c>
      <c r="J70" s="10">
        <v>1993</v>
      </c>
      <c r="L70" s="10" t="str">
        <f t="shared" si="20"/>
        <v>SNA 1993</v>
      </c>
      <c r="M70" s="10" t="str">
        <f t="shared" si="21"/>
        <v>SNA 1993</v>
      </c>
      <c r="N70" s="10" t="str">
        <f t="shared" si="22"/>
        <v>SNA 1993</v>
      </c>
      <c r="O70" s="63">
        <v>1993</v>
      </c>
      <c r="P70" s="63">
        <v>2008</v>
      </c>
      <c r="Q70" s="63">
        <v>2008</v>
      </c>
      <c r="R70" t="b">
        <f t="shared" si="23"/>
        <v>1</v>
      </c>
      <c r="S70" t="b">
        <f t="shared" si="24"/>
        <v>0</v>
      </c>
      <c r="T70" t="b">
        <f t="shared" si="25"/>
        <v>0</v>
      </c>
      <c r="V70" t="str">
        <f t="shared" si="17"/>
        <v>SNA 1993</v>
      </c>
      <c r="W70" t="str">
        <f t="shared" si="18"/>
        <v>SNA 1993</v>
      </c>
      <c r="X70" t="str">
        <f t="shared" si="19"/>
        <v>SNA 1993</v>
      </c>
    </row>
    <row r="71" spans="1:24" x14ac:dyDescent="0.25">
      <c r="A71" s="9" t="s">
        <v>246</v>
      </c>
      <c r="B71" s="4" t="s">
        <v>245</v>
      </c>
      <c r="C71" s="4" t="str">
        <f>+VLOOKUP(B71,'[1]OECD &amp; EU Countries'!$B:$F,5,)</f>
        <v>NA</v>
      </c>
      <c r="D71" s="10" t="s">
        <v>437</v>
      </c>
      <c r="E71" s="10" t="s">
        <v>437</v>
      </c>
      <c r="F71" s="10" t="s">
        <v>437</v>
      </c>
      <c r="H71" s="10">
        <v>1993</v>
      </c>
      <c r="I71" s="10">
        <v>1993</v>
      </c>
      <c r="J71" s="10">
        <v>1993</v>
      </c>
      <c r="L71" s="10" t="str">
        <f t="shared" si="20"/>
        <v>SNA 1993</v>
      </c>
      <c r="M71" s="10" t="str">
        <f t="shared" si="21"/>
        <v>SNA 1993</v>
      </c>
      <c r="N71" s="10" t="str">
        <f t="shared" si="22"/>
        <v>SNA 1993</v>
      </c>
      <c r="O71" s="63">
        <v>1993</v>
      </c>
      <c r="P71" s="63">
        <v>1993</v>
      </c>
      <c r="Q71" s="63">
        <v>1993</v>
      </c>
      <c r="R71" t="b">
        <f t="shared" si="23"/>
        <v>1</v>
      </c>
      <c r="S71" t="b">
        <f t="shared" si="24"/>
        <v>1</v>
      </c>
      <c r="T71" t="b">
        <f t="shared" si="25"/>
        <v>1</v>
      </c>
      <c r="V71" t="str">
        <f t="shared" si="17"/>
        <v>SNA 1993</v>
      </c>
      <c r="W71" t="str">
        <f t="shared" si="18"/>
        <v>SNA 1993</v>
      </c>
      <c r="X71" t="str">
        <f t="shared" si="19"/>
        <v>SNA 1993</v>
      </c>
    </row>
    <row r="72" spans="1:24" x14ac:dyDescent="0.25">
      <c r="A72" s="9" t="s">
        <v>244</v>
      </c>
      <c r="B72" s="4" t="s">
        <v>243</v>
      </c>
      <c r="C72" s="4" t="str">
        <f>+VLOOKUP(B72,'[1]OECD &amp; EU Countries'!$B:$F,5,)</f>
        <v>NA</v>
      </c>
      <c r="D72" s="10" t="s">
        <v>437</v>
      </c>
      <c r="E72" s="10" t="s">
        <v>437</v>
      </c>
      <c r="F72" s="10" t="s">
        <v>437</v>
      </c>
      <c r="H72" s="10">
        <v>1993</v>
      </c>
      <c r="I72" s="10">
        <v>1993</v>
      </c>
      <c r="J72" s="10">
        <v>1993</v>
      </c>
      <c r="L72" s="10" t="str">
        <f t="shared" si="20"/>
        <v>SNA 1993</v>
      </c>
      <c r="M72" s="10" t="str">
        <f t="shared" si="21"/>
        <v>SNA 1993</v>
      </c>
      <c r="N72" s="10" t="str">
        <f t="shared" si="22"/>
        <v>SNA 1993</v>
      </c>
      <c r="O72" s="63">
        <v>1993</v>
      </c>
      <c r="P72" s="63">
        <v>1993</v>
      </c>
      <c r="Q72" s="63">
        <v>1993</v>
      </c>
      <c r="R72" t="b">
        <f t="shared" si="23"/>
        <v>1</v>
      </c>
      <c r="S72" t="b">
        <f t="shared" si="24"/>
        <v>1</v>
      </c>
      <c r="T72" t="b">
        <f t="shared" si="25"/>
        <v>1</v>
      </c>
      <c r="V72" t="str">
        <f t="shared" ref="V72:V135" si="26">+CONCATENATE("SNA ",H72)</f>
        <v>SNA 1993</v>
      </c>
      <c r="W72" t="str">
        <f t="shared" ref="W72:W135" si="27">+CONCATENATE("SNA ",I72)</f>
        <v>SNA 1993</v>
      </c>
      <c r="X72" t="str">
        <f t="shared" ref="X72:X135" si="28">+CONCATENATE("SNA ",J72)</f>
        <v>SNA 1993</v>
      </c>
    </row>
    <row r="73" spans="1:24" x14ac:dyDescent="0.25">
      <c r="A73" s="9" t="s">
        <v>242</v>
      </c>
      <c r="B73" s="4" t="s">
        <v>241</v>
      </c>
      <c r="C73" s="4" t="str">
        <f>+VLOOKUP(B73,'[1]OECD &amp; EU Countries'!$B:$F,5,)</f>
        <v>NA</v>
      </c>
      <c r="D73" s="10" t="s">
        <v>438</v>
      </c>
      <c r="E73" s="10" t="s">
        <v>438</v>
      </c>
      <c r="F73" s="10" t="s">
        <v>438</v>
      </c>
      <c r="H73" s="10">
        <v>1968</v>
      </c>
      <c r="I73" s="10">
        <v>1968</v>
      </c>
      <c r="J73" s="10">
        <v>1968</v>
      </c>
      <c r="L73" s="10" t="str">
        <f t="shared" si="20"/>
        <v>SNA 1968</v>
      </c>
      <c r="M73" s="10" t="str">
        <f t="shared" si="21"/>
        <v>SNA 1968</v>
      </c>
      <c r="N73" s="10" t="str">
        <f t="shared" si="22"/>
        <v>SNA 1968</v>
      </c>
      <c r="O73" s="63">
        <v>1968</v>
      </c>
      <c r="P73" s="63">
        <v>1968</v>
      </c>
      <c r="Q73" s="63">
        <v>1968</v>
      </c>
      <c r="R73" t="b">
        <f t="shared" si="23"/>
        <v>1</v>
      </c>
      <c r="S73" t="b">
        <f t="shared" si="24"/>
        <v>1</v>
      </c>
      <c r="T73" t="b">
        <f t="shared" si="25"/>
        <v>1</v>
      </c>
      <c r="V73" t="str">
        <f t="shared" si="26"/>
        <v>SNA 1968</v>
      </c>
      <c r="W73" t="str">
        <f t="shared" si="27"/>
        <v>SNA 1968</v>
      </c>
      <c r="X73" t="str">
        <f t="shared" si="28"/>
        <v>SNA 1968</v>
      </c>
    </row>
    <row r="74" spans="1:24" x14ac:dyDescent="0.25">
      <c r="A74" s="9" t="s">
        <v>240</v>
      </c>
      <c r="B74" s="4" t="s">
        <v>239</v>
      </c>
      <c r="C74" s="4" t="str">
        <f>+VLOOKUP(B74,'[1]OECD &amp; EU Countries'!$B:$F,5,)</f>
        <v>NA</v>
      </c>
      <c r="D74" s="10" t="s">
        <v>437</v>
      </c>
      <c r="E74" s="10" t="s">
        <v>437</v>
      </c>
      <c r="F74" s="10" t="s">
        <v>437</v>
      </c>
      <c r="H74" s="10">
        <v>1993</v>
      </c>
      <c r="I74" s="10">
        <v>1993</v>
      </c>
      <c r="J74" s="10">
        <v>1993</v>
      </c>
      <c r="L74" s="10" t="str">
        <f t="shared" si="20"/>
        <v>SNA 1993</v>
      </c>
      <c r="M74" s="10" t="str">
        <f t="shared" si="21"/>
        <v>SNA 1993</v>
      </c>
      <c r="N74" s="10" t="str">
        <f t="shared" si="22"/>
        <v>SNA 1993</v>
      </c>
      <c r="O74" s="63">
        <v>1993</v>
      </c>
      <c r="P74" s="63">
        <v>1993</v>
      </c>
      <c r="Q74" s="63">
        <v>1993</v>
      </c>
      <c r="R74" t="b">
        <f t="shared" si="23"/>
        <v>1</v>
      </c>
      <c r="S74" t="b">
        <f t="shared" si="24"/>
        <v>1</v>
      </c>
      <c r="T74" t="b">
        <f t="shared" si="25"/>
        <v>1</v>
      </c>
      <c r="V74" t="str">
        <f t="shared" si="26"/>
        <v>SNA 1993</v>
      </c>
      <c r="W74" t="str">
        <f t="shared" si="27"/>
        <v>SNA 1993</v>
      </c>
      <c r="X74" t="str">
        <f t="shared" si="28"/>
        <v>SNA 1993</v>
      </c>
    </row>
    <row r="75" spans="1:24" x14ac:dyDescent="0.25">
      <c r="A75" s="9" t="s">
        <v>238</v>
      </c>
      <c r="B75" s="4" t="s">
        <v>237</v>
      </c>
      <c r="C75" s="4" t="str">
        <f>+VLOOKUP(B75,'[1]OECD &amp; EU Countries'!$B:$F,5,)</f>
        <v>OECD/EU</v>
      </c>
      <c r="D75" s="10" t="s">
        <v>427</v>
      </c>
      <c r="E75" s="10" t="s">
        <v>486</v>
      </c>
      <c r="F75" s="10" t="s">
        <v>486</v>
      </c>
      <c r="H75" s="10">
        <v>2008</v>
      </c>
      <c r="I75" s="10">
        <v>2008</v>
      </c>
      <c r="J75" s="10">
        <v>2008</v>
      </c>
      <c r="L75" s="10" t="str">
        <f t="shared" si="20"/>
        <v>SNA 2008</v>
      </c>
      <c r="M75" s="10" t="str">
        <f t="shared" si="21"/>
        <v>SNA 2008</v>
      </c>
      <c r="N75" s="10" t="str">
        <f t="shared" si="22"/>
        <v>SNA 2008</v>
      </c>
      <c r="O75" s="63">
        <v>2010</v>
      </c>
      <c r="P75" s="63">
        <v>2008</v>
      </c>
      <c r="Q75" s="63">
        <v>2008</v>
      </c>
      <c r="R75" t="b">
        <f t="shared" si="23"/>
        <v>0</v>
      </c>
      <c r="S75" t="b">
        <f t="shared" si="24"/>
        <v>1</v>
      </c>
      <c r="T75" t="b">
        <f t="shared" si="25"/>
        <v>1</v>
      </c>
      <c r="V75" t="str">
        <f t="shared" si="26"/>
        <v>SNA 2008</v>
      </c>
      <c r="W75" t="str">
        <f t="shared" si="27"/>
        <v>SNA 2008</v>
      </c>
      <c r="X75" t="str">
        <f t="shared" si="28"/>
        <v>SNA 2008</v>
      </c>
    </row>
    <row r="76" spans="1:24" x14ac:dyDescent="0.25">
      <c r="A76" s="9" t="s">
        <v>236</v>
      </c>
      <c r="B76" s="4" t="s">
        <v>235</v>
      </c>
      <c r="C76" s="4" t="str">
        <f>+VLOOKUP(B76,'[1]OECD &amp; EU Countries'!$B:$F,5,)</f>
        <v>OECD/EU</v>
      </c>
      <c r="D76" s="10" t="s">
        <v>427</v>
      </c>
      <c r="E76" s="10" t="s">
        <v>486</v>
      </c>
      <c r="F76" s="10" t="s">
        <v>486</v>
      </c>
      <c r="H76" s="10">
        <v>2008</v>
      </c>
      <c r="I76" s="10">
        <v>2008</v>
      </c>
      <c r="J76" s="10">
        <v>2008</v>
      </c>
      <c r="L76" s="10" t="str">
        <f t="shared" si="20"/>
        <v>SNA 2008</v>
      </c>
      <c r="M76" s="10" t="str">
        <f t="shared" si="21"/>
        <v>SNA 2008</v>
      </c>
      <c r="N76" s="10" t="str">
        <f t="shared" si="22"/>
        <v>SNA 2008</v>
      </c>
      <c r="O76" s="63">
        <v>2010</v>
      </c>
      <c r="P76" s="63">
        <v>2008</v>
      </c>
      <c r="Q76" s="63">
        <v>2008</v>
      </c>
      <c r="R76" t="b">
        <f t="shared" si="23"/>
        <v>0</v>
      </c>
      <c r="S76" t="b">
        <f t="shared" si="24"/>
        <v>1</v>
      </c>
      <c r="T76" t="b">
        <f t="shared" si="25"/>
        <v>1</v>
      </c>
      <c r="V76" t="str">
        <f t="shared" si="26"/>
        <v>SNA 2008</v>
      </c>
      <c r="W76" t="str">
        <f t="shared" si="27"/>
        <v>SNA 2008</v>
      </c>
      <c r="X76" t="str">
        <f t="shared" si="28"/>
        <v>SNA 2008</v>
      </c>
    </row>
    <row r="77" spans="1:24" x14ac:dyDescent="0.25">
      <c r="A77" s="9" t="s">
        <v>234</v>
      </c>
      <c r="B77" s="4" t="s">
        <v>233</v>
      </c>
      <c r="C77" s="4" t="str">
        <f>+VLOOKUP(B77,'[1]OECD &amp; EU Countries'!$B:$F,5,)</f>
        <v>NA</v>
      </c>
      <c r="D77" s="10" t="s">
        <v>437</v>
      </c>
      <c r="E77" s="10" t="s">
        <v>486</v>
      </c>
      <c r="F77" s="10" t="s">
        <v>486</v>
      </c>
      <c r="H77" s="10">
        <v>2008</v>
      </c>
      <c r="I77" s="10">
        <v>2008</v>
      </c>
      <c r="J77" s="10">
        <v>2008</v>
      </c>
      <c r="L77" s="10" t="str">
        <f t="shared" si="20"/>
        <v>SNA 2008</v>
      </c>
      <c r="M77" s="10" t="str">
        <f t="shared" si="21"/>
        <v>SNA 2008</v>
      </c>
      <c r="N77" s="10" t="str">
        <f t="shared" si="22"/>
        <v>SNA 2008</v>
      </c>
      <c r="O77" s="63">
        <v>1993</v>
      </c>
      <c r="P77" s="63">
        <v>2008</v>
      </c>
      <c r="Q77" s="63">
        <v>2008</v>
      </c>
      <c r="R77" t="b">
        <f t="shared" si="23"/>
        <v>0</v>
      </c>
      <c r="S77" t="b">
        <f t="shared" si="24"/>
        <v>1</v>
      </c>
      <c r="T77" t="b">
        <f t="shared" si="25"/>
        <v>1</v>
      </c>
      <c r="V77" t="str">
        <f t="shared" si="26"/>
        <v>SNA 2008</v>
      </c>
      <c r="W77" t="str">
        <f t="shared" si="27"/>
        <v>SNA 2008</v>
      </c>
      <c r="X77" t="str">
        <f t="shared" si="28"/>
        <v>SNA 2008</v>
      </c>
    </row>
    <row r="78" spans="1:24" x14ac:dyDescent="0.25">
      <c r="A78" s="7" t="s">
        <v>232</v>
      </c>
      <c r="B78" s="4" t="s">
        <v>231</v>
      </c>
      <c r="C78" s="4" t="str">
        <f>+VLOOKUP(B78,'[1]OECD &amp; EU Countries'!$B:$F,5,)</f>
        <v>NA</v>
      </c>
      <c r="D78" s="10" t="s">
        <v>486</v>
      </c>
      <c r="E78" s="10" t="s">
        <v>486</v>
      </c>
      <c r="F78" s="10" t="s">
        <v>486</v>
      </c>
      <c r="H78" s="10">
        <v>1993</v>
      </c>
      <c r="I78" s="10">
        <v>1993</v>
      </c>
      <c r="J78" s="10">
        <v>2008</v>
      </c>
      <c r="L78" s="10" t="str">
        <f t="shared" si="20"/>
        <v>SNA 1993</v>
      </c>
      <c r="M78" s="10" t="str">
        <f t="shared" si="21"/>
        <v>SNA 1993</v>
      </c>
      <c r="N78" s="10" t="str">
        <f t="shared" si="22"/>
        <v>SNA 2008</v>
      </c>
      <c r="O78" s="63">
        <v>2008</v>
      </c>
      <c r="P78" s="63">
        <v>2008</v>
      </c>
      <c r="Q78" s="63">
        <v>2008</v>
      </c>
      <c r="R78" t="b">
        <f t="shared" si="23"/>
        <v>0</v>
      </c>
      <c r="S78" t="b">
        <f t="shared" si="24"/>
        <v>0</v>
      </c>
      <c r="T78" t="b">
        <f t="shared" si="25"/>
        <v>1</v>
      </c>
      <c r="V78" t="str">
        <f t="shared" si="26"/>
        <v>SNA 1993</v>
      </c>
      <c r="W78" t="str">
        <f t="shared" si="27"/>
        <v>SNA 1993</v>
      </c>
      <c r="X78" t="str">
        <f t="shared" si="28"/>
        <v>SNA 2008</v>
      </c>
    </row>
    <row r="79" spans="1:24" x14ac:dyDescent="0.25">
      <c r="A79" s="9" t="s">
        <v>230</v>
      </c>
      <c r="B79" s="4" t="s">
        <v>229</v>
      </c>
      <c r="C79" s="4" t="str">
        <f>+VLOOKUP(B79,'[1]OECD &amp; EU Countries'!$B:$F,5,)</f>
        <v>NA</v>
      </c>
      <c r="D79" s="10" t="s">
        <v>437</v>
      </c>
      <c r="E79" s="10" t="s">
        <v>437</v>
      </c>
      <c r="F79" s="10" t="s">
        <v>437</v>
      </c>
      <c r="H79" s="10">
        <v>1993</v>
      </c>
      <c r="I79" s="10">
        <v>1993</v>
      </c>
      <c r="J79" s="10">
        <v>1993</v>
      </c>
      <c r="L79" s="10" t="str">
        <f t="shared" si="20"/>
        <v>SNA 1993</v>
      </c>
      <c r="M79" s="10" t="str">
        <f t="shared" si="21"/>
        <v>SNA 1993</v>
      </c>
      <c r="N79" s="10" t="str">
        <f t="shared" si="22"/>
        <v>SNA 1993</v>
      </c>
      <c r="O79" s="63">
        <v>1993</v>
      </c>
      <c r="P79" s="63">
        <v>1993</v>
      </c>
      <c r="Q79" s="63">
        <v>1993</v>
      </c>
      <c r="R79" t="b">
        <f t="shared" si="23"/>
        <v>1</v>
      </c>
      <c r="S79" t="b">
        <f t="shared" si="24"/>
        <v>1</v>
      </c>
      <c r="T79" t="b">
        <f t="shared" si="25"/>
        <v>1</v>
      </c>
      <c r="V79" t="str">
        <f t="shared" si="26"/>
        <v>SNA 1993</v>
      </c>
      <c r="W79" t="str">
        <f t="shared" si="27"/>
        <v>SNA 1993</v>
      </c>
      <c r="X79" t="str">
        <f t="shared" si="28"/>
        <v>SNA 1993</v>
      </c>
    </row>
    <row r="80" spans="1:24" x14ac:dyDescent="0.25">
      <c r="A80" s="7" t="s">
        <v>228</v>
      </c>
      <c r="B80" s="4" t="s">
        <v>227</v>
      </c>
      <c r="C80" s="4" t="str">
        <f>+VLOOKUP(B80,'[1]OECD &amp; EU Countries'!$B:$F,5,)</f>
        <v>NA</v>
      </c>
      <c r="D80" s="10" t="s">
        <v>489</v>
      </c>
      <c r="E80" s="10" t="s">
        <v>438</v>
      </c>
      <c r="F80" s="10" t="s">
        <v>438</v>
      </c>
      <c r="H80" s="10">
        <v>1968</v>
      </c>
      <c r="I80" s="10">
        <v>1968</v>
      </c>
      <c r="J80" s="10">
        <v>1968</v>
      </c>
      <c r="L80" s="10" t="str">
        <f t="shared" si="20"/>
        <v>SNA 1968</v>
      </c>
      <c r="M80" s="10" t="str">
        <f t="shared" si="21"/>
        <v>SNA 1968</v>
      </c>
      <c r="N80" s="10" t="str">
        <f t="shared" si="22"/>
        <v>SNA 1968</v>
      </c>
      <c r="O80" s="63">
        <v>1968</v>
      </c>
      <c r="P80" s="63">
        <v>1968</v>
      </c>
      <c r="Q80" s="63">
        <v>1968</v>
      </c>
      <c r="R80" t="b">
        <f t="shared" si="23"/>
        <v>1</v>
      </c>
      <c r="S80" t="b">
        <f t="shared" si="24"/>
        <v>1</v>
      </c>
      <c r="T80" t="b">
        <f t="shared" si="25"/>
        <v>1</v>
      </c>
      <c r="V80" t="str">
        <f t="shared" si="26"/>
        <v>SNA 1968</v>
      </c>
      <c r="W80" t="str">
        <f t="shared" si="27"/>
        <v>SNA 1968</v>
      </c>
      <c r="X80" t="str">
        <f t="shared" si="28"/>
        <v>SNA 1968</v>
      </c>
    </row>
    <row r="81" spans="1:24" x14ac:dyDescent="0.25">
      <c r="A81" s="9" t="s">
        <v>226</v>
      </c>
      <c r="B81" s="4" t="s">
        <v>225</v>
      </c>
      <c r="C81" s="4" t="str">
        <f>+VLOOKUP(B81,'[1]OECD &amp; EU Countries'!$B:$F,5,)</f>
        <v>OECD/EU</v>
      </c>
      <c r="D81" s="10" t="s">
        <v>427</v>
      </c>
      <c r="E81" s="10" t="s">
        <v>486</v>
      </c>
      <c r="F81" s="10" t="s">
        <v>486</v>
      </c>
      <c r="H81" s="10">
        <v>2008</v>
      </c>
      <c r="I81" s="10">
        <v>2008</v>
      </c>
      <c r="J81" s="10">
        <v>2008</v>
      </c>
      <c r="L81" s="10" t="str">
        <f t="shared" si="20"/>
        <v>SNA 2008</v>
      </c>
      <c r="M81" s="10" t="str">
        <f t="shared" si="21"/>
        <v>SNA 2008</v>
      </c>
      <c r="N81" s="10" t="str">
        <f t="shared" si="22"/>
        <v>SNA 2008</v>
      </c>
      <c r="O81" s="63">
        <v>2010</v>
      </c>
      <c r="P81" s="63">
        <v>2008</v>
      </c>
      <c r="Q81" s="63">
        <v>2008</v>
      </c>
      <c r="R81" t="b">
        <f t="shared" si="23"/>
        <v>0</v>
      </c>
      <c r="S81" t="b">
        <f t="shared" si="24"/>
        <v>1</v>
      </c>
      <c r="T81" t="b">
        <f t="shared" si="25"/>
        <v>1</v>
      </c>
      <c r="V81" t="str">
        <f t="shared" si="26"/>
        <v>SNA 2008</v>
      </c>
      <c r="W81" t="str">
        <f t="shared" si="27"/>
        <v>SNA 2008</v>
      </c>
      <c r="X81" t="str">
        <f t="shared" si="28"/>
        <v>SNA 2008</v>
      </c>
    </row>
    <row r="82" spans="1:24" x14ac:dyDescent="0.25">
      <c r="A82" s="9" t="s">
        <v>224</v>
      </c>
      <c r="B82" s="4" t="s">
        <v>223</v>
      </c>
      <c r="C82" s="4" t="str">
        <f>+VLOOKUP(B82,'[1]OECD &amp; EU Countries'!$B:$F,5,)</f>
        <v>OECD/EU</v>
      </c>
      <c r="D82" s="10" t="s">
        <v>490</v>
      </c>
      <c r="E82" s="10" t="s">
        <v>486</v>
      </c>
      <c r="F82" s="10" t="s">
        <v>486</v>
      </c>
      <c r="H82" s="10">
        <v>2008</v>
      </c>
      <c r="I82" s="10">
        <v>2008</v>
      </c>
      <c r="J82" s="10">
        <v>2008</v>
      </c>
      <c r="L82" s="10" t="str">
        <f t="shared" si="20"/>
        <v>SNA 2008</v>
      </c>
      <c r="M82" s="10" t="str">
        <f t="shared" si="21"/>
        <v>SNA 2008</v>
      </c>
      <c r="N82" s="10" t="str">
        <f t="shared" si="22"/>
        <v>SNA 2008</v>
      </c>
      <c r="O82" s="63">
        <v>2008</v>
      </c>
      <c r="P82" s="63">
        <v>2008</v>
      </c>
      <c r="Q82" s="63">
        <v>2008</v>
      </c>
      <c r="R82" t="b">
        <f t="shared" si="23"/>
        <v>1</v>
      </c>
      <c r="S82" t="b">
        <f t="shared" si="24"/>
        <v>1</v>
      </c>
      <c r="T82" t="b">
        <f t="shared" si="25"/>
        <v>1</v>
      </c>
      <c r="V82" t="str">
        <f t="shared" si="26"/>
        <v>SNA 2008</v>
      </c>
      <c r="W82" t="str">
        <f t="shared" si="27"/>
        <v>SNA 2008</v>
      </c>
      <c r="X82" t="str">
        <f t="shared" si="28"/>
        <v>SNA 2008</v>
      </c>
    </row>
    <row r="83" spans="1:24" x14ac:dyDescent="0.25">
      <c r="A83" s="11" t="s">
        <v>222</v>
      </c>
      <c r="B83" s="4" t="s">
        <v>221</v>
      </c>
      <c r="C83" s="4" t="str">
        <f>+VLOOKUP(B83,'[1]OECD &amp; EU Countries'!$B:$F,5,)</f>
        <v>OECD/EU</v>
      </c>
      <c r="D83" s="10" t="s">
        <v>427</v>
      </c>
      <c r="E83" s="10" t="s">
        <v>486</v>
      </c>
      <c r="F83" s="10" t="s">
        <v>486</v>
      </c>
      <c r="H83" s="10">
        <v>2008</v>
      </c>
      <c r="I83" s="10">
        <v>2008</v>
      </c>
      <c r="J83" s="10">
        <v>2008</v>
      </c>
      <c r="L83" s="10" t="str">
        <f t="shared" si="20"/>
        <v>SNA 2008</v>
      </c>
      <c r="M83" s="10" t="str">
        <f t="shared" si="21"/>
        <v>SNA 2008</v>
      </c>
      <c r="N83" s="10" t="str">
        <f t="shared" si="22"/>
        <v>SNA 2008</v>
      </c>
      <c r="O83" s="63">
        <v>2010</v>
      </c>
      <c r="P83" s="63">
        <v>2008</v>
      </c>
      <c r="Q83" s="63">
        <v>2008</v>
      </c>
      <c r="R83" t="b">
        <f t="shared" si="23"/>
        <v>0</v>
      </c>
      <c r="S83" t="b">
        <f t="shared" si="24"/>
        <v>1</v>
      </c>
      <c r="T83" t="b">
        <f t="shared" si="25"/>
        <v>1</v>
      </c>
      <c r="V83" t="str">
        <f t="shared" si="26"/>
        <v>SNA 2008</v>
      </c>
      <c r="W83" t="str">
        <f t="shared" si="27"/>
        <v>SNA 2008</v>
      </c>
      <c r="X83" t="str">
        <f t="shared" si="28"/>
        <v>SNA 2008</v>
      </c>
    </row>
    <row r="84" spans="1:24" x14ac:dyDescent="0.25">
      <c r="A84" s="9" t="s">
        <v>220</v>
      </c>
      <c r="B84" s="4" t="s">
        <v>219</v>
      </c>
      <c r="C84" s="4" t="str">
        <f>+VLOOKUP(B84,'[1]OECD &amp; EU Countries'!$B:$F,5,)</f>
        <v>NA</v>
      </c>
      <c r="D84" s="10" t="s">
        <v>488</v>
      </c>
      <c r="E84" s="10" t="s">
        <v>437</v>
      </c>
      <c r="F84" s="10" t="s">
        <v>437</v>
      </c>
      <c r="H84" s="10">
        <v>1993</v>
      </c>
      <c r="I84" s="10">
        <v>1993</v>
      </c>
      <c r="J84" s="10">
        <v>1993</v>
      </c>
      <c r="L84" s="10" t="str">
        <f t="shared" si="20"/>
        <v>SNA 1993</v>
      </c>
      <c r="M84" s="10" t="str">
        <f t="shared" si="21"/>
        <v>SNA 1993</v>
      </c>
      <c r="N84" s="10" t="str">
        <f t="shared" si="22"/>
        <v>SNA 1993</v>
      </c>
      <c r="O84" s="63">
        <v>1993</v>
      </c>
      <c r="P84" s="63">
        <v>1993</v>
      </c>
      <c r="Q84" s="63">
        <v>1993</v>
      </c>
      <c r="R84" t="b">
        <f t="shared" si="23"/>
        <v>1</v>
      </c>
      <c r="S84" t="b">
        <f t="shared" si="24"/>
        <v>1</v>
      </c>
      <c r="T84" t="b">
        <f t="shared" si="25"/>
        <v>1</v>
      </c>
      <c r="V84" t="str">
        <f t="shared" si="26"/>
        <v>SNA 1993</v>
      </c>
      <c r="W84" t="str">
        <f t="shared" si="27"/>
        <v>SNA 1993</v>
      </c>
      <c r="X84" t="str">
        <f t="shared" si="28"/>
        <v>SNA 1993</v>
      </c>
    </row>
    <row r="85" spans="1:24" x14ac:dyDescent="0.25">
      <c r="A85" s="9" t="s">
        <v>218</v>
      </c>
      <c r="B85" s="4" t="s">
        <v>217</v>
      </c>
      <c r="C85" s="4" t="str">
        <f>+VLOOKUP(B85,'[1]OECD &amp; EU Countries'!$B:$F,5,)</f>
        <v>OECD/EU</v>
      </c>
      <c r="D85" s="10" t="s">
        <v>490</v>
      </c>
      <c r="E85" s="10" t="s">
        <v>486</v>
      </c>
      <c r="F85" s="10" t="s">
        <v>486</v>
      </c>
      <c r="H85" s="10">
        <v>1993</v>
      </c>
      <c r="I85" s="10">
        <v>1993</v>
      </c>
      <c r="J85" s="10">
        <v>2008</v>
      </c>
      <c r="L85" s="10" t="str">
        <f t="shared" si="20"/>
        <v>SNA 1993</v>
      </c>
      <c r="M85" s="10" t="str">
        <f t="shared" si="21"/>
        <v>SNA 1993</v>
      </c>
      <c r="N85" s="10" t="str">
        <f t="shared" si="22"/>
        <v>SNA 2008</v>
      </c>
      <c r="O85" s="63">
        <v>2008</v>
      </c>
      <c r="P85" s="63">
        <v>2008</v>
      </c>
      <c r="Q85" s="63">
        <v>2008</v>
      </c>
      <c r="R85" t="b">
        <f t="shared" si="23"/>
        <v>0</v>
      </c>
      <c r="S85" t="b">
        <f t="shared" si="24"/>
        <v>0</v>
      </c>
      <c r="T85" t="b">
        <f t="shared" si="25"/>
        <v>1</v>
      </c>
      <c r="V85" t="str">
        <f t="shared" si="26"/>
        <v>SNA 1993</v>
      </c>
      <c r="W85" t="str">
        <f t="shared" si="27"/>
        <v>SNA 1993</v>
      </c>
      <c r="X85" t="str">
        <f t="shared" si="28"/>
        <v>SNA 2008</v>
      </c>
    </row>
    <row r="86" spans="1:24" x14ac:dyDescent="0.25">
      <c r="A86" s="9" t="s">
        <v>216</v>
      </c>
      <c r="B86" s="4" t="s">
        <v>215</v>
      </c>
      <c r="C86" s="4" t="str">
        <f>+VLOOKUP(B86,'[1]OECD &amp; EU Countries'!$B:$F,5,)</f>
        <v>NA</v>
      </c>
      <c r="D86" s="10" t="s">
        <v>480</v>
      </c>
      <c r="E86" s="10" t="s">
        <v>438</v>
      </c>
      <c r="F86" s="10" t="s">
        <v>438</v>
      </c>
      <c r="H86" s="10">
        <v>1968</v>
      </c>
      <c r="I86" s="10">
        <v>1968</v>
      </c>
      <c r="J86" s="10">
        <v>1968</v>
      </c>
      <c r="L86" s="10" t="str">
        <f t="shared" si="20"/>
        <v>SNA 1968</v>
      </c>
      <c r="M86" s="10" t="str">
        <f t="shared" si="21"/>
        <v>SNA 1968</v>
      </c>
      <c r="N86" s="10" t="str">
        <f t="shared" si="22"/>
        <v>SNA 1968</v>
      </c>
      <c r="O86" t="s">
        <v>507</v>
      </c>
      <c r="P86" s="63">
        <v>1968</v>
      </c>
      <c r="Q86" s="63">
        <v>1968</v>
      </c>
      <c r="R86" t="b">
        <f t="shared" si="23"/>
        <v>0</v>
      </c>
      <c r="S86" t="b">
        <f t="shared" si="24"/>
        <v>1</v>
      </c>
      <c r="T86" t="b">
        <f t="shared" si="25"/>
        <v>1</v>
      </c>
      <c r="V86" t="str">
        <f t="shared" si="26"/>
        <v>SNA 1968</v>
      </c>
      <c r="W86" t="str">
        <f t="shared" si="27"/>
        <v>SNA 1968</v>
      </c>
      <c r="X86" t="str">
        <f t="shared" si="28"/>
        <v>SNA 1968</v>
      </c>
    </row>
    <row r="87" spans="1:24" x14ac:dyDescent="0.25">
      <c r="A87" s="9" t="s">
        <v>214</v>
      </c>
      <c r="B87" s="4" t="s">
        <v>213</v>
      </c>
      <c r="C87" s="4" t="str">
        <f>+VLOOKUP(B87,'[1]OECD &amp; EU Countries'!$B:$F,5,)</f>
        <v>NA</v>
      </c>
      <c r="D87" s="10" t="s">
        <v>488</v>
      </c>
      <c r="E87" s="10" t="s">
        <v>437</v>
      </c>
      <c r="F87" s="10" t="s">
        <v>437</v>
      </c>
      <c r="H87" s="10">
        <v>1993</v>
      </c>
      <c r="I87" s="10">
        <v>1993</v>
      </c>
      <c r="J87" s="10">
        <v>1993</v>
      </c>
      <c r="L87" s="10" t="str">
        <f t="shared" si="20"/>
        <v>SNA 1993</v>
      </c>
      <c r="M87" s="10" t="str">
        <f t="shared" si="21"/>
        <v>SNA 1993</v>
      </c>
      <c r="N87" s="10" t="str">
        <f t="shared" si="22"/>
        <v>SNA 1993</v>
      </c>
      <c r="O87" s="63">
        <v>1993</v>
      </c>
      <c r="P87" s="63">
        <v>1993</v>
      </c>
      <c r="Q87" s="63">
        <v>1993</v>
      </c>
      <c r="R87" t="b">
        <f t="shared" si="23"/>
        <v>1</v>
      </c>
      <c r="S87" t="b">
        <f t="shared" si="24"/>
        <v>1</v>
      </c>
      <c r="T87" t="b">
        <f t="shared" si="25"/>
        <v>1</v>
      </c>
      <c r="V87" t="str">
        <f t="shared" si="26"/>
        <v>SNA 1993</v>
      </c>
      <c r="W87" t="str">
        <f t="shared" si="27"/>
        <v>SNA 1993</v>
      </c>
      <c r="X87" t="str">
        <f t="shared" si="28"/>
        <v>SNA 1993</v>
      </c>
    </row>
    <row r="88" spans="1:24" x14ac:dyDescent="0.25">
      <c r="A88" s="9" t="s">
        <v>212</v>
      </c>
      <c r="B88" s="4" t="s">
        <v>211</v>
      </c>
      <c r="C88" s="4" t="str">
        <f>+VLOOKUP(B88,'[1]OECD &amp; EU Countries'!$B:$F,5,)</f>
        <v>NA</v>
      </c>
      <c r="D88" s="10" t="s">
        <v>490</v>
      </c>
      <c r="E88" s="10" t="s">
        <v>486</v>
      </c>
      <c r="F88" s="10" t="s">
        <v>486</v>
      </c>
      <c r="H88" s="10">
        <v>2008</v>
      </c>
      <c r="I88" s="10">
        <v>2008</v>
      </c>
      <c r="J88" s="10">
        <v>2008</v>
      </c>
      <c r="L88" s="10" t="str">
        <f t="shared" si="20"/>
        <v>SNA 2008</v>
      </c>
      <c r="M88" s="10" t="str">
        <f t="shared" si="21"/>
        <v>SNA 2008</v>
      </c>
      <c r="N88" s="10" t="str">
        <f t="shared" si="22"/>
        <v>SNA 2008</v>
      </c>
      <c r="O88" s="63">
        <v>2008</v>
      </c>
      <c r="P88" s="63">
        <v>2008</v>
      </c>
      <c r="Q88" s="63">
        <v>2008</v>
      </c>
      <c r="R88" t="b">
        <f t="shared" si="23"/>
        <v>1</v>
      </c>
      <c r="S88" t="b">
        <f t="shared" si="24"/>
        <v>1</v>
      </c>
      <c r="T88" t="b">
        <f t="shared" si="25"/>
        <v>1</v>
      </c>
      <c r="V88" t="str">
        <f t="shared" si="26"/>
        <v>SNA 2008</v>
      </c>
      <c r="W88" t="str">
        <f t="shared" si="27"/>
        <v>SNA 2008</v>
      </c>
      <c r="X88" t="str">
        <f t="shared" si="28"/>
        <v>SNA 2008</v>
      </c>
    </row>
    <row r="89" spans="1:24" x14ac:dyDescent="0.25">
      <c r="A89" s="9" t="s">
        <v>210</v>
      </c>
      <c r="B89" s="4" t="s">
        <v>209</v>
      </c>
      <c r="C89" s="4" t="str">
        <f>+VLOOKUP(B89,'[1]OECD &amp; EU Countries'!$B:$F,5,)</f>
        <v>NA</v>
      </c>
      <c r="D89" s="10" t="s">
        <v>437</v>
      </c>
      <c r="E89" s="10" t="s">
        <v>437</v>
      </c>
      <c r="F89" s="10" t="s">
        <v>437</v>
      </c>
      <c r="H89" s="10">
        <v>1993</v>
      </c>
      <c r="I89" s="10">
        <v>1993</v>
      </c>
      <c r="J89" s="10">
        <v>1993</v>
      </c>
      <c r="L89" s="10" t="str">
        <f t="shared" si="20"/>
        <v>SNA 1993</v>
      </c>
      <c r="M89" s="10" t="str">
        <f t="shared" si="21"/>
        <v>SNA 1993</v>
      </c>
      <c r="N89" s="10" t="str">
        <f t="shared" si="22"/>
        <v>SNA 1993</v>
      </c>
      <c r="O89" s="63">
        <v>1993</v>
      </c>
      <c r="P89" s="63">
        <v>1993</v>
      </c>
      <c r="Q89" s="63">
        <v>1993</v>
      </c>
      <c r="R89" t="b">
        <f t="shared" si="23"/>
        <v>1</v>
      </c>
      <c r="S89" t="b">
        <f t="shared" si="24"/>
        <v>1</v>
      </c>
      <c r="T89" t="b">
        <f t="shared" si="25"/>
        <v>1</v>
      </c>
      <c r="V89" t="str">
        <f t="shared" si="26"/>
        <v>SNA 1993</v>
      </c>
      <c r="W89" t="str">
        <f t="shared" si="27"/>
        <v>SNA 1993</v>
      </c>
      <c r="X89" t="str">
        <f t="shared" si="28"/>
        <v>SNA 1993</v>
      </c>
    </row>
    <row r="90" spans="1:24" x14ac:dyDescent="0.25">
      <c r="A90" s="9" t="s">
        <v>208</v>
      </c>
      <c r="B90" s="4" t="s">
        <v>207</v>
      </c>
      <c r="C90" s="4" t="str">
        <f>+VLOOKUP(B90,'[1]OECD &amp; EU Countries'!$B:$F,5,)</f>
        <v>OECD/EU</v>
      </c>
      <c r="D90" s="10" t="s">
        <v>490</v>
      </c>
      <c r="E90" s="10" t="s">
        <v>486</v>
      </c>
      <c r="F90" s="10" t="s">
        <v>486</v>
      </c>
      <c r="H90" s="10">
        <v>2008</v>
      </c>
      <c r="I90" s="10">
        <v>2008</v>
      </c>
      <c r="J90" s="10">
        <v>2008</v>
      </c>
      <c r="L90" s="10" t="str">
        <f t="shared" si="20"/>
        <v>SNA 2008</v>
      </c>
      <c r="M90" s="10" t="str">
        <f t="shared" si="21"/>
        <v>SNA 2008</v>
      </c>
      <c r="N90" s="10" t="str">
        <f t="shared" si="22"/>
        <v>SNA 2008</v>
      </c>
      <c r="O90" s="63">
        <v>2008</v>
      </c>
      <c r="P90" s="63">
        <v>2008</v>
      </c>
      <c r="Q90" s="63">
        <v>2008</v>
      </c>
      <c r="R90" t="b">
        <f t="shared" si="23"/>
        <v>1</v>
      </c>
      <c r="S90" t="b">
        <f t="shared" si="24"/>
        <v>1</v>
      </c>
      <c r="T90" t="b">
        <f t="shared" si="25"/>
        <v>1</v>
      </c>
      <c r="V90" t="str">
        <f t="shared" si="26"/>
        <v>SNA 2008</v>
      </c>
      <c r="W90" t="str">
        <f t="shared" si="27"/>
        <v>SNA 2008</v>
      </c>
      <c r="X90" t="str">
        <f t="shared" si="28"/>
        <v>SNA 2008</v>
      </c>
    </row>
    <row r="91" spans="1:24" x14ac:dyDescent="0.25">
      <c r="A91" s="9" t="s">
        <v>206</v>
      </c>
      <c r="B91" s="4" t="s">
        <v>205</v>
      </c>
      <c r="C91" s="4" t="str">
        <f>+VLOOKUP(B91,'[1]OECD &amp; EU Countries'!$B:$F,5,)</f>
        <v>NA</v>
      </c>
      <c r="D91" s="10" t="s">
        <v>437</v>
      </c>
      <c r="E91" s="10" t="s">
        <v>437</v>
      </c>
      <c r="F91" s="10" t="s">
        <v>437</v>
      </c>
      <c r="H91" s="10">
        <v>1993</v>
      </c>
      <c r="I91" s="10">
        <v>1993</v>
      </c>
      <c r="J91" s="10">
        <v>1993</v>
      </c>
      <c r="L91" s="10" t="str">
        <f t="shared" si="20"/>
        <v>SNA 1993</v>
      </c>
      <c r="M91" s="10" t="str">
        <f t="shared" si="21"/>
        <v>SNA 1993</v>
      </c>
      <c r="N91" s="10" t="str">
        <f t="shared" si="22"/>
        <v>SNA 1993</v>
      </c>
      <c r="O91" s="63">
        <v>1993</v>
      </c>
      <c r="P91" s="63">
        <v>1993</v>
      </c>
      <c r="Q91" s="63">
        <v>1993</v>
      </c>
      <c r="R91" t="b">
        <f t="shared" si="23"/>
        <v>1</v>
      </c>
      <c r="S91" t="b">
        <f t="shared" si="24"/>
        <v>1</v>
      </c>
      <c r="T91" t="b">
        <f t="shared" si="25"/>
        <v>1</v>
      </c>
      <c r="V91" t="str">
        <f t="shared" si="26"/>
        <v>SNA 1993</v>
      </c>
      <c r="W91" t="str">
        <f t="shared" si="27"/>
        <v>SNA 1993</v>
      </c>
      <c r="X91" t="str">
        <f t="shared" si="28"/>
        <v>SNA 1993</v>
      </c>
    </row>
    <row r="92" spans="1:24" x14ac:dyDescent="0.25">
      <c r="A92" s="9" t="s">
        <v>204</v>
      </c>
      <c r="B92" s="4" t="s">
        <v>203</v>
      </c>
      <c r="C92" s="4" t="str">
        <f>+VLOOKUP(B92,'[1]OECD &amp; EU Countries'!$B:$F,5,)</f>
        <v>NA</v>
      </c>
      <c r="D92" s="10" t="s">
        <v>488</v>
      </c>
      <c r="E92" s="59" t="s">
        <v>488</v>
      </c>
      <c r="F92" s="59" t="s">
        <v>488</v>
      </c>
      <c r="H92" s="10">
        <v>1993</v>
      </c>
      <c r="I92" s="10">
        <v>1993</v>
      </c>
      <c r="J92" s="59">
        <v>1993</v>
      </c>
      <c r="L92" s="10" t="str">
        <f t="shared" si="20"/>
        <v>SNA 1993</v>
      </c>
      <c r="M92" s="10" t="str">
        <f t="shared" si="21"/>
        <v>SNA 1993</v>
      </c>
      <c r="N92" s="10" t="str">
        <f t="shared" si="22"/>
        <v>SNA 1993</v>
      </c>
      <c r="O92" s="63">
        <v>1993</v>
      </c>
      <c r="P92" s="63">
        <v>1993</v>
      </c>
      <c r="Q92" s="63">
        <v>1993</v>
      </c>
      <c r="R92" t="b">
        <f t="shared" si="23"/>
        <v>1</v>
      </c>
      <c r="S92" t="b">
        <f t="shared" si="24"/>
        <v>1</v>
      </c>
      <c r="T92" t="b">
        <f t="shared" si="25"/>
        <v>1</v>
      </c>
      <c r="V92" t="str">
        <f t="shared" si="26"/>
        <v>SNA 1993</v>
      </c>
      <c r="W92" t="str">
        <f t="shared" si="27"/>
        <v>SNA 1993</v>
      </c>
      <c r="X92" t="str">
        <f t="shared" si="28"/>
        <v>SNA 1993</v>
      </c>
    </row>
    <row r="93" spans="1:24" x14ac:dyDescent="0.25">
      <c r="A93" s="9" t="s">
        <v>202</v>
      </c>
      <c r="B93" s="4" t="s">
        <v>201</v>
      </c>
      <c r="C93" s="4" t="str">
        <f>+VLOOKUP(B93,'[1]OECD &amp; EU Countries'!$B:$F,5,)</f>
        <v>NA</v>
      </c>
      <c r="D93" s="10" t="s">
        <v>488</v>
      </c>
      <c r="E93" s="10" t="s">
        <v>437</v>
      </c>
      <c r="F93" s="10" t="s">
        <v>437</v>
      </c>
      <c r="H93" s="10">
        <v>1993</v>
      </c>
      <c r="I93" s="10">
        <v>1993</v>
      </c>
      <c r="J93" s="59">
        <v>1993</v>
      </c>
      <c r="L93" s="10" t="str">
        <f t="shared" si="20"/>
        <v>SNA 1993</v>
      </c>
      <c r="M93" s="10" t="str">
        <f t="shared" si="21"/>
        <v>SNA 1993</v>
      </c>
      <c r="N93" s="10" t="str">
        <f t="shared" si="22"/>
        <v>SNA 1993</v>
      </c>
      <c r="O93" s="63">
        <v>1993</v>
      </c>
      <c r="P93" s="63">
        <v>1993</v>
      </c>
      <c r="Q93" s="63">
        <v>1993</v>
      </c>
      <c r="R93" t="b">
        <f t="shared" si="23"/>
        <v>1</v>
      </c>
      <c r="S93" t="b">
        <f t="shared" si="24"/>
        <v>1</v>
      </c>
      <c r="T93" t="b">
        <f t="shared" si="25"/>
        <v>1</v>
      </c>
      <c r="V93" t="str">
        <f t="shared" si="26"/>
        <v>SNA 1993</v>
      </c>
      <c r="W93" t="str">
        <f t="shared" si="27"/>
        <v>SNA 1993</v>
      </c>
      <c r="X93" t="str">
        <f t="shared" si="28"/>
        <v>SNA 1993</v>
      </c>
    </row>
    <row r="94" spans="1:24" x14ac:dyDescent="0.25">
      <c r="A94" s="9" t="s">
        <v>200</v>
      </c>
      <c r="B94" s="4" t="s">
        <v>199</v>
      </c>
      <c r="C94" s="4" t="str">
        <f>+VLOOKUP(B94,'[1]OECD &amp; EU Countries'!$B:$F,5,)</f>
        <v>NA</v>
      </c>
      <c r="D94" s="10" t="s">
        <v>488</v>
      </c>
      <c r="E94" s="10" t="s">
        <v>486</v>
      </c>
      <c r="F94" s="10" t="s">
        <v>486</v>
      </c>
      <c r="H94" s="10">
        <v>1993</v>
      </c>
      <c r="I94" s="10">
        <v>1993</v>
      </c>
      <c r="J94" s="10">
        <v>2008</v>
      </c>
      <c r="L94" s="10" t="str">
        <f t="shared" si="20"/>
        <v>SNA 1993</v>
      </c>
      <c r="M94" s="10" t="str">
        <f t="shared" si="21"/>
        <v>SNA 1993</v>
      </c>
      <c r="N94" s="10" t="str">
        <f t="shared" si="22"/>
        <v>SNA 2008</v>
      </c>
      <c r="O94" s="63">
        <v>1993</v>
      </c>
      <c r="P94" s="63">
        <v>2008</v>
      </c>
      <c r="Q94" s="63">
        <v>2008</v>
      </c>
      <c r="R94" t="b">
        <f t="shared" si="23"/>
        <v>1</v>
      </c>
      <c r="S94" t="b">
        <f t="shared" si="24"/>
        <v>0</v>
      </c>
      <c r="T94" t="b">
        <f t="shared" si="25"/>
        <v>1</v>
      </c>
      <c r="V94" t="str">
        <f t="shared" si="26"/>
        <v>SNA 1993</v>
      </c>
      <c r="W94" t="str">
        <f t="shared" si="27"/>
        <v>SNA 1993</v>
      </c>
      <c r="X94" t="str">
        <f t="shared" si="28"/>
        <v>SNA 2008</v>
      </c>
    </row>
    <row r="95" spans="1:24" x14ac:dyDescent="0.25">
      <c r="A95" s="11" t="s">
        <v>198</v>
      </c>
      <c r="B95" s="4" t="s">
        <v>197</v>
      </c>
      <c r="C95" s="4" t="str">
        <f>+VLOOKUP(B95,'[1]OECD &amp; EU Countries'!$B:$F,5,)</f>
        <v>OECD/EU</v>
      </c>
      <c r="D95" s="10" t="s">
        <v>427</v>
      </c>
      <c r="E95" s="10" t="s">
        <v>486</v>
      </c>
      <c r="F95" s="10" t="s">
        <v>486</v>
      </c>
      <c r="H95" s="10">
        <v>2008</v>
      </c>
      <c r="I95" s="10">
        <v>2008</v>
      </c>
      <c r="J95" s="10">
        <v>2008</v>
      </c>
      <c r="L95" s="10" t="str">
        <f t="shared" si="20"/>
        <v>SNA 2008</v>
      </c>
      <c r="M95" s="10" t="str">
        <f t="shared" si="21"/>
        <v>SNA 2008</v>
      </c>
      <c r="N95" s="10" t="str">
        <f t="shared" si="22"/>
        <v>SNA 2008</v>
      </c>
      <c r="O95" s="63">
        <v>2010</v>
      </c>
      <c r="P95" s="63">
        <v>2008</v>
      </c>
      <c r="Q95" s="63">
        <v>2008</v>
      </c>
      <c r="R95" t="b">
        <f t="shared" si="23"/>
        <v>0</v>
      </c>
      <c r="S95" t="b">
        <f t="shared" si="24"/>
        <v>1</v>
      </c>
      <c r="T95" t="b">
        <f t="shared" si="25"/>
        <v>1</v>
      </c>
      <c r="V95" t="str">
        <f t="shared" si="26"/>
        <v>SNA 2008</v>
      </c>
      <c r="W95" t="str">
        <f t="shared" si="27"/>
        <v>SNA 2008</v>
      </c>
      <c r="X95" t="str">
        <f t="shared" si="28"/>
        <v>SNA 2008</v>
      </c>
    </row>
    <row r="96" spans="1:24" x14ac:dyDescent="0.25">
      <c r="A96" s="9" t="s">
        <v>196</v>
      </c>
      <c r="B96" s="4" t="s">
        <v>195</v>
      </c>
      <c r="C96" s="4" t="str">
        <f>+VLOOKUP(B96,'[1]OECD &amp; EU Countries'!$B:$F,5,)</f>
        <v>NA</v>
      </c>
      <c r="D96" s="10" t="s">
        <v>490</v>
      </c>
      <c r="E96" s="10" t="s">
        <v>486</v>
      </c>
      <c r="F96" s="10" t="s">
        <v>486</v>
      </c>
      <c r="H96" s="10">
        <v>1993</v>
      </c>
      <c r="I96" s="10">
        <v>1993</v>
      </c>
      <c r="J96" s="10">
        <v>2008</v>
      </c>
      <c r="L96" s="10" t="str">
        <f t="shared" si="20"/>
        <v>SNA 1993</v>
      </c>
      <c r="M96" s="10" t="str">
        <f t="shared" si="21"/>
        <v>SNA 1993</v>
      </c>
      <c r="N96" s="10" t="str">
        <f t="shared" si="22"/>
        <v>SNA 2008</v>
      </c>
      <c r="O96" s="63">
        <v>2008</v>
      </c>
      <c r="P96" s="63">
        <v>2008</v>
      </c>
      <c r="Q96" s="63">
        <v>2008</v>
      </c>
      <c r="R96" t="b">
        <f t="shared" si="23"/>
        <v>0</v>
      </c>
      <c r="S96" t="b">
        <f t="shared" si="24"/>
        <v>0</v>
      </c>
      <c r="T96" t="b">
        <f t="shared" si="25"/>
        <v>1</v>
      </c>
      <c r="V96" t="str">
        <f t="shared" si="26"/>
        <v>SNA 1993</v>
      </c>
      <c r="W96" t="str">
        <f t="shared" si="27"/>
        <v>SNA 1993</v>
      </c>
      <c r="X96" t="str">
        <f t="shared" si="28"/>
        <v>SNA 2008</v>
      </c>
    </row>
    <row r="97" spans="1:24" x14ac:dyDescent="0.25">
      <c r="A97" s="7" t="s">
        <v>194</v>
      </c>
      <c r="B97" s="4" t="s">
        <v>193</v>
      </c>
      <c r="C97" s="4" t="str">
        <f>+VLOOKUP(B97,'[1]OECD &amp; EU Countries'!$B:$F,5,)</f>
        <v>NA</v>
      </c>
      <c r="D97" s="10" t="s">
        <v>480</v>
      </c>
      <c r="E97" s="10" t="s">
        <v>437</v>
      </c>
      <c r="F97" s="10" t="s">
        <v>437</v>
      </c>
      <c r="H97" s="10">
        <v>1993</v>
      </c>
      <c r="I97" s="10">
        <v>1993</v>
      </c>
      <c r="J97" s="10">
        <v>1993</v>
      </c>
      <c r="L97" s="10" t="str">
        <f t="shared" si="20"/>
        <v>SNA 1993</v>
      </c>
      <c r="M97" s="10" t="str">
        <f t="shared" si="21"/>
        <v>SNA 1993</v>
      </c>
      <c r="N97" s="10" t="str">
        <f t="shared" si="22"/>
        <v>SNA 1993</v>
      </c>
      <c r="O97" t="s">
        <v>507</v>
      </c>
      <c r="P97" s="63">
        <v>1993</v>
      </c>
      <c r="Q97" s="63">
        <v>1993</v>
      </c>
      <c r="R97" t="b">
        <f t="shared" si="23"/>
        <v>0</v>
      </c>
      <c r="S97" t="b">
        <f t="shared" si="24"/>
        <v>1</v>
      </c>
      <c r="T97" t="b">
        <f t="shared" si="25"/>
        <v>1</v>
      </c>
      <c r="V97" t="str">
        <f t="shared" si="26"/>
        <v>SNA 1993</v>
      </c>
      <c r="W97" t="str">
        <f t="shared" si="27"/>
        <v>SNA 1993</v>
      </c>
      <c r="X97" t="str">
        <f t="shared" si="28"/>
        <v>SNA 1993</v>
      </c>
    </row>
    <row r="98" spans="1:24" x14ac:dyDescent="0.25">
      <c r="A98" s="9" t="s">
        <v>192</v>
      </c>
      <c r="B98" s="4" t="s">
        <v>191</v>
      </c>
      <c r="C98" s="4" t="str">
        <f>+VLOOKUP(B98,'[1]OECD &amp; EU Countries'!$B:$F,5,)</f>
        <v>NA</v>
      </c>
      <c r="D98" s="10" t="s">
        <v>488</v>
      </c>
      <c r="E98" s="10" t="s">
        <v>486</v>
      </c>
      <c r="F98" s="10" t="s">
        <v>486</v>
      </c>
      <c r="H98" s="10">
        <v>1968</v>
      </c>
      <c r="I98" s="10">
        <v>1968</v>
      </c>
      <c r="J98" s="10">
        <v>1993</v>
      </c>
      <c r="L98" s="10" t="str">
        <f t="shared" si="20"/>
        <v>SNA 1968</v>
      </c>
      <c r="M98" s="10" t="str">
        <f t="shared" si="21"/>
        <v>SNA 1968</v>
      </c>
      <c r="N98" s="10" t="str">
        <f t="shared" si="22"/>
        <v>SNA 1993</v>
      </c>
      <c r="O98" s="63">
        <v>1993</v>
      </c>
      <c r="P98" s="63">
        <v>2008</v>
      </c>
      <c r="Q98" s="63">
        <v>2008</v>
      </c>
      <c r="R98" t="b">
        <f t="shared" si="23"/>
        <v>0</v>
      </c>
      <c r="S98" t="b">
        <f t="shared" si="24"/>
        <v>0</v>
      </c>
      <c r="T98" t="b">
        <f t="shared" si="25"/>
        <v>0</v>
      </c>
      <c r="V98" t="str">
        <f t="shared" si="26"/>
        <v>SNA 1968</v>
      </c>
      <c r="W98" t="str">
        <f t="shared" si="27"/>
        <v>SNA 1968</v>
      </c>
      <c r="X98" t="str">
        <f t="shared" si="28"/>
        <v>SNA 1993</v>
      </c>
    </row>
    <row r="99" spans="1:24" x14ac:dyDescent="0.25">
      <c r="A99" s="9" t="s">
        <v>190</v>
      </c>
      <c r="B99" s="4" t="s">
        <v>189</v>
      </c>
      <c r="C99" s="4" t="str">
        <f>+VLOOKUP(B99,'[1]OECD &amp; EU Countries'!$B:$F,5,)</f>
        <v>NA</v>
      </c>
      <c r="D99" s="10" t="s">
        <v>488</v>
      </c>
      <c r="E99" s="10" t="s">
        <v>437</v>
      </c>
      <c r="F99" s="10" t="s">
        <v>437</v>
      </c>
      <c r="H99" s="10">
        <v>1993</v>
      </c>
      <c r="I99" s="10">
        <v>1993</v>
      </c>
      <c r="J99" s="10">
        <v>1993</v>
      </c>
      <c r="L99" s="10" t="str">
        <f t="shared" si="20"/>
        <v>SNA 1993</v>
      </c>
      <c r="M99" s="10" t="str">
        <f t="shared" si="21"/>
        <v>SNA 1993</v>
      </c>
      <c r="N99" s="10" t="str">
        <f t="shared" si="22"/>
        <v>SNA 1993</v>
      </c>
      <c r="O99" s="63">
        <v>1993</v>
      </c>
      <c r="P99" s="63">
        <v>1993</v>
      </c>
      <c r="Q99" s="63">
        <v>1993</v>
      </c>
      <c r="R99" t="b">
        <f t="shared" si="23"/>
        <v>1</v>
      </c>
      <c r="S99" t="b">
        <f t="shared" si="24"/>
        <v>1</v>
      </c>
      <c r="T99" t="b">
        <f t="shared" si="25"/>
        <v>1</v>
      </c>
      <c r="V99" t="str">
        <f t="shared" si="26"/>
        <v>SNA 1993</v>
      </c>
      <c r="W99" t="str">
        <f t="shared" si="27"/>
        <v>SNA 1993</v>
      </c>
      <c r="X99" t="str">
        <f t="shared" si="28"/>
        <v>SNA 1993</v>
      </c>
    </row>
    <row r="100" spans="1:24" x14ac:dyDescent="0.25">
      <c r="A100" s="9" t="s">
        <v>188</v>
      </c>
      <c r="B100" s="4" t="s">
        <v>187</v>
      </c>
      <c r="C100" s="4" t="str">
        <f>+VLOOKUP(B100,'[1]OECD &amp; EU Countries'!$B:$F,5,)</f>
        <v>OECD/EU</v>
      </c>
      <c r="D100" s="10" t="s">
        <v>427</v>
      </c>
      <c r="E100" s="10" t="s">
        <v>486</v>
      </c>
      <c r="F100" s="10" t="s">
        <v>486</v>
      </c>
      <c r="H100" s="10">
        <v>2008</v>
      </c>
      <c r="I100" s="10">
        <v>2008</v>
      </c>
      <c r="J100" s="10">
        <v>2008</v>
      </c>
      <c r="L100" s="10" t="str">
        <f t="shared" si="20"/>
        <v>SNA 2008</v>
      </c>
      <c r="M100" s="10" t="str">
        <f t="shared" si="21"/>
        <v>SNA 2008</v>
      </c>
      <c r="N100" s="10" t="str">
        <f t="shared" si="22"/>
        <v>SNA 2008</v>
      </c>
      <c r="O100" s="63">
        <v>2010</v>
      </c>
      <c r="P100" s="63">
        <v>2008</v>
      </c>
      <c r="Q100" s="63">
        <v>2008</v>
      </c>
      <c r="R100" t="b">
        <f t="shared" si="23"/>
        <v>0</v>
      </c>
      <c r="S100" t="b">
        <f t="shared" si="24"/>
        <v>1</v>
      </c>
      <c r="T100" t="b">
        <f t="shared" si="25"/>
        <v>1</v>
      </c>
      <c r="V100" t="str">
        <f t="shared" si="26"/>
        <v>SNA 2008</v>
      </c>
      <c r="W100" t="str">
        <f t="shared" si="27"/>
        <v>SNA 2008</v>
      </c>
      <c r="X100" t="str">
        <f t="shared" si="28"/>
        <v>SNA 2008</v>
      </c>
    </row>
    <row r="101" spans="1:24" x14ac:dyDescent="0.25">
      <c r="A101" s="9" t="s">
        <v>186</v>
      </c>
      <c r="B101" s="4" t="s">
        <v>185</v>
      </c>
      <c r="C101" s="4" t="str">
        <f>+VLOOKUP(B101,'[1]OECD &amp; EU Countries'!$B:$F,5,)</f>
        <v>OECD/EU</v>
      </c>
      <c r="D101" s="10" t="s">
        <v>427</v>
      </c>
      <c r="E101" s="10" t="s">
        <v>486</v>
      </c>
      <c r="F101" s="10" t="s">
        <v>486</v>
      </c>
      <c r="H101" s="10">
        <v>2008</v>
      </c>
      <c r="I101" s="10">
        <v>2008</v>
      </c>
      <c r="J101" s="10">
        <v>2008</v>
      </c>
      <c r="L101" s="10" t="str">
        <f t="shared" si="20"/>
        <v>SNA 2008</v>
      </c>
      <c r="M101" s="10" t="str">
        <f t="shared" si="21"/>
        <v>SNA 2008</v>
      </c>
      <c r="N101" s="10" t="str">
        <f t="shared" si="22"/>
        <v>SNA 2008</v>
      </c>
      <c r="O101" s="63">
        <v>2010</v>
      </c>
      <c r="P101" s="63">
        <v>2008</v>
      </c>
      <c r="Q101" s="63">
        <v>2008</v>
      </c>
      <c r="R101" t="b">
        <f t="shared" si="23"/>
        <v>0</v>
      </c>
      <c r="S101" t="b">
        <f t="shared" si="24"/>
        <v>1</v>
      </c>
      <c r="T101" t="b">
        <f t="shared" si="25"/>
        <v>1</v>
      </c>
      <c r="V101" t="str">
        <f t="shared" si="26"/>
        <v>SNA 2008</v>
      </c>
      <c r="W101" t="str">
        <f t="shared" si="27"/>
        <v>SNA 2008</v>
      </c>
      <c r="X101" t="str">
        <f t="shared" si="28"/>
        <v>SNA 2008</v>
      </c>
    </row>
    <row r="102" spans="1:24" x14ac:dyDescent="0.25">
      <c r="A102" s="9" t="s">
        <v>184</v>
      </c>
      <c r="B102" s="4" t="s">
        <v>183</v>
      </c>
      <c r="C102" s="4" t="str">
        <f>+VLOOKUP(B102,'[1]OECD &amp; EU Countries'!$B:$F,5,)</f>
        <v>NA</v>
      </c>
      <c r="D102" s="10" t="s">
        <v>427</v>
      </c>
      <c r="E102" s="10" t="s">
        <v>487</v>
      </c>
      <c r="F102" s="10" t="s">
        <v>487</v>
      </c>
      <c r="H102" s="10">
        <v>1993</v>
      </c>
      <c r="I102" s="10">
        <v>1993</v>
      </c>
      <c r="J102" s="59">
        <v>1993</v>
      </c>
      <c r="L102" s="10" t="str">
        <f t="shared" si="20"/>
        <v>SNA 1993</v>
      </c>
      <c r="M102" s="10" t="str">
        <f t="shared" si="21"/>
        <v>SNA 1993</v>
      </c>
      <c r="N102" s="10" t="str">
        <f t="shared" si="22"/>
        <v>SNA 1993</v>
      </c>
      <c r="O102" s="63">
        <v>1993</v>
      </c>
      <c r="P102" s="63">
        <v>1993</v>
      </c>
      <c r="Q102" s="63">
        <v>1993</v>
      </c>
      <c r="R102" t="b">
        <f t="shared" si="23"/>
        <v>1</v>
      </c>
      <c r="S102" t="b">
        <f t="shared" si="24"/>
        <v>1</v>
      </c>
      <c r="T102" t="b">
        <f t="shared" si="25"/>
        <v>1</v>
      </c>
      <c r="V102" t="str">
        <f t="shared" si="26"/>
        <v>SNA 1993</v>
      </c>
      <c r="W102" t="str">
        <f t="shared" si="27"/>
        <v>SNA 1993</v>
      </c>
      <c r="X102" t="str">
        <f t="shared" si="28"/>
        <v>SNA 1993</v>
      </c>
    </row>
    <row r="103" spans="1:24" x14ac:dyDescent="0.25">
      <c r="A103" s="9" t="s">
        <v>182</v>
      </c>
      <c r="B103" s="4" t="s">
        <v>181</v>
      </c>
      <c r="C103" s="4" t="str">
        <f>+VLOOKUP(B103,'[1]OECD &amp; EU Countries'!$B:$F,5,)</f>
        <v>NA</v>
      </c>
      <c r="D103" s="10" t="s">
        <v>489</v>
      </c>
      <c r="E103" s="10" t="s">
        <v>438</v>
      </c>
      <c r="F103" s="10" t="s">
        <v>438</v>
      </c>
      <c r="H103" s="10">
        <v>1968</v>
      </c>
      <c r="I103" s="10">
        <v>1968</v>
      </c>
      <c r="J103" s="10">
        <v>1968</v>
      </c>
      <c r="L103" s="10" t="str">
        <f t="shared" si="20"/>
        <v>SNA 1968</v>
      </c>
      <c r="M103" s="10" t="str">
        <f t="shared" si="21"/>
        <v>SNA 1968</v>
      </c>
      <c r="N103" s="10" t="str">
        <f t="shared" si="22"/>
        <v>SNA 1968</v>
      </c>
      <c r="O103" s="63">
        <v>1968</v>
      </c>
      <c r="P103" s="63">
        <v>1968</v>
      </c>
      <c r="Q103" s="63">
        <v>1968</v>
      </c>
      <c r="R103" t="b">
        <f t="shared" si="23"/>
        <v>1</v>
      </c>
      <c r="S103" t="b">
        <f t="shared" si="24"/>
        <v>1</v>
      </c>
      <c r="T103" t="b">
        <f t="shared" si="25"/>
        <v>1</v>
      </c>
      <c r="V103" t="str">
        <f t="shared" si="26"/>
        <v>SNA 1968</v>
      </c>
      <c r="W103" t="str">
        <f t="shared" si="27"/>
        <v>SNA 1968</v>
      </c>
      <c r="X103" t="str">
        <f t="shared" si="28"/>
        <v>SNA 1968</v>
      </c>
    </row>
    <row r="104" spans="1:24" x14ac:dyDescent="0.25">
      <c r="A104" s="11" t="s">
        <v>180</v>
      </c>
      <c r="B104" s="4" t="s">
        <v>179</v>
      </c>
      <c r="C104" s="4" t="str">
        <f>+VLOOKUP(B104,'[1]OECD &amp; EU Countries'!$B:$F,5,)</f>
        <v>NA</v>
      </c>
      <c r="D104" s="10" t="s">
        <v>490</v>
      </c>
      <c r="E104" s="59" t="s">
        <v>490</v>
      </c>
      <c r="F104" s="59" t="s">
        <v>490</v>
      </c>
      <c r="H104" s="10">
        <v>2008</v>
      </c>
      <c r="I104" s="10">
        <v>2008</v>
      </c>
      <c r="J104" s="59">
        <v>2008</v>
      </c>
      <c r="L104" s="10" t="str">
        <f t="shared" si="20"/>
        <v>SNA 2008</v>
      </c>
      <c r="M104" s="10" t="str">
        <f t="shared" si="21"/>
        <v>SNA 2008</v>
      </c>
      <c r="N104" s="10" t="str">
        <f t="shared" si="22"/>
        <v>SNA 2008</v>
      </c>
      <c r="O104" s="63">
        <v>2008</v>
      </c>
      <c r="P104" s="63">
        <v>2008</v>
      </c>
      <c r="Q104" s="63">
        <v>2008</v>
      </c>
      <c r="R104" t="b">
        <f t="shared" si="23"/>
        <v>1</v>
      </c>
      <c r="S104" t="b">
        <f t="shared" si="24"/>
        <v>1</v>
      </c>
      <c r="T104" t="b">
        <f t="shared" si="25"/>
        <v>1</v>
      </c>
      <c r="V104" t="str">
        <f t="shared" si="26"/>
        <v>SNA 2008</v>
      </c>
      <c r="W104" t="str">
        <f t="shared" si="27"/>
        <v>SNA 2008</v>
      </c>
      <c r="X104" t="str">
        <f t="shared" si="28"/>
        <v>SNA 2008</v>
      </c>
    </row>
    <row r="105" spans="1:24" x14ac:dyDescent="0.25">
      <c r="A105" s="9" t="s">
        <v>178</v>
      </c>
      <c r="B105" s="4" t="s">
        <v>177</v>
      </c>
      <c r="C105" s="4" t="str">
        <f>+VLOOKUP(B105,'[1]OECD &amp; EU Countries'!$B:$F,5,)</f>
        <v>NA</v>
      </c>
      <c r="D105" s="10" t="s">
        <v>490</v>
      </c>
      <c r="E105" s="10" t="s">
        <v>486</v>
      </c>
      <c r="F105" s="10" t="s">
        <v>486</v>
      </c>
      <c r="H105" s="10">
        <v>1993</v>
      </c>
      <c r="I105" s="10">
        <v>1993</v>
      </c>
      <c r="J105" s="10">
        <v>2008</v>
      </c>
      <c r="L105" s="10" t="str">
        <f t="shared" si="20"/>
        <v>SNA 1993</v>
      </c>
      <c r="M105" s="10" t="str">
        <f t="shared" si="21"/>
        <v>SNA 1993</v>
      </c>
      <c r="N105" s="10" t="str">
        <f t="shared" si="22"/>
        <v>SNA 2008</v>
      </c>
      <c r="O105" s="63">
        <v>2008</v>
      </c>
      <c r="P105" s="63">
        <v>2008</v>
      </c>
      <c r="Q105" s="63">
        <v>2008</v>
      </c>
      <c r="R105" t="b">
        <f t="shared" si="23"/>
        <v>0</v>
      </c>
      <c r="S105" t="b">
        <f t="shared" si="24"/>
        <v>0</v>
      </c>
      <c r="T105" t="b">
        <f t="shared" si="25"/>
        <v>1</v>
      </c>
      <c r="V105" t="str">
        <f t="shared" si="26"/>
        <v>SNA 1993</v>
      </c>
      <c r="W105" t="str">
        <f t="shared" si="27"/>
        <v>SNA 1993</v>
      </c>
      <c r="X105" t="str">
        <f t="shared" si="28"/>
        <v>SNA 2008</v>
      </c>
    </row>
    <row r="106" spans="1:24" x14ac:dyDescent="0.25">
      <c r="A106" s="9" t="s">
        <v>176</v>
      </c>
      <c r="B106" s="4" t="s">
        <v>175</v>
      </c>
      <c r="C106" s="4" t="str">
        <f>+VLOOKUP(B106,'[1]OECD &amp; EU Countries'!$B:$F,5,)</f>
        <v>NA</v>
      </c>
      <c r="D106" s="10" t="s">
        <v>488</v>
      </c>
      <c r="E106" s="10" t="s">
        <v>437</v>
      </c>
      <c r="F106" s="10" t="s">
        <v>437</v>
      </c>
      <c r="H106" s="10">
        <v>1993</v>
      </c>
      <c r="I106" s="10">
        <v>1993</v>
      </c>
      <c r="J106" s="10">
        <v>1993</v>
      </c>
      <c r="L106" s="10" t="str">
        <f t="shared" si="20"/>
        <v>SNA 1993</v>
      </c>
      <c r="M106" s="10" t="str">
        <f t="shared" si="21"/>
        <v>SNA 1993</v>
      </c>
      <c r="N106" s="10" t="str">
        <f t="shared" si="22"/>
        <v>SNA 1993</v>
      </c>
      <c r="O106" s="63">
        <v>1993</v>
      </c>
      <c r="P106" s="63">
        <v>1993</v>
      </c>
      <c r="Q106" s="63">
        <v>1993</v>
      </c>
      <c r="R106" t="b">
        <f t="shared" si="23"/>
        <v>1</v>
      </c>
      <c r="S106" t="b">
        <f t="shared" si="24"/>
        <v>1</v>
      </c>
      <c r="T106" t="b">
        <f t="shared" si="25"/>
        <v>1</v>
      </c>
      <c r="V106" t="str">
        <f t="shared" si="26"/>
        <v>SNA 1993</v>
      </c>
      <c r="W106" t="str">
        <f t="shared" si="27"/>
        <v>SNA 1993</v>
      </c>
      <c r="X106" t="str">
        <f t="shared" si="28"/>
        <v>SNA 1993</v>
      </c>
    </row>
    <row r="107" spans="1:24" x14ac:dyDescent="0.25">
      <c r="A107" s="9" t="s">
        <v>174</v>
      </c>
      <c r="B107" s="4" t="s">
        <v>173</v>
      </c>
      <c r="C107" s="4" t="str">
        <f>+VLOOKUP(B107,'[1]OECD &amp; EU Countries'!$B:$F,5,)</f>
        <v>NA</v>
      </c>
      <c r="D107" s="10" t="s">
        <v>488</v>
      </c>
      <c r="E107" s="10" t="s">
        <v>437</v>
      </c>
      <c r="F107" s="10" t="s">
        <v>437</v>
      </c>
      <c r="H107" s="10">
        <v>1968</v>
      </c>
      <c r="I107" s="10">
        <v>1968</v>
      </c>
      <c r="J107" s="10">
        <v>1993</v>
      </c>
      <c r="L107" s="10" t="str">
        <f t="shared" si="20"/>
        <v>SNA 1968</v>
      </c>
      <c r="M107" s="10" t="str">
        <f t="shared" si="21"/>
        <v>SNA 1968</v>
      </c>
      <c r="N107" s="10" t="str">
        <f t="shared" si="22"/>
        <v>SNA 1993</v>
      </c>
      <c r="O107" s="63">
        <v>1993</v>
      </c>
      <c r="P107" s="63">
        <v>1993</v>
      </c>
      <c r="Q107" s="63">
        <v>1993</v>
      </c>
      <c r="R107" t="b">
        <f t="shared" si="23"/>
        <v>0</v>
      </c>
      <c r="S107" t="b">
        <f t="shared" si="24"/>
        <v>0</v>
      </c>
      <c r="T107" t="b">
        <f t="shared" si="25"/>
        <v>1</v>
      </c>
      <c r="V107" t="str">
        <f t="shared" si="26"/>
        <v>SNA 1968</v>
      </c>
      <c r="W107" t="str">
        <f t="shared" si="27"/>
        <v>SNA 1968</v>
      </c>
      <c r="X107" t="str">
        <f t="shared" si="28"/>
        <v>SNA 1993</v>
      </c>
    </row>
    <row r="108" spans="1:24" x14ac:dyDescent="0.25">
      <c r="A108" s="10" t="s">
        <v>172</v>
      </c>
      <c r="B108" s="4" t="s">
        <v>171</v>
      </c>
      <c r="C108" s="4" t="str">
        <f>+VLOOKUP(B108,'[1]OECD &amp; EU Countries'!$B:$F,5,)</f>
        <v>OECD/EU</v>
      </c>
      <c r="D108" s="10" t="s">
        <v>427</v>
      </c>
      <c r="E108" s="10" t="s">
        <v>486</v>
      </c>
      <c r="F108" s="10" t="s">
        <v>486</v>
      </c>
      <c r="H108" s="10">
        <v>1993</v>
      </c>
      <c r="I108" s="10">
        <v>1993</v>
      </c>
      <c r="J108" s="10">
        <v>2008</v>
      </c>
      <c r="L108" s="10" t="str">
        <f t="shared" si="20"/>
        <v>SNA 1993</v>
      </c>
      <c r="M108" s="10" t="str">
        <f t="shared" si="21"/>
        <v>SNA 1993</v>
      </c>
      <c r="N108" s="10" t="str">
        <f t="shared" si="22"/>
        <v>SNA 2008</v>
      </c>
      <c r="O108" s="63">
        <v>2010</v>
      </c>
      <c r="P108" s="63">
        <v>2008</v>
      </c>
      <c r="Q108" s="63">
        <v>2008</v>
      </c>
      <c r="R108" t="b">
        <f t="shared" si="23"/>
        <v>0</v>
      </c>
      <c r="S108" t="b">
        <f t="shared" si="24"/>
        <v>0</v>
      </c>
      <c r="T108" t="b">
        <f t="shared" si="25"/>
        <v>1</v>
      </c>
      <c r="V108" t="str">
        <f t="shared" si="26"/>
        <v>SNA 1993</v>
      </c>
      <c r="W108" t="str">
        <f t="shared" si="27"/>
        <v>SNA 1993</v>
      </c>
      <c r="X108" t="str">
        <f t="shared" si="28"/>
        <v>SNA 2008</v>
      </c>
    </row>
    <row r="109" spans="1:24" x14ac:dyDescent="0.25">
      <c r="A109" s="11" t="s">
        <v>170</v>
      </c>
      <c r="B109" s="4" t="s">
        <v>169</v>
      </c>
      <c r="C109" s="4" t="str">
        <f>+VLOOKUP(B109,'[1]OECD &amp; EU Countries'!$B:$F,5,)</f>
        <v>NA</v>
      </c>
      <c r="D109" s="10" t="s">
        <v>480</v>
      </c>
      <c r="E109" s="10" t="s">
        <v>437</v>
      </c>
      <c r="F109" s="10" t="s">
        <v>437</v>
      </c>
      <c r="H109" s="10">
        <v>1968</v>
      </c>
      <c r="I109" s="10">
        <v>1968</v>
      </c>
      <c r="J109" s="10">
        <v>1993</v>
      </c>
      <c r="L109" s="10" t="str">
        <f t="shared" si="20"/>
        <v>SNA 1968</v>
      </c>
      <c r="M109" s="10" t="str">
        <f t="shared" si="21"/>
        <v>SNA 1968</v>
      </c>
      <c r="N109" s="10" t="str">
        <f t="shared" si="22"/>
        <v>SNA 1993</v>
      </c>
      <c r="O109" t="s">
        <v>507</v>
      </c>
      <c r="P109" s="63">
        <v>1993</v>
      </c>
      <c r="Q109" s="63">
        <v>1993</v>
      </c>
      <c r="R109" t="b">
        <f t="shared" si="23"/>
        <v>0</v>
      </c>
      <c r="S109" t="b">
        <f t="shared" si="24"/>
        <v>0</v>
      </c>
      <c r="T109" t="b">
        <f t="shared" si="25"/>
        <v>1</v>
      </c>
      <c r="V109" t="str">
        <f t="shared" si="26"/>
        <v>SNA 1968</v>
      </c>
      <c r="W109" t="str">
        <f t="shared" si="27"/>
        <v>SNA 1968</v>
      </c>
      <c r="X109" t="str">
        <f t="shared" si="28"/>
        <v>SNA 1993</v>
      </c>
    </row>
    <row r="110" spans="1:24" x14ac:dyDescent="0.25">
      <c r="A110" s="8" t="s">
        <v>168</v>
      </c>
      <c r="B110" s="4" t="s">
        <v>167</v>
      </c>
      <c r="C110" s="4" t="str">
        <f>+VLOOKUP(B110,'[1]OECD &amp; EU Countries'!$B:$F,5,)</f>
        <v>NA</v>
      </c>
      <c r="D110" s="10" t="s">
        <v>488</v>
      </c>
      <c r="E110" s="10" t="s">
        <v>437</v>
      </c>
      <c r="F110" s="10" t="s">
        <v>437</v>
      </c>
      <c r="H110" s="10">
        <v>1993</v>
      </c>
      <c r="I110" s="10">
        <v>1993</v>
      </c>
      <c r="J110" s="10">
        <v>1993</v>
      </c>
      <c r="L110" s="10" t="str">
        <f t="shared" si="20"/>
        <v>SNA 1993</v>
      </c>
      <c r="M110" s="10" t="str">
        <f t="shared" si="21"/>
        <v>SNA 1993</v>
      </c>
      <c r="N110" s="10" t="str">
        <f t="shared" si="22"/>
        <v>SNA 1993</v>
      </c>
      <c r="O110" s="63">
        <v>1993</v>
      </c>
      <c r="P110" s="63">
        <v>1993</v>
      </c>
      <c r="Q110" s="63">
        <v>1993</v>
      </c>
      <c r="R110" t="b">
        <f t="shared" si="23"/>
        <v>1</v>
      </c>
      <c r="S110" t="b">
        <f t="shared" si="24"/>
        <v>1</v>
      </c>
      <c r="T110" t="b">
        <f t="shared" si="25"/>
        <v>1</v>
      </c>
      <c r="V110" t="str">
        <f t="shared" si="26"/>
        <v>SNA 1993</v>
      </c>
      <c r="W110" t="str">
        <f t="shared" si="27"/>
        <v>SNA 1993</v>
      </c>
      <c r="X110" t="str">
        <f t="shared" si="28"/>
        <v>SNA 1993</v>
      </c>
    </row>
    <row r="111" spans="1:24" x14ac:dyDescent="0.25">
      <c r="A111" s="9" t="s">
        <v>166</v>
      </c>
      <c r="B111" s="4" t="s">
        <v>165</v>
      </c>
      <c r="C111" s="4" t="str">
        <f>+VLOOKUP(B111,'[1]OECD &amp; EU Countries'!$B:$F,5,)</f>
        <v>NA</v>
      </c>
      <c r="D111" s="10" t="s">
        <v>488</v>
      </c>
      <c r="E111" s="10" t="s">
        <v>486</v>
      </c>
      <c r="F111" s="10" t="s">
        <v>486</v>
      </c>
      <c r="H111" s="10">
        <v>1993</v>
      </c>
      <c r="I111" s="10">
        <v>1993</v>
      </c>
      <c r="J111" s="10">
        <v>2008</v>
      </c>
      <c r="L111" s="10" t="str">
        <f t="shared" si="20"/>
        <v>SNA 1993</v>
      </c>
      <c r="M111" s="10" t="str">
        <f t="shared" si="21"/>
        <v>SNA 1993</v>
      </c>
      <c r="N111" s="10" t="str">
        <f t="shared" si="22"/>
        <v>SNA 2008</v>
      </c>
      <c r="O111" s="63">
        <v>1993</v>
      </c>
      <c r="P111" s="63">
        <v>2008</v>
      </c>
      <c r="Q111" s="63">
        <v>2008</v>
      </c>
      <c r="R111" t="b">
        <f t="shared" si="23"/>
        <v>1</v>
      </c>
      <c r="S111" t="b">
        <f t="shared" si="24"/>
        <v>0</v>
      </c>
      <c r="T111" t="b">
        <f t="shared" si="25"/>
        <v>1</v>
      </c>
      <c r="V111" t="str">
        <f t="shared" si="26"/>
        <v>SNA 1993</v>
      </c>
      <c r="W111" t="str">
        <f t="shared" si="27"/>
        <v>SNA 1993</v>
      </c>
      <c r="X111" t="str">
        <f t="shared" si="28"/>
        <v>SNA 2008</v>
      </c>
    </row>
    <row r="112" spans="1:24" x14ac:dyDescent="0.25">
      <c r="A112" s="9" t="s">
        <v>164</v>
      </c>
      <c r="B112" s="4" t="s">
        <v>163</v>
      </c>
      <c r="C112" s="4" t="str">
        <f>+VLOOKUP(B112,'[1]OECD &amp; EU Countries'!$B:$F,5,)</f>
        <v>OECD/EU</v>
      </c>
      <c r="D112" s="10" t="s">
        <v>490</v>
      </c>
      <c r="E112" s="10" t="s">
        <v>486</v>
      </c>
      <c r="F112" s="10" t="s">
        <v>486</v>
      </c>
      <c r="H112" s="10">
        <v>2008</v>
      </c>
      <c r="I112" s="10">
        <v>2008</v>
      </c>
      <c r="J112" s="10">
        <v>2008</v>
      </c>
      <c r="L112" s="10" t="str">
        <f t="shared" si="20"/>
        <v>SNA 2008</v>
      </c>
      <c r="M112" s="10" t="str">
        <f t="shared" si="21"/>
        <v>SNA 2008</v>
      </c>
      <c r="N112" s="10" t="str">
        <f t="shared" si="22"/>
        <v>SNA 2008</v>
      </c>
      <c r="O112" s="63">
        <v>2008</v>
      </c>
      <c r="P112" s="63">
        <v>2008</v>
      </c>
      <c r="Q112" s="63">
        <v>2008</v>
      </c>
      <c r="R112" t="b">
        <f t="shared" si="23"/>
        <v>1</v>
      </c>
      <c r="S112" t="b">
        <f t="shared" si="24"/>
        <v>1</v>
      </c>
      <c r="T112" t="b">
        <f t="shared" si="25"/>
        <v>1</v>
      </c>
      <c r="V112" t="str">
        <f t="shared" si="26"/>
        <v>SNA 2008</v>
      </c>
      <c r="W112" t="str">
        <f t="shared" si="27"/>
        <v>SNA 2008</v>
      </c>
      <c r="X112" t="str">
        <f t="shared" si="28"/>
        <v>SNA 2008</v>
      </c>
    </row>
    <row r="113" spans="1:24" x14ac:dyDescent="0.25">
      <c r="A113" s="9" t="s">
        <v>162</v>
      </c>
      <c r="B113" s="4" t="s">
        <v>161</v>
      </c>
      <c r="C113" s="4" t="str">
        <f>+VLOOKUP(B113,'[1]OECD &amp; EU Countries'!$B:$F,5,)</f>
        <v>NA</v>
      </c>
      <c r="D113" s="10" t="s">
        <v>480</v>
      </c>
      <c r="E113" s="10" t="s">
        <v>437</v>
      </c>
      <c r="F113" s="10" t="s">
        <v>437</v>
      </c>
      <c r="H113" s="10">
        <v>1993</v>
      </c>
      <c r="I113" s="10">
        <v>1993</v>
      </c>
      <c r="J113" s="10">
        <v>1993</v>
      </c>
      <c r="L113" s="10" t="str">
        <f t="shared" si="20"/>
        <v>SNA 1993</v>
      </c>
      <c r="M113" s="10" t="str">
        <f t="shared" si="21"/>
        <v>SNA 1993</v>
      </c>
      <c r="N113" s="10" t="str">
        <f t="shared" si="22"/>
        <v>SNA 1993</v>
      </c>
      <c r="O113" t="s">
        <v>507</v>
      </c>
      <c r="P113" s="63">
        <v>1993</v>
      </c>
      <c r="Q113" s="63">
        <v>1993</v>
      </c>
      <c r="R113" t="b">
        <f t="shared" si="23"/>
        <v>0</v>
      </c>
      <c r="S113" t="b">
        <f t="shared" si="24"/>
        <v>1</v>
      </c>
      <c r="T113" t="b">
        <f t="shared" si="25"/>
        <v>1</v>
      </c>
      <c r="V113" t="str">
        <f t="shared" si="26"/>
        <v>SNA 1993</v>
      </c>
      <c r="W113" t="str">
        <f t="shared" si="27"/>
        <v>SNA 1993</v>
      </c>
      <c r="X113" t="str">
        <f t="shared" si="28"/>
        <v>SNA 1993</v>
      </c>
    </row>
    <row r="114" spans="1:24" x14ac:dyDescent="0.25">
      <c r="A114" s="9" t="s">
        <v>160</v>
      </c>
      <c r="B114" s="4" t="s">
        <v>159</v>
      </c>
      <c r="C114" s="4" t="str">
        <f>+VLOOKUP(B114,'[1]OECD &amp; EU Countries'!$B:$F,5,)</f>
        <v>NA</v>
      </c>
      <c r="D114" s="10" t="s">
        <v>488</v>
      </c>
      <c r="E114" s="10" t="s">
        <v>486</v>
      </c>
      <c r="F114" s="10" t="s">
        <v>486</v>
      </c>
      <c r="H114" s="10">
        <v>1993</v>
      </c>
      <c r="I114" s="10">
        <v>1993</v>
      </c>
      <c r="J114" s="59">
        <v>1993</v>
      </c>
      <c r="L114" s="10" t="str">
        <f t="shared" si="20"/>
        <v>SNA 1993</v>
      </c>
      <c r="M114" s="10" t="str">
        <f t="shared" si="21"/>
        <v>SNA 1993</v>
      </c>
      <c r="N114" s="10" t="str">
        <f t="shared" si="22"/>
        <v>SNA 1993</v>
      </c>
      <c r="O114" s="63">
        <v>1993</v>
      </c>
      <c r="P114" s="63">
        <v>1993</v>
      </c>
      <c r="Q114" s="63">
        <v>1993</v>
      </c>
      <c r="R114" t="b">
        <f t="shared" si="23"/>
        <v>1</v>
      </c>
      <c r="S114" t="b">
        <f t="shared" si="24"/>
        <v>1</v>
      </c>
      <c r="T114" t="b">
        <f t="shared" si="25"/>
        <v>1</v>
      </c>
      <c r="V114" t="str">
        <f t="shared" si="26"/>
        <v>SNA 1993</v>
      </c>
      <c r="W114" t="str">
        <f t="shared" si="27"/>
        <v>SNA 1993</v>
      </c>
      <c r="X114" t="str">
        <f t="shared" si="28"/>
        <v>SNA 1993</v>
      </c>
    </row>
    <row r="115" spans="1:24" x14ac:dyDescent="0.25">
      <c r="A115" s="9" t="s">
        <v>158</v>
      </c>
      <c r="B115" s="4" t="s">
        <v>157</v>
      </c>
      <c r="C115" s="4" t="str">
        <f>+VLOOKUP(B115,'[1]OECD &amp; EU Countries'!$B:$F,5,)</f>
        <v>NA</v>
      </c>
      <c r="D115" s="10" t="s">
        <v>488</v>
      </c>
      <c r="E115" s="10" t="s">
        <v>486</v>
      </c>
      <c r="F115" s="10" t="s">
        <v>486</v>
      </c>
      <c r="H115" s="10">
        <v>1993</v>
      </c>
      <c r="I115" s="10">
        <v>1993</v>
      </c>
      <c r="J115" s="10">
        <v>2008</v>
      </c>
      <c r="L115" s="10" t="str">
        <f t="shared" si="20"/>
        <v>SNA 1993</v>
      </c>
      <c r="M115" s="10" t="str">
        <f t="shared" si="21"/>
        <v>SNA 1993</v>
      </c>
      <c r="N115" s="10" t="str">
        <f t="shared" si="22"/>
        <v>SNA 2008</v>
      </c>
      <c r="O115" s="63">
        <v>1993</v>
      </c>
      <c r="P115" s="63">
        <v>2008</v>
      </c>
      <c r="Q115" s="63">
        <v>2008</v>
      </c>
      <c r="R115" t="b">
        <f t="shared" si="23"/>
        <v>1</v>
      </c>
      <c r="S115" t="b">
        <f t="shared" si="24"/>
        <v>0</v>
      </c>
      <c r="T115" t="b">
        <f t="shared" si="25"/>
        <v>1</v>
      </c>
      <c r="V115" t="str">
        <f t="shared" si="26"/>
        <v>SNA 1993</v>
      </c>
      <c r="W115" t="str">
        <f t="shared" si="27"/>
        <v>SNA 1993</v>
      </c>
      <c r="X115" t="str">
        <f t="shared" si="28"/>
        <v>SNA 2008</v>
      </c>
    </row>
    <row r="116" spans="1:24" x14ac:dyDescent="0.25">
      <c r="A116" s="9" t="s">
        <v>156</v>
      </c>
      <c r="B116" s="4" t="s">
        <v>155</v>
      </c>
      <c r="C116" s="4" t="str">
        <f>+VLOOKUP(B116,'[1]OECD &amp; EU Countries'!$B:$F,5,)</f>
        <v>NA</v>
      </c>
      <c r="D116" s="10" t="s">
        <v>479</v>
      </c>
      <c r="E116" s="10" t="s">
        <v>486</v>
      </c>
      <c r="F116" s="10" t="s">
        <v>486</v>
      </c>
      <c r="H116" s="10">
        <v>1993</v>
      </c>
      <c r="I116" s="10">
        <v>1993</v>
      </c>
      <c r="J116" s="10">
        <v>2008</v>
      </c>
      <c r="L116" s="10" t="str">
        <f t="shared" si="20"/>
        <v>SNA 1993</v>
      </c>
      <c r="M116" s="10" t="str">
        <f t="shared" si="21"/>
        <v>SNA 1993</v>
      </c>
      <c r="N116" s="10" t="str">
        <f t="shared" si="22"/>
        <v>SNA 2008</v>
      </c>
      <c r="O116" s="63">
        <v>1995</v>
      </c>
      <c r="P116" s="63">
        <v>2008</v>
      </c>
      <c r="Q116" s="63">
        <v>2008</v>
      </c>
      <c r="R116" t="b">
        <f t="shared" si="23"/>
        <v>0</v>
      </c>
      <c r="S116" t="b">
        <f t="shared" si="24"/>
        <v>0</v>
      </c>
      <c r="T116" t="b">
        <f t="shared" si="25"/>
        <v>1</v>
      </c>
      <c r="V116" t="str">
        <f t="shared" si="26"/>
        <v>SNA 1993</v>
      </c>
      <c r="W116" t="str">
        <f t="shared" si="27"/>
        <v>SNA 1993</v>
      </c>
      <c r="X116" t="str">
        <f t="shared" si="28"/>
        <v>SNA 2008</v>
      </c>
    </row>
    <row r="117" spans="1:24" x14ac:dyDescent="0.25">
      <c r="A117" s="7" t="s">
        <v>154</v>
      </c>
      <c r="B117" s="4" t="s">
        <v>153</v>
      </c>
      <c r="C117" s="4" t="str">
        <f>+VLOOKUP(B117,'[1]OECD &amp; EU Countries'!$B:$F,5,)</f>
        <v>NA</v>
      </c>
      <c r="D117" s="10" t="s">
        <v>488</v>
      </c>
      <c r="E117" s="10" t="s">
        <v>486</v>
      </c>
      <c r="F117" s="10" t="s">
        <v>486</v>
      </c>
      <c r="H117" s="10">
        <v>1993</v>
      </c>
      <c r="I117" s="10">
        <v>1993</v>
      </c>
      <c r="J117" s="10">
        <v>2008</v>
      </c>
      <c r="L117" s="10" t="str">
        <f t="shared" si="20"/>
        <v>SNA 1993</v>
      </c>
      <c r="M117" s="10" t="str">
        <f t="shared" si="21"/>
        <v>SNA 1993</v>
      </c>
      <c r="N117" s="10" t="str">
        <f t="shared" si="22"/>
        <v>SNA 2008</v>
      </c>
      <c r="O117" s="63">
        <v>1993</v>
      </c>
      <c r="P117" s="63">
        <v>2008</v>
      </c>
      <c r="Q117" s="63">
        <v>2008</v>
      </c>
      <c r="R117" t="b">
        <f t="shared" si="23"/>
        <v>1</v>
      </c>
      <c r="S117" t="b">
        <f t="shared" si="24"/>
        <v>0</v>
      </c>
      <c r="T117" t="b">
        <f t="shared" si="25"/>
        <v>1</v>
      </c>
      <c r="V117" t="str">
        <f t="shared" si="26"/>
        <v>SNA 1993</v>
      </c>
      <c r="W117" t="str">
        <f t="shared" si="27"/>
        <v>SNA 1993</v>
      </c>
      <c r="X117" t="str">
        <f t="shared" si="28"/>
        <v>SNA 2008</v>
      </c>
    </row>
    <row r="118" spans="1:24" x14ac:dyDescent="0.25">
      <c r="A118" s="9" t="s">
        <v>152</v>
      </c>
      <c r="B118" s="4" t="s">
        <v>151</v>
      </c>
      <c r="C118" s="4" t="str">
        <f>+VLOOKUP(B118,'[1]OECD &amp; EU Countries'!$B:$F,5,)</f>
        <v>NA</v>
      </c>
      <c r="D118" s="10" t="s">
        <v>488</v>
      </c>
      <c r="E118" s="10" t="s">
        <v>437</v>
      </c>
      <c r="F118" s="10" t="s">
        <v>437</v>
      </c>
      <c r="H118" s="10">
        <v>1993</v>
      </c>
      <c r="I118" s="10">
        <v>1993</v>
      </c>
      <c r="J118" s="10">
        <v>1993</v>
      </c>
      <c r="L118" s="10" t="str">
        <f t="shared" si="20"/>
        <v>SNA 1993</v>
      </c>
      <c r="M118" s="10" t="str">
        <f t="shared" si="21"/>
        <v>SNA 1993</v>
      </c>
      <c r="N118" s="10" t="str">
        <f t="shared" si="22"/>
        <v>SNA 1993</v>
      </c>
      <c r="O118" s="63">
        <v>1993</v>
      </c>
      <c r="P118" s="63">
        <v>1993</v>
      </c>
      <c r="Q118" s="63">
        <v>1993</v>
      </c>
      <c r="R118" t="b">
        <f t="shared" si="23"/>
        <v>1</v>
      </c>
      <c r="S118" t="b">
        <f t="shared" si="24"/>
        <v>1</v>
      </c>
      <c r="T118" t="b">
        <f t="shared" si="25"/>
        <v>1</v>
      </c>
      <c r="V118" t="str">
        <f t="shared" si="26"/>
        <v>SNA 1993</v>
      </c>
      <c r="W118" t="str">
        <f t="shared" si="27"/>
        <v>SNA 1993</v>
      </c>
      <c r="X118" t="str">
        <f t="shared" si="28"/>
        <v>SNA 1993</v>
      </c>
    </row>
    <row r="119" spans="1:24" x14ac:dyDescent="0.25">
      <c r="A119" s="9" t="s">
        <v>150</v>
      </c>
      <c r="B119" s="4" t="s">
        <v>149</v>
      </c>
      <c r="C119" s="4" t="str">
        <f>+VLOOKUP(B119,'[1]OECD &amp; EU Countries'!$B:$F,5,)</f>
        <v>NA</v>
      </c>
      <c r="D119" s="10" t="s">
        <v>480</v>
      </c>
      <c r="E119" s="10" t="s">
        <v>438</v>
      </c>
      <c r="F119" s="10" t="s">
        <v>438</v>
      </c>
      <c r="H119" s="10">
        <v>1968</v>
      </c>
      <c r="I119" s="10">
        <v>1968</v>
      </c>
      <c r="J119" s="10">
        <v>1968</v>
      </c>
      <c r="L119" s="10" t="str">
        <f t="shared" si="20"/>
        <v>SNA 1968</v>
      </c>
      <c r="M119" s="10" t="str">
        <f t="shared" si="21"/>
        <v>SNA 1968</v>
      </c>
      <c r="N119" s="10" t="str">
        <f t="shared" si="22"/>
        <v>SNA 1968</v>
      </c>
      <c r="O119" t="s">
        <v>507</v>
      </c>
      <c r="P119" s="63">
        <v>1968</v>
      </c>
      <c r="Q119" s="63">
        <v>1968</v>
      </c>
      <c r="R119" t="b">
        <f t="shared" si="23"/>
        <v>0</v>
      </c>
      <c r="S119" t="b">
        <f t="shared" si="24"/>
        <v>1</v>
      </c>
      <c r="T119" t="b">
        <f t="shared" si="25"/>
        <v>1</v>
      </c>
      <c r="V119" t="str">
        <f t="shared" si="26"/>
        <v>SNA 1968</v>
      </c>
      <c r="W119" t="str">
        <f t="shared" si="27"/>
        <v>SNA 1968</v>
      </c>
      <c r="X119" t="str">
        <f t="shared" si="28"/>
        <v>SNA 1968</v>
      </c>
    </row>
    <row r="120" spans="1:24" x14ac:dyDescent="0.25">
      <c r="A120" s="9" t="s">
        <v>148</v>
      </c>
      <c r="B120" s="4" t="s">
        <v>147</v>
      </c>
      <c r="C120" s="4" t="str">
        <f>+VLOOKUP(B120,'[1]OECD &amp; EU Countries'!$B:$F,5,)</f>
        <v>NA</v>
      </c>
      <c r="D120" s="10" t="s">
        <v>488</v>
      </c>
      <c r="E120" s="10" t="s">
        <v>437</v>
      </c>
      <c r="F120" s="10" t="s">
        <v>437</v>
      </c>
      <c r="H120" s="10">
        <v>1993</v>
      </c>
      <c r="I120" s="10">
        <v>1993</v>
      </c>
      <c r="J120" s="10">
        <v>1993</v>
      </c>
      <c r="L120" s="10" t="str">
        <f t="shared" si="20"/>
        <v>SNA 1993</v>
      </c>
      <c r="M120" s="10" t="str">
        <f t="shared" si="21"/>
        <v>SNA 1993</v>
      </c>
      <c r="N120" s="10" t="str">
        <f t="shared" si="22"/>
        <v>SNA 1993</v>
      </c>
      <c r="O120" s="63">
        <v>1993</v>
      </c>
      <c r="P120" s="63">
        <v>1993</v>
      </c>
      <c r="Q120" s="63">
        <v>1993</v>
      </c>
      <c r="R120" t="b">
        <f t="shared" si="23"/>
        <v>1</v>
      </c>
      <c r="S120" t="b">
        <f t="shared" si="24"/>
        <v>1</v>
      </c>
      <c r="T120" t="b">
        <f t="shared" si="25"/>
        <v>1</v>
      </c>
      <c r="V120" t="str">
        <f t="shared" si="26"/>
        <v>SNA 1993</v>
      </c>
      <c r="W120" t="str">
        <f t="shared" si="27"/>
        <v>SNA 1993</v>
      </c>
      <c r="X120" t="str">
        <f t="shared" si="28"/>
        <v>SNA 1993</v>
      </c>
    </row>
    <row r="121" spans="1:24" x14ac:dyDescent="0.25">
      <c r="A121" s="9" t="s">
        <v>146</v>
      </c>
      <c r="B121" s="4" t="s">
        <v>145</v>
      </c>
      <c r="C121" s="4" t="str">
        <f>+VLOOKUP(B121,'[1]OECD &amp; EU Countries'!$B:$F,5,)</f>
        <v>NA</v>
      </c>
      <c r="D121" s="10">
        <v>0</v>
      </c>
      <c r="E121" s="10" t="s">
        <v>437</v>
      </c>
      <c r="F121" s="10" t="s">
        <v>437</v>
      </c>
      <c r="H121" s="10">
        <v>0</v>
      </c>
      <c r="I121" s="10">
        <v>1993</v>
      </c>
      <c r="J121" s="10">
        <v>1993</v>
      </c>
      <c r="L121" s="10" t="str">
        <f t="shared" si="20"/>
        <v>SNA 0</v>
      </c>
      <c r="M121" s="10" t="str">
        <f t="shared" si="21"/>
        <v>SNA 1993</v>
      </c>
      <c r="N121" s="10" t="str">
        <f t="shared" si="22"/>
        <v>SNA 1993</v>
      </c>
      <c r="O121" s="63">
        <v>0</v>
      </c>
      <c r="P121" s="63">
        <v>1993</v>
      </c>
      <c r="Q121" s="63">
        <v>1993</v>
      </c>
      <c r="R121" t="b">
        <f t="shared" si="23"/>
        <v>1</v>
      </c>
      <c r="S121" t="b">
        <f t="shared" si="24"/>
        <v>1</v>
      </c>
      <c r="T121" t="b">
        <f t="shared" si="25"/>
        <v>1</v>
      </c>
      <c r="V121" t="str">
        <f t="shared" si="26"/>
        <v>SNA 0</v>
      </c>
      <c r="W121" t="str">
        <f t="shared" si="27"/>
        <v>SNA 1993</v>
      </c>
      <c r="X121" t="str">
        <f t="shared" si="28"/>
        <v>SNA 1993</v>
      </c>
    </row>
    <row r="122" spans="1:24" x14ac:dyDescent="0.25">
      <c r="A122" s="9" t="s">
        <v>144</v>
      </c>
      <c r="B122" s="4" t="s">
        <v>143</v>
      </c>
      <c r="C122" s="4" t="str">
        <f>+VLOOKUP(B122,'[1]OECD &amp; EU Countries'!$B:$F,5,)</f>
        <v>NA</v>
      </c>
      <c r="D122" s="10" t="s">
        <v>488</v>
      </c>
      <c r="E122" s="10" t="s">
        <v>437</v>
      </c>
      <c r="F122" s="10" t="s">
        <v>437</v>
      </c>
      <c r="H122" s="10">
        <v>1993</v>
      </c>
      <c r="I122" s="10">
        <v>1993</v>
      </c>
      <c r="J122" s="10">
        <v>1993</v>
      </c>
      <c r="L122" s="10" t="str">
        <f t="shared" si="20"/>
        <v>SNA 1993</v>
      </c>
      <c r="M122" s="10" t="str">
        <f t="shared" si="21"/>
        <v>SNA 1993</v>
      </c>
      <c r="N122" s="10" t="str">
        <f t="shared" si="22"/>
        <v>SNA 1993</v>
      </c>
      <c r="O122" s="63">
        <v>1993</v>
      </c>
      <c r="P122" s="63">
        <v>1993</v>
      </c>
      <c r="Q122" s="63">
        <v>1993</v>
      </c>
      <c r="R122" t="b">
        <f t="shared" si="23"/>
        <v>1</v>
      </c>
      <c r="S122" t="b">
        <f t="shared" si="24"/>
        <v>1</v>
      </c>
      <c r="T122" t="b">
        <f t="shared" si="25"/>
        <v>1</v>
      </c>
      <c r="V122" t="str">
        <f t="shared" si="26"/>
        <v>SNA 1993</v>
      </c>
      <c r="W122" t="str">
        <f t="shared" si="27"/>
        <v>SNA 1993</v>
      </c>
      <c r="X122" t="str">
        <f t="shared" si="28"/>
        <v>SNA 1993</v>
      </c>
    </row>
    <row r="123" spans="1:24" x14ac:dyDescent="0.25">
      <c r="A123" s="9" t="s">
        <v>142</v>
      </c>
      <c r="B123" s="4" t="s">
        <v>141</v>
      </c>
      <c r="C123" s="4" t="str">
        <f>+VLOOKUP(B123,'[1]OECD &amp; EU Countries'!$B:$F,5,)</f>
        <v>OECD/EU</v>
      </c>
      <c r="D123" s="10" t="s">
        <v>427</v>
      </c>
      <c r="E123" s="10" t="s">
        <v>486</v>
      </c>
      <c r="F123" s="10" t="s">
        <v>486</v>
      </c>
      <c r="H123" s="10">
        <v>2008</v>
      </c>
      <c r="I123" s="10">
        <v>2008</v>
      </c>
      <c r="J123" s="10">
        <v>2008</v>
      </c>
      <c r="L123" s="10" t="str">
        <f t="shared" si="20"/>
        <v>SNA 2008</v>
      </c>
      <c r="M123" s="10" t="str">
        <f t="shared" si="21"/>
        <v>SNA 2008</v>
      </c>
      <c r="N123" s="10" t="str">
        <f t="shared" si="22"/>
        <v>SNA 2008</v>
      </c>
      <c r="O123" s="63">
        <v>2010</v>
      </c>
      <c r="P123" s="63">
        <v>2008</v>
      </c>
      <c r="Q123" s="63">
        <v>2008</v>
      </c>
      <c r="R123" t="b">
        <f t="shared" si="23"/>
        <v>0</v>
      </c>
      <c r="S123" t="b">
        <f t="shared" si="24"/>
        <v>1</v>
      </c>
      <c r="T123" t="b">
        <f t="shared" si="25"/>
        <v>1</v>
      </c>
      <c r="V123" t="str">
        <f t="shared" si="26"/>
        <v>SNA 2008</v>
      </c>
      <c r="W123" t="str">
        <f t="shared" si="27"/>
        <v>SNA 2008</v>
      </c>
      <c r="X123" t="str">
        <f t="shared" si="28"/>
        <v>SNA 2008</v>
      </c>
    </row>
    <row r="124" spans="1:24" x14ac:dyDescent="0.25">
      <c r="A124" s="8" t="s">
        <v>140</v>
      </c>
      <c r="B124" s="4" t="s">
        <v>1</v>
      </c>
      <c r="C124" s="4" t="str">
        <f>+VLOOKUP(B124,'[1]OECD &amp; EU Countries'!$B:$F,5,)</f>
        <v>OECD/EU</v>
      </c>
      <c r="D124" s="10" t="s">
        <v>480</v>
      </c>
      <c r="E124" s="10" t="s">
        <v>486</v>
      </c>
      <c r="F124" s="10" t="s">
        <v>486</v>
      </c>
      <c r="H124" s="10">
        <v>2008</v>
      </c>
      <c r="I124" s="10">
        <v>2008</v>
      </c>
      <c r="J124" s="10">
        <v>2008</v>
      </c>
      <c r="L124" s="10" t="str">
        <f t="shared" si="20"/>
        <v>SNA 2008</v>
      </c>
      <c r="M124" s="10" t="str">
        <f t="shared" si="21"/>
        <v>SNA 2008</v>
      </c>
      <c r="N124" s="10" t="str">
        <f t="shared" si="22"/>
        <v>SNA 2008</v>
      </c>
      <c r="O124" t="s">
        <v>507</v>
      </c>
      <c r="P124" s="63">
        <v>2008</v>
      </c>
      <c r="Q124" s="63">
        <v>2008</v>
      </c>
      <c r="R124" t="b">
        <f t="shared" si="23"/>
        <v>0</v>
      </c>
      <c r="S124" t="b">
        <f t="shared" si="24"/>
        <v>1</v>
      </c>
      <c r="T124" t="b">
        <f t="shared" si="25"/>
        <v>1</v>
      </c>
      <c r="V124" t="str">
        <f t="shared" si="26"/>
        <v>SNA 2008</v>
      </c>
      <c r="W124" t="str">
        <f t="shared" si="27"/>
        <v>SNA 2008</v>
      </c>
      <c r="X124" t="str">
        <f t="shared" si="28"/>
        <v>SNA 2008</v>
      </c>
    </row>
    <row r="125" spans="1:24" x14ac:dyDescent="0.25">
      <c r="A125" s="9" t="s">
        <v>139</v>
      </c>
      <c r="B125" s="4" t="s">
        <v>138</v>
      </c>
      <c r="C125" s="4" t="str">
        <f>+VLOOKUP(B125,'[1]OECD &amp; EU Countries'!$B:$F,5,)</f>
        <v>NA</v>
      </c>
      <c r="D125" s="10" t="s">
        <v>488</v>
      </c>
      <c r="E125" s="10" t="s">
        <v>486</v>
      </c>
      <c r="F125" s="10" t="s">
        <v>486</v>
      </c>
      <c r="H125" s="10">
        <v>1993</v>
      </c>
      <c r="I125" s="10">
        <v>1993</v>
      </c>
      <c r="J125" s="10">
        <v>1993</v>
      </c>
      <c r="L125" s="10" t="str">
        <f t="shared" si="20"/>
        <v>SNA 1993</v>
      </c>
      <c r="M125" s="10" t="str">
        <f t="shared" si="21"/>
        <v>SNA 1993</v>
      </c>
      <c r="N125" s="10" t="str">
        <f t="shared" si="22"/>
        <v>SNA 1993</v>
      </c>
      <c r="O125" s="63">
        <v>1993</v>
      </c>
      <c r="P125" s="63">
        <v>2008</v>
      </c>
      <c r="Q125" s="63">
        <v>2008</v>
      </c>
      <c r="R125" t="b">
        <f t="shared" si="23"/>
        <v>1</v>
      </c>
      <c r="S125" t="b">
        <f t="shared" si="24"/>
        <v>0</v>
      </c>
      <c r="T125" t="b">
        <f t="shared" si="25"/>
        <v>0</v>
      </c>
      <c r="V125" t="str">
        <f t="shared" si="26"/>
        <v>SNA 1993</v>
      </c>
      <c r="W125" t="str">
        <f t="shared" si="27"/>
        <v>SNA 1993</v>
      </c>
      <c r="X125" t="str">
        <f t="shared" si="28"/>
        <v>SNA 1993</v>
      </c>
    </row>
    <row r="126" spans="1:24" x14ac:dyDescent="0.25">
      <c r="A126" s="9" t="s">
        <v>137</v>
      </c>
      <c r="B126" s="4" t="s">
        <v>136</v>
      </c>
      <c r="C126" s="4" t="str">
        <f>+VLOOKUP(B126,'[1]OECD &amp; EU Countries'!$B:$F,5,)</f>
        <v>NA</v>
      </c>
      <c r="D126" s="10" t="s">
        <v>488</v>
      </c>
      <c r="E126" s="10" t="s">
        <v>437</v>
      </c>
      <c r="F126" s="10" t="s">
        <v>437</v>
      </c>
      <c r="H126" s="10">
        <v>1993</v>
      </c>
      <c r="I126" s="10">
        <v>1993</v>
      </c>
      <c r="J126" s="10">
        <v>1993</v>
      </c>
      <c r="L126" s="10" t="str">
        <f t="shared" si="20"/>
        <v>SNA 1993</v>
      </c>
      <c r="M126" s="10" t="str">
        <f t="shared" si="21"/>
        <v>SNA 1993</v>
      </c>
      <c r="N126" s="10" t="str">
        <f t="shared" si="22"/>
        <v>SNA 1993</v>
      </c>
      <c r="O126" s="63">
        <v>1993</v>
      </c>
      <c r="P126" s="63">
        <v>1993</v>
      </c>
      <c r="Q126" s="63">
        <v>1993</v>
      </c>
      <c r="R126" t="b">
        <f t="shared" si="23"/>
        <v>1</v>
      </c>
      <c r="S126" t="b">
        <f t="shared" si="24"/>
        <v>1</v>
      </c>
      <c r="T126" t="b">
        <f t="shared" si="25"/>
        <v>1</v>
      </c>
      <c r="V126" t="str">
        <f t="shared" si="26"/>
        <v>SNA 1993</v>
      </c>
      <c r="W126" t="str">
        <f t="shared" si="27"/>
        <v>SNA 1993</v>
      </c>
      <c r="X126" t="str">
        <f t="shared" si="28"/>
        <v>SNA 1993</v>
      </c>
    </row>
    <row r="127" spans="1:24" x14ac:dyDescent="0.25">
      <c r="A127" s="9" t="s">
        <v>135</v>
      </c>
      <c r="B127" s="4" t="s">
        <v>134</v>
      </c>
      <c r="C127" s="4" t="str">
        <f>+VLOOKUP(B127,'[1]OECD &amp; EU Countries'!$B:$F,5,)</f>
        <v>NA</v>
      </c>
      <c r="D127" s="10" t="s">
        <v>490</v>
      </c>
      <c r="E127" s="10" t="s">
        <v>486</v>
      </c>
      <c r="F127" s="10" t="s">
        <v>486</v>
      </c>
      <c r="H127" s="10">
        <v>2008</v>
      </c>
      <c r="I127" s="10">
        <v>2008</v>
      </c>
      <c r="J127" s="10">
        <v>2008</v>
      </c>
      <c r="L127" s="10" t="str">
        <f t="shared" si="20"/>
        <v>SNA 2008</v>
      </c>
      <c r="M127" s="10" t="str">
        <f t="shared" si="21"/>
        <v>SNA 2008</v>
      </c>
      <c r="N127" s="10" t="str">
        <f t="shared" si="22"/>
        <v>SNA 2008</v>
      </c>
      <c r="O127" s="63">
        <v>2008</v>
      </c>
      <c r="P127" s="63">
        <v>2008</v>
      </c>
      <c r="Q127" s="63">
        <v>2008</v>
      </c>
      <c r="R127" t="b">
        <f t="shared" si="23"/>
        <v>1</v>
      </c>
      <c r="S127" t="b">
        <f t="shared" si="24"/>
        <v>1</v>
      </c>
      <c r="T127" t="b">
        <f t="shared" si="25"/>
        <v>1</v>
      </c>
      <c r="V127" t="str">
        <f t="shared" si="26"/>
        <v>SNA 2008</v>
      </c>
      <c r="W127" t="str">
        <f t="shared" si="27"/>
        <v>SNA 2008</v>
      </c>
      <c r="X127" t="str">
        <f t="shared" si="28"/>
        <v>SNA 2008</v>
      </c>
    </row>
    <row r="128" spans="1:24" x14ac:dyDescent="0.25">
      <c r="A128" s="7" t="s">
        <v>133</v>
      </c>
      <c r="B128" s="4" t="s">
        <v>132</v>
      </c>
      <c r="C128" s="4" t="str">
        <f>+VLOOKUP(B128,'[1]OECD &amp; EU Countries'!$B:$F,5,)</f>
        <v>OECD/EU</v>
      </c>
      <c r="D128" s="10" t="s">
        <v>427</v>
      </c>
      <c r="E128" s="10" t="s">
        <v>486</v>
      </c>
      <c r="F128" s="10" t="s">
        <v>486</v>
      </c>
      <c r="H128" s="10">
        <v>2008</v>
      </c>
      <c r="I128" s="10">
        <v>2008</v>
      </c>
      <c r="J128" s="10">
        <v>2008</v>
      </c>
      <c r="L128" s="10" t="str">
        <f t="shared" si="20"/>
        <v>SNA 2008</v>
      </c>
      <c r="M128" s="10" t="str">
        <f t="shared" si="21"/>
        <v>SNA 2008</v>
      </c>
      <c r="N128" s="10" t="str">
        <f t="shared" si="22"/>
        <v>SNA 2008</v>
      </c>
      <c r="O128" s="63">
        <v>2010</v>
      </c>
      <c r="P128" s="63">
        <v>2008</v>
      </c>
      <c r="Q128" s="63">
        <v>2008</v>
      </c>
      <c r="R128" t="b">
        <f t="shared" si="23"/>
        <v>0</v>
      </c>
      <c r="S128" t="b">
        <f t="shared" si="24"/>
        <v>1</v>
      </c>
      <c r="T128" t="b">
        <f t="shared" si="25"/>
        <v>1</v>
      </c>
      <c r="V128" t="str">
        <f t="shared" si="26"/>
        <v>SNA 2008</v>
      </c>
      <c r="W128" t="str">
        <f t="shared" si="27"/>
        <v>SNA 2008</v>
      </c>
      <c r="X128" t="str">
        <f t="shared" si="28"/>
        <v>SNA 2008</v>
      </c>
    </row>
    <row r="129" spans="1:24" x14ac:dyDescent="0.25">
      <c r="A129" s="9" t="s">
        <v>131</v>
      </c>
      <c r="B129" s="4" t="s">
        <v>130</v>
      </c>
      <c r="C129" s="4" t="str">
        <f>+VLOOKUP(B129,'[1]OECD &amp; EU Countries'!$B:$F,5,)</f>
        <v>NA</v>
      </c>
      <c r="D129" s="10" t="s">
        <v>488</v>
      </c>
      <c r="E129" s="10" t="s">
        <v>437</v>
      </c>
      <c r="F129" s="10" t="s">
        <v>437</v>
      </c>
      <c r="H129" s="10">
        <v>1993</v>
      </c>
      <c r="I129" s="10">
        <v>2008</v>
      </c>
      <c r="J129" s="10">
        <v>1993</v>
      </c>
      <c r="L129" s="10" t="str">
        <f t="shared" si="20"/>
        <v>SNA 1993</v>
      </c>
      <c r="M129" s="10" t="str">
        <f t="shared" si="21"/>
        <v>SNA 2008</v>
      </c>
      <c r="N129" s="10" t="str">
        <f t="shared" si="22"/>
        <v>SNA 1993</v>
      </c>
      <c r="O129" s="63">
        <v>1993</v>
      </c>
      <c r="P129" s="63">
        <v>1993</v>
      </c>
      <c r="Q129" s="63">
        <v>1993</v>
      </c>
      <c r="R129" t="b">
        <f t="shared" si="23"/>
        <v>1</v>
      </c>
      <c r="S129" t="b">
        <f t="shared" si="24"/>
        <v>0</v>
      </c>
      <c r="T129" t="b">
        <f t="shared" si="25"/>
        <v>1</v>
      </c>
      <c r="V129" t="str">
        <f t="shared" si="26"/>
        <v>SNA 1993</v>
      </c>
      <c r="W129" t="str">
        <f t="shared" si="27"/>
        <v>SNA 2008</v>
      </c>
      <c r="X129" t="str">
        <f t="shared" si="28"/>
        <v>SNA 1993</v>
      </c>
    </row>
    <row r="130" spans="1:24" x14ac:dyDescent="0.25">
      <c r="A130" s="9" t="s">
        <v>129</v>
      </c>
      <c r="B130" s="4" t="s">
        <v>128</v>
      </c>
      <c r="C130" s="4" t="str">
        <f>+VLOOKUP(B130,'[1]OECD &amp; EU Countries'!$B:$F,5,)</f>
        <v>NA</v>
      </c>
      <c r="D130" s="10" t="s">
        <v>486</v>
      </c>
      <c r="E130" s="10" t="s">
        <v>486</v>
      </c>
      <c r="F130" s="10" t="s">
        <v>486</v>
      </c>
      <c r="H130" s="10">
        <v>1993</v>
      </c>
      <c r="I130" s="10">
        <v>1993</v>
      </c>
      <c r="J130" s="10">
        <v>2008</v>
      </c>
      <c r="L130" s="10" t="str">
        <f t="shared" si="20"/>
        <v>SNA 1993</v>
      </c>
      <c r="M130" s="10" t="str">
        <f t="shared" si="21"/>
        <v>SNA 1993</v>
      </c>
      <c r="N130" s="10" t="str">
        <f t="shared" si="22"/>
        <v>SNA 2008</v>
      </c>
      <c r="O130" s="63">
        <v>2008</v>
      </c>
      <c r="P130" s="63">
        <v>2008</v>
      </c>
      <c r="Q130" s="63">
        <v>2008</v>
      </c>
      <c r="R130" t="b">
        <f t="shared" si="23"/>
        <v>0</v>
      </c>
      <c r="S130" t="b">
        <f t="shared" si="24"/>
        <v>0</v>
      </c>
      <c r="T130" t="b">
        <f t="shared" si="25"/>
        <v>1</v>
      </c>
      <c r="V130" t="str">
        <f t="shared" si="26"/>
        <v>SNA 1993</v>
      </c>
      <c r="W130" t="str">
        <f t="shared" si="27"/>
        <v>SNA 1993</v>
      </c>
      <c r="X130" t="str">
        <f t="shared" si="28"/>
        <v>SNA 2008</v>
      </c>
    </row>
    <row r="131" spans="1:24" x14ac:dyDescent="0.25">
      <c r="A131" s="9" t="s">
        <v>127</v>
      </c>
      <c r="B131" s="4" t="s">
        <v>126</v>
      </c>
      <c r="C131" s="4" t="str">
        <f>+VLOOKUP(B131,'[1]OECD &amp; EU Countries'!$B:$F,5,)</f>
        <v>NA</v>
      </c>
      <c r="D131" s="10" t="s">
        <v>480</v>
      </c>
      <c r="E131" s="10" t="s">
        <v>437</v>
      </c>
      <c r="F131" s="10" t="s">
        <v>437</v>
      </c>
      <c r="H131" s="10">
        <v>1993</v>
      </c>
      <c r="I131" s="10">
        <v>1993</v>
      </c>
      <c r="J131" s="10">
        <v>1993</v>
      </c>
      <c r="L131" s="10" t="str">
        <f t="shared" si="20"/>
        <v>SNA 1993</v>
      </c>
      <c r="M131" s="10" t="str">
        <f t="shared" si="21"/>
        <v>SNA 1993</v>
      </c>
      <c r="N131" s="10" t="str">
        <f t="shared" si="22"/>
        <v>SNA 1993</v>
      </c>
      <c r="O131" t="s">
        <v>507</v>
      </c>
      <c r="P131" s="63">
        <v>1993</v>
      </c>
      <c r="Q131" s="63">
        <v>1993</v>
      </c>
      <c r="R131" t="b">
        <f t="shared" si="23"/>
        <v>0</v>
      </c>
      <c r="S131" t="b">
        <f t="shared" si="24"/>
        <v>1</v>
      </c>
      <c r="T131" t="b">
        <f t="shared" si="25"/>
        <v>1</v>
      </c>
      <c r="V131" t="str">
        <f t="shared" si="26"/>
        <v>SNA 1993</v>
      </c>
      <c r="W131" t="str">
        <f t="shared" si="27"/>
        <v>SNA 1993</v>
      </c>
      <c r="X131" t="str">
        <f t="shared" si="28"/>
        <v>SNA 1993</v>
      </c>
    </row>
    <row r="132" spans="1:24" x14ac:dyDescent="0.25">
      <c r="A132" s="9" t="s">
        <v>125</v>
      </c>
      <c r="B132" s="4" t="s">
        <v>124</v>
      </c>
      <c r="C132" s="4" t="str">
        <f>+VLOOKUP(B132,'[1]OECD &amp; EU Countries'!$B:$F,5,)</f>
        <v>NA</v>
      </c>
      <c r="D132" s="10" t="s">
        <v>488</v>
      </c>
      <c r="E132" s="10" t="s">
        <v>437</v>
      </c>
      <c r="F132" s="10" t="s">
        <v>437</v>
      </c>
      <c r="H132" s="10">
        <v>1993</v>
      </c>
      <c r="I132" s="10">
        <v>1993</v>
      </c>
      <c r="J132" s="10">
        <v>1993</v>
      </c>
      <c r="L132" s="10" t="str">
        <f t="shared" si="20"/>
        <v>SNA 1993</v>
      </c>
      <c r="M132" s="10" t="str">
        <f t="shared" si="21"/>
        <v>SNA 1993</v>
      </c>
      <c r="N132" s="10" t="str">
        <f t="shared" si="22"/>
        <v>SNA 1993</v>
      </c>
      <c r="O132" s="63">
        <v>1993</v>
      </c>
      <c r="P132" s="63">
        <v>1993</v>
      </c>
      <c r="Q132" s="63">
        <v>1993</v>
      </c>
      <c r="R132" t="b">
        <f t="shared" si="23"/>
        <v>1</v>
      </c>
      <c r="S132" t="b">
        <f t="shared" si="24"/>
        <v>1</v>
      </c>
      <c r="T132" t="b">
        <f t="shared" si="25"/>
        <v>1</v>
      </c>
      <c r="V132" t="str">
        <f t="shared" si="26"/>
        <v>SNA 1993</v>
      </c>
      <c r="W132" t="str">
        <f t="shared" si="27"/>
        <v>SNA 1993</v>
      </c>
      <c r="X132" t="str">
        <f t="shared" si="28"/>
        <v>SNA 1993</v>
      </c>
    </row>
    <row r="133" spans="1:24" x14ac:dyDescent="0.25">
      <c r="A133" s="9" t="s">
        <v>123</v>
      </c>
      <c r="B133" s="4" t="s">
        <v>122</v>
      </c>
      <c r="C133" s="4" t="str">
        <f>+VLOOKUP(B133,'[1]OECD &amp; EU Countries'!$B:$F,5,)</f>
        <v>NA</v>
      </c>
      <c r="D133" s="10" t="s">
        <v>488</v>
      </c>
      <c r="E133" s="10" t="s">
        <v>437</v>
      </c>
      <c r="F133" s="10" t="s">
        <v>437</v>
      </c>
      <c r="H133" s="10">
        <v>1993</v>
      </c>
      <c r="I133" s="10">
        <v>1993</v>
      </c>
      <c r="J133" s="10">
        <v>1993</v>
      </c>
      <c r="L133" s="10" t="str">
        <f t="shared" ref="L133:L193" si="29">+CONCATENATE("SNA ",H133)</f>
        <v>SNA 1993</v>
      </c>
      <c r="M133" s="10" t="str">
        <f t="shared" ref="M133:M193" si="30">+CONCATENATE("SNA ",I133)</f>
        <v>SNA 1993</v>
      </c>
      <c r="N133" s="10" t="str">
        <f t="shared" ref="N133:N193" si="31">+CONCATENATE("SNA ",J133)</f>
        <v>SNA 1993</v>
      </c>
      <c r="O133" s="63">
        <v>1993</v>
      </c>
      <c r="P133" s="63">
        <v>1993</v>
      </c>
      <c r="Q133" s="63">
        <v>1993</v>
      </c>
      <c r="R133" t="b">
        <f t="shared" ref="R133:R193" si="32">+O133=H133</f>
        <v>1</v>
      </c>
      <c r="S133" t="b">
        <f t="shared" ref="S133:S193" si="33">+P133=I133</f>
        <v>1</v>
      </c>
      <c r="T133" t="b">
        <f t="shared" ref="T133:T193" si="34">+Q133=J133</f>
        <v>1</v>
      </c>
      <c r="V133" t="str">
        <f t="shared" si="26"/>
        <v>SNA 1993</v>
      </c>
      <c r="W133" t="str">
        <f t="shared" si="27"/>
        <v>SNA 1993</v>
      </c>
      <c r="X133" t="str">
        <f t="shared" si="28"/>
        <v>SNA 1993</v>
      </c>
    </row>
    <row r="134" spans="1:24" x14ac:dyDescent="0.25">
      <c r="A134" s="7" t="s">
        <v>121</v>
      </c>
      <c r="B134" s="4" t="s">
        <v>120</v>
      </c>
      <c r="C134" s="4" t="str">
        <f>+VLOOKUP(B134,'[1]OECD &amp; EU Countries'!$B:$F,5,)</f>
        <v>NA</v>
      </c>
      <c r="D134" s="10" t="s">
        <v>488</v>
      </c>
      <c r="E134" s="10" t="s">
        <v>486</v>
      </c>
      <c r="F134" s="10" t="s">
        <v>486</v>
      </c>
      <c r="H134" s="10">
        <v>1993</v>
      </c>
      <c r="I134" s="10">
        <v>1993</v>
      </c>
      <c r="J134" s="10">
        <v>1993</v>
      </c>
      <c r="L134" s="10" t="str">
        <f t="shared" si="29"/>
        <v>SNA 1993</v>
      </c>
      <c r="M134" s="10" t="str">
        <f t="shared" si="30"/>
        <v>SNA 1993</v>
      </c>
      <c r="N134" s="10" t="str">
        <f t="shared" si="31"/>
        <v>SNA 1993</v>
      </c>
      <c r="O134" s="63">
        <v>1993</v>
      </c>
      <c r="P134" s="63">
        <v>2008</v>
      </c>
      <c r="Q134" s="63">
        <v>2008</v>
      </c>
      <c r="R134" t="b">
        <f t="shared" si="32"/>
        <v>1</v>
      </c>
      <c r="S134" t="b">
        <f t="shared" si="33"/>
        <v>0</v>
      </c>
      <c r="T134" t="b">
        <f t="shared" si="34"/>
        <v>0</v>
      </c>
      <c r="V134" t="str">
        <f t="shared" si="26"/>
        <v>SNA 1993</v>
      </c>
      <c r="W134" t="str">
        <f t="shared" si="27"/>
        <v>SNA 1993</v>
      </c>
      <c r="X134" t="str">
        <f t="shared" si="28"/>
        <v>SNA 1993</v>
      </c>
    </row>
    <row r="135" spans="1:24" x14ac:dyDescent="0.25">
      <c r="A135" s="9" t="s">
        <v>119</v>
      </c>
      <c r="B135" s="4" t="s">
        <v>118</v>
      </c>
      <c r="C135" s="4" t="str">
        <f>+VLOOKUP(B135,'[1]OECD &amp; EU Countries'!$B:$F,5,)</f>
        <v>NA</v>
      </c>
      <c r="D135" s="10" t="s">
        <v>488</v>
      </c>
      <c r="E135" s="10" t="s">
        <v>486</v>
      </c>
      <c r="F135" s="10" t="s">
        <v>486</v>
      </c>
      <c r="H135" s="10">
        <v>1993</v>
      </c>
      <c r="I135" s="10">
        <v>1993</v>
      </c>
      <c r="J135" s="10">
        <v>2008</v>
      </c>
      <c r="L135" s="10" t="str">
        <f t="shared" si="29"/>
        <v>SNA 1993</v>
      </c>
      <c r="M135" s="10" t="str">
        <f t="shared" si="30"/>
        <v>SNA 1993</v>
      </c>
      <c r="N135" s="10" t="str">
        <f t="shared" si="31"/>
        <v>SNA 2008</v>
      </c>
      <c r="O135" s="63">
        <v>1993</v>
      </c>
      <c r="P135" s="63">
        <v>2008</v>
      </c>
      <c r="Q135" s="63">
        <v>2008</v>
      </c>
      <c r="R135" t="b">
        <f t="shared" si="32"/>
        <v>1</v>
      </c>
      <c r="S135" t="b">
        <f t="shared" si="33"/>
        <v>0</v>
      </c>
      <c r="T135" t="b">
        <f t="shared" si="34"/>
        <v>1</v>
      </c>
      <c r="V135" t="str">
        <f t="shared" si="26"/>
        <v>SNA 1993</v>
      </c>
      <c r="W135" t="str">
        <f t="shared" si="27"/>
        <v>SNA 1993</v>
      </c>
      <c r="X135" t="str">
        <f t="shared" si="28"/>
        <v>SNA 2008</v>
      </c>
    </row>
    <row r="136" spans="1:24" x14ac:dyDescent="0.25">
      <c r="A136" s="9" t="s">
        <v>117</v>
      </c>
      <c r="B136" s="4" t="s">
        <v>116</v>
      </c>
      <c r="C136" s="4" t="str">
        <f>+VLOOKUP(B136,'[1]OECD &amp; EU Countries'!$B:$F,5,)</f>
        <v>NA</v>
      </c>
      <c r="D136" s="10" t="s">
        <v>490</v>
      </c>
      <c r="E136" s="10" t="s">
        <v>486</v>
      </c>
      <c r="F136" s="10" t="s">
        <v>486</v>
      </c>
      <c r="H136" s="10">
        <v>1993</v>
      </c>
      <c r="I136" s="10">
        <v>1993</v>
      </c>
      <c r="J136" s="10">
        <v>2008</v>
      </c>
      <c r="L136" s="10" t="str">
        <f t="shared" si="29"/>
        <v>SNA 1993</v>
      </c>
      <c r="M136" s="10" t="str">
        <f t="shared" si="30"/>
        <v>SNA 1993</v>
      </c>
      <c r="N136" s="10" t="str">
        <f t="shared" si="31"/>
        <v>SNA 2008</v>
      </c>
      <c r="O136" s="63">
        <v>2008</v>
      </c>
      <c r="P136" s="63">
        <v>2008</v>
      </c>
      <c r="Q136" s="63">
        <v>2008</v>
      </c>
      <c r="R136" t="b">
        <f t="shared" si="32"/>
        <v>0</v>
      </c>
      <c r="S136" t="b">
        <f t="shared" si="33"/>
        <v>0</v>
      </c>
      <c r="T136" t="b">
        <f t="shared" si="34"/>
        <v>1</v>
      </c>
      <c r="V136" t="str">
        <f t="shared" ref="V136:V193" si="35">+CONCATENATE("SNA ",H136)</f>
        <v>SNA 1993</v>
      </c>
      <c r="W136" t="str">
        <f t="shared" ref="W136:W193" si="36">+CONCATENATE("SNA ",I136)</f>
        <v>SNA 1993</v>
      </c>
      <c r="X136" t="str">
        <f t="shared" ref="X136:X193" si="37">+CONCATENATE("SNA ",J136)</f>
        <v>SNA 2008</v>
      </c>
    </row>
    <row r="137" spans="1:24" x14ac:dyDescent="0.25">
      <c r="A137" s="9" t="s">
        <v>115</v>
      </c>
      <c r="B137" s="4" t="s">
        <v>114</v>
      </c>
      <c r="C137" s="4" t="str">
        <f>+VLOOKUP(B137,'[1]OECD &amp; EU Countries'!$B:$F,5,)</f>
        <v>OECD/EU</v>
      </c>
      <c r="D137" s="10" t="s">
        <v>427</v>
      </c>
      <c r="E137" s="10" t="s">
        <v>486</v>
      </c>
      <c r="F137" s="10" t="s">
        <v>486</v>
      </c>
      <c r="H137" s="10">
        <v>2008</v>
      </c>
      <c r="I137" s="10">
        <v>2008</v>
      </c>
      <c r="J137" s="10">
        <v>2008</v>
      </c>
      <c r="L137" s="10" t="str">
        <f t="shared" si="29"/>
        <v>SNA 2008</v>
      </c>
      <c r="M137" s="10" t="str">
        <f t="shared" si="30"/>
        <v>SNA 2008</v>
      </c>
      <c r="N137" s="10" t="str">
        <f t="shared" si="31"/>
        <v>SNA 2008</v>
      </c>
      <c r="O137" s="63">
        <v>2010</v>
      </c>
      <c r="P137" s="63">
        <v>2008</v>
      </c>
      <c r="Q137" s="63">
        <v>2008</v>
      </c>
      <c r="R137" t="b">
        <f t="shared" si="32"/>
        <v>0</v>
      </c>
      <c r="S137" t="b">
        <f t="shared" si="33"/>
        <v>1</v>
      </c>
      <c r="T137" t="b">
        <f t="shared" si="34"/>
        <v>1</v>
      </c>
      <c r="V137" t="str">
        <f t="shared" si="35"/>
        <v>SNA 2008</v>
      </c>
      <c r="W137" t="str">
        <f t="shared" si="36"/>
        <v>SNA 2008</v>
      </c>
      <c r="X137" t="str">
        <f t="shared" si="37"/>
        <v>SNA 2008</v>
      </c>
    </row>
    <row r="138" spans="1:24" x14ac:dyDescent="0.25">
      <c r="A138" s="9" t="s">
        <v>113</v>
      </c>
      <c r="B138" s="4" t="s">
        <v>112</v>
      </c>
      <c r="C138" s="4" t="str">
        <f>+VLOOKUP(B138,'[1]OECD &amp; EU Countries'!$B:$F,5,)</f>
        <v>OECD/EU</v>
      </c>
      <c r="D138" s="10" t="s">
        <v>427</v>
      </c>
      <c r="E138" s="10" t="s">
        <v>486</v>
      </c>
      <c r="F138" s="10" t="s">
        <v>486</v>
      </c>
      <c r="H138" s="10">
        <v>2008</v>
      </c>
      <c r="I138" s="10">
        <v>2008</v>
      </c>
      <c r="J138" s="10">
        <v>2008</v>
      </c>
      <c r="L138" s="10" t="str">
        <f t="shared" si="29"/>
        <v>SNA 2008</v>
      </c>
      <c r="M138" s="10" t="str">
        <f t="shared" si="30"/>
        <v>SNA 2008</v>
      </c>
      <c r="N138" s="10" t="str">
        <f t="shared" si="31"/>
        <v>SNA 2008</v>
      </c>
      <c r="O138" s="63">
        <v>2010</v>
      </c>
      <c r="P138" s="63">
        <v>2008</v>
      </c>
      <c r="Q138" s="63">
        <v>2008</v>
      </c>
      <c r="R138" t="b">
        <f t="shared" si="32"/>
        <v>0</v>
      </c>
      <c r="S138" t="b">
        <f t="shared" si="33"/>
        <v>1</v>
      </c>
      <c r="T138" t="b">
        <f t="shared" si="34"/>
        <v>1</v>
      </c>
      <c r="V138" t="str">
        <f t="shared" si="35"/>
        <v>SNA 2008</v>
      </c>
      <c r="W138" t="str">
        <f t="shared" si="36"/>
        <v>SNA 2008</v>
      </c>
      <c r="X138" t="str">
        <f t="shared" si="37"/>
        <v>SNA 2008</v>
      </c>
    </row>
    <row r="139" spans="1:24" x14ac:dyDescent="0.25">
      <c r="A139" s="8" t="s">
        <v>111</v>
      </c>
      <c r="B139" s="4" t="s">
        <v>110</v>
      </c>
      <c r="C139" s="4" t="str">
        <f>+VLOOKUP(B139,'[1]OECD &amp; EU Countries'!$B:$F,5,)</f>
        <v>NA</v>
      </c>
      <c r="D139" s="10" t="s">
        <v>488</v>
      </c>
      <c r="E139" s="10" t="s">
        <v>437</v>
      </c>
      <c r="F139" s="10" t="s">
        <v>437</v>
      </c>
      <c r="H139" s="10">
        <v>1993</v>
      </c>
      <c r="I139" s="10">
        <v>1993</v>
      </c>
      <c r="J139" s="10">
        <v>1993</v>
      </c>
      <c r="L139" s="10" t="str">
        <f t="shared" si="29"/>
        <v>SNA 1993</v>
      </c>
      <c r="M139" s="10" t="str">
        <f t="shared" si="30"/>
        <v>SNA 1993</v>
      </c>
      <c r="N139" s="10" t="str">
        <f t="shared" si="31"/>
        <v>SNA 1993</v>
      </c>
      <c r="O139" s="63">
        <v>1993</v>
      </c>
      <c r="P139" s="63">
        <v>1993</v>
      </c>
      <c r="Q139" s="63">
        <v>1993</v>
      </c>
      <c r="R139" t="b">
        <f t="shared" si="32"/>
        <v>1</v>
      </c>
      <c r="S139" t="b">
        <f t="shared" si="33"/>
        <v>1</v>
      </c>
      <c r="T139" t="b">
        <f t="shared" si="34"/>
        <v>1</v>
      </c>
      <c r="V139" t="str">
        <f t="shared" si="35"/>
        <v>SNA 1993</v>
      </c>
      <c r="W139" t="str">
        <f t="shared" si="36"/>
        <v>SNA 1993</v>
      </c>
      <c r="X139" t="str">
        <f t="shared" si="37"/>
        <v>SNA 1993</v>
      </c>
    </row>
    <row r="140" spans="1:24" x14ac:dyDescent="0.25">
      <c r="A140" s="9" t="s">
        <v>109</v>
      </c>
      <c r="B140" s="4" t="s">
        <v>108</v>
      </c>
      <c r="C140" s="4" t="str">
        <f>+VLOOKUP(B140,'[1]OECD &amp; EU Countries'!$B:$F,5,)</f>
        <v>OECD/EU</v>
      </c>
      <c r="D140" s="10" t="s">
        <v>427</v>
      </c>
      <c r="E140" s="10" t="s">
        <v>486</v>
      </c>
      <c r="F140" s="10" t="s">
        <v>486</v>
      </c>
      <c r="H140" s="10">
        <v>1993</v>
      </c>
      <c r="I140" s="10">
        <v>1993</v>
      </c>
      <c r="J140" s="10">
        <v>2008</v>
      </c>
      <c r="L140" s="10" t="str">
        <f t="shared" si="29"/>
        <v>SNA 1993</v>
      </c>
      <c r="M140" s="10" t="str">
        <f t="shared" si="30"/>
        <v>SNA 1993</v>
      </c>
      <c r="N140" s="10" t="str">
        <f t="shared" si="31"/>
        <v>SNA 2008</v>
      </c>
      <c r="O140" s="63">
        <v>2010</v>
      </c>
      <c r="P140" s="63">
        <v>2008</v>
      </c>
      <c r="Q140" s="63">
        <v>2008</v>
      </c>
      <c r="R140" t="b">
        <f t="shared" si="32"/>
        <v>0</v>
      </c>
      <c r="S140" t="b">
        <f t="shared" si="33"/>
        <v>0</v>
      </c>
      <c r="T140" t="b">
        <f t="shared" si="34"/>
        <v>1</v>
      </c>
      <c r="V140" t="str">
        <f t="shared" si="35"/>
        <v>SNA 1993</v>
      </c>
      <c r="W140" t="str">
        <f t="shared" si="36"/>
        <v>SNA 1993</v>
      </c>
      <c r="X140" t="str">
        <f t="shared" si="37"/>
        <v>SNA 2008</v>
      </c>
    </row>
    <row r="141" spans="1:24" x14ac:dyDescent="0.25">
      <c r="A141" s="7" t="s">
        <v>107</v>
      </c>
      <c r="B141" s="4" t="s">
        <v>106</v>
      </c>
      <c r="C141" s="4" t="str">
        <f>+VLOOKUP(B141,'[1]OECD &amp; EU Countries'!$B:$F,5,)</f>
        <v>NA</v>
      </c>
      <c r="D141" s="10" t="s">
        <v>490</v>
      </c>
      <c r="E141" s="10" t="s">
        <v>486</v>
      </c>
      <c r="F141" s="10" t="s">
        <v>486</v>
      </c>
      <c r="H141" s="10">
        <v>1993</v>
      </c>
      <c r="I141" s="10">
        <v>1993</v>
      </c>
      <c r="J141" s="10">
        <v>1993</v>
      </c>
      <c r="L141" s="10" t="str">
        <f t="shared" si="29"/>
        <v>SNA 1993</v>
      </c>
      <c r="M141" s="10" t="str">
        <f t="shared" si="30"/>
        <v>SNA 1993</v>
      </c>
      <c r="N141" s="10" t="str">
        <f t="shared" si="31"/>
        <v>SNA 1993</v>
      </c>
      <c r="O141" s="63">
        <v>2008</v>
      </c>
      <c r="P141" s="63">
        <v>2008</v>
      </c>
      <c r="Q141" s="63">
        <v>2008</v>
      </c>
      <c r="R141" t="b">
        <f t="shared" si="32"/>
        <v>0</v>
      </c>
      <c r="S141" t="b">
        <f t="shared" si="33"/>
        <v>0</v>
      </c>
      <c r="T141" t="b">
        <f t="shared" si="34"/>
        <v>0</v>
      </c>
      <c r="V141" t="str">
        <f t="shared" si="35"/>
        <v>SNA 1993</v>
      </c>
      <c r="W141" t="str">
        <f t="shared" si="36"/>
        <v>SNA 1993</v>
      </c>
      <c r="X141" t="str">
        <f t="shared" si="37"/>
        <v>SNA 1993</v>
      </c>
    </row>
    <row r="142" spans="1:24" x14ac:dyDescent="0.25">
      <c r="A142" s="9" t="s">
        <v>105</v>
      </c>
      <c r="B142" s="4" t="s">
        <v>104</v>
      </c>
      <c r="C142" s="4" t="str">
        <f>+VLOOKUP(B142,'[1]OECD &amp; EU Countries'!$B:$F,5,)</f>
        <v>NA</v>
      </c>
      <c r="D142" s="10" t="s">
        <v>488</v>
      </c>
      <c r="E142" s="10" t="s">
        <v>437</v>
      </c>
      <c r="F142" s="10" t="s">
        <v>437</v>
      </c>
      <c r="H142" s="10">
        <v>2008</v>
      </c>
      <c r="I142" s="10">
        <v>2008</v>
      </c>
      <c r="J142" s="10">
        <v>1993</v>
      </c>
      <c r="L142" s="10" t="str">
        <f t="shared" si="29"/>
        <v>SNA 2008</v>
      </c>
      <c r="M142" s="10" t="str">
        <f t="shared" si="30"/>
        <v>SNA 2008</v>
      </c>
      <c r="N142" s="10" t="str">
        <f t="shared" si="31"/>
        <v>SNA 1993</v>
      </c>
      <c r="O142" s="63">
        <v>1993</v>
      </c>
      <c r="P142" s="63">
        <v>1993</v>
      </c>
      <c r="Q142" s="63">
        <v>1993</v>
      </c>
      <c r="R142" t="b">
        <f t="shared" si="32"/>
        <v>0</v>
      </c>
      <c r="S142" t="b">
        <f t="shared" si="33"/>
        <v>0</v>
      </c>
      <c r="T142" t="b">
        <f t="shared" si="34"/>
        <v>1</v>
      </c>
      <c r="V142" t="str">
        <f t="shared" si="35"/>
        <v>SNA 2008</v>
      </c>
      <c r="W142" t="str">
        <f t="shared" si="36"/>
        <v>SNA 2008</v>
      </c>
      <c r="X142" t="str">
        <f t="shared" si="37"/>
        <v>SNA 1993</v>
      </c>
    </row>
    <row r="143" spans="1:24" x14ac:dyDescent="0.25">
      <c r="A143" s="9" t="s">
        <v>103</v>
      </c>
      <c r="B143" s="4" t="s">
        <v>102</v>
      </c>
      <c r="C143" s="4" t="str">
        <f>+VLOOKUP(B143,'[1]OECD &amp; EU Countries'!$B:$F,5,)</f>
        <v>NA</v>
      </c>
      <c r="D143" s="10" t="s">
        <v>488</v>
      </c>
      <c r="E143" s="10" t="s">
        <v>437</v>
      </c>
      <c r="F143" s="10" t="s">
        <v>437</v>
      </c>
      <c r="H143" s="10">
        <v>1993</v>
      </c>
      <c r="I143" s="10">
        <v>1993</v>
      </c>
      <c r="J143" s="10">
        <v>1993</v>
      </c>
      <c r="L143" s="10" t="str">
        <f t="shared" si="29"/>
        <v>SNA 1993</v>
      </c>
      <c r="M143" s="10" t="str">
        <f t="shared" si="30"/>
        <v>SNA 1993</v>
      </c>
      <c r="N143" s="10" t="str">
        <f t="shared" si="31"/>
        <v>SNA 1993</v>
      </c>
      <c r="O143" s="63">
        <v>1993</v>
      </c>
      <c r="P143" s="63">
        <v>1993</v>
      </c>
      <c r="Q143" s="63">
        <v>1993</v>
      </c>
      <c r="R143" t="b">
        <f t="shared" si="32"/>
        <v>1</v>
      </c>
      <c r="S143" t="b">
        <f t="shared" si="33"/>
        <v>1</v>
      </c>
      <c r="T143" t="b">
        <f t="shared" si="34"/>
        <v>1</v>
      </c>
      <c r="V143" t="str">
        <f t="shared" si="35"/>
        <v>SNA 1993</v>
      </c>
      <c r="W143" t="str">
        <f t="shared" si="36"/>
        <v>SNA 1993</v>
      </c>
      <c r="X143" t="str">
        <f t="shared" si="37"/>
        <v>SNA 1993</v>
      </c>
    </row>
    <row r="144" spans="1:24" x14ac:dyDescent="0.25">
      <c r="A144" s="9" t="s">
        <v>101</v>
      </c>
      <c r="B144" s="4" t="s">
        <v>100</v>
      </c>
      <c r="C144" s="4" t="str">
        <f>+VLOOKUP(B144,'[1]OECD &amp; EU Countries'!$B:$F,5,)</f>
        <v>NA</v>
      </c>
      <c r="D144" s="10" t="s">
        <v>480</v>
      </c>
      <c r="E144" s="10" t="s">
        <v>437</v>
      </c>
      <c r="F144" s="10" t="s">
        <v>437</v>
      </c>
      <c r="H144" s="10">
        <v>1993</v>
      </c>
      <c r="I144" s="10">
        <v>1993</v>
      </c>
      <c r="J144" s="10">
        <v>1993</v>
      </c>
      <c r="L144" s="10" t="str">
        <f t="shared" si="29"/>
        <v>SNA 1993</v>
      </c>
      <c r="M144" s="10" t="str">
        <f t="shared" si="30"/>
        <v>SNA 1993</v>
      </c>
      <c r="N144" s="10" t="str">
        <f t="shared" si="31"/>
        <v>SNA 1993</v>
      </c>
      <c r="O144" t="s">
        <v>507</v>
      </c>
      <c r="P144" s="63">
        <v>1993</v>
      </c>
      <c r="Q144" s="63">
        <v>1993</v>
      </c>
      <c r="R144" t="b">
        <f t="shared" si="32"/>
        <v>0</v>
      </c>
      <c r="S144" t="b">
        <f t="shared" si="33"/>
        <v>1</v>
      </c>
      <c r="T144" t="b">
        <f t="shared" si="34"/>
        <v>1</v>
      </c>
      <c r="V144" t="str">
        <f t="shared" si="35"/>
        <v>SNA 1993</v>
      </c>
      <c r="W144" t="str">
        <f t="shared" si="36"/>
        <v>SNA 1993</v>
      </c>
      <c r="X144" t="str">
        <f t="shared" si="37"/>
        <v>SNA 1993</v>
      </c>
    </row>
    <row r="145" spans="1:24" x14ac:dyDescent="0.25">
      <c r="A145" s="9" t="s">
        <v>99</v>
      </c>
      <c r="B145" s="4" t="s">
        <v>98</v>
      </c>
      <c r="C145" s="4" t="str">
        <f>+VLOOKUP(B145,'[1]OECD &amp; EU Countries'!$B:$F,5,)</f>
        <v>NA</v>
      </c>
      <c r="D145" s="10" t="s">
        <v>488</v>
      </c>
      <c r="E145" s="10" t="s">
        <v>437</v>
      </c>
      <c r="F145" s="10" t="s">
        <v>437</v>
      </c>
      <c r="H145" s="10">
        <v>1993</v>
      </c>
      <c r="I145" s="10">
        <v>1993</v>
      </c>
      <c r="J145" s="10">
        <v>1993</v>
      </c>
      <c r="L145" s="10" t="str">
        <f t="shared" si="29"/>
        <v>SNA 1993</v>
      </c>
      <c r="M145" s="10" t="str">
        <f t="shared" si="30"/>
        <v>SNA 1993</v>
      </c>
      <c r="N145" s="10" t="str">
        <f t="shared" si="31"/>
        <v>SNA 1993</v>
      </c>
      <c r="O145" s="63">
        <v>1993</v>
      </c>
      <c r="P145" s="63">
        <v>1993</v>
      </c>
      <c r="Q145" s="63">
        <v>1993</v>
      </c>
      <c r="R145" t="b">
        <f t="shared" si="32"/>
        <v>1</v>
      </c>
      <c r="S145" t="b">
        <f t="shared" si="33"/>
        <v>1</v>
      </c>
      <c r="T145" t="b">
        <f t="shared" si="34"/>
        <v>1</v>
      </c>
      <c r="V145" t="str">
        <f t="shared" si="35"/>
        <v>SNA 1993</v>
      </c>
      <c r="W145" t="str">
        <f t="shared" si="36"/>
        <v>SNA 1993</v>
      </c>
      <c r="X145" t="str">
        <f t="shared" si="37"/>
        <v>SNA 1993</v>
      </c>
    </row>
    <row r="146" spans="1:24" x14ac:dyDescent="0.25">
      <c r="A146" s="9" t="s">
        <v>97</v>
      </c>
      <c r="B146" s="4" t="s">
        <v>96</v>
      </c>
      <c r="C146" s="4" t="str">
        <f>+VLOOKUP(B146,'[1]OECD &amp; EU Countries'!$B:$F,5,)</f>
        <v>NA</v>
      </c>
      <c r="D146" s="10" t="s">
        <v>488</v>
      </c>
      <c r="E146" s="10" t="s">
        <v>486</v>
      </c>
      <c r="F146" s="10" t="s">
        <v>486</v>
      </c>
      <c r="H146" s="10">
        <v>2008</v>
      </c>
      <c r="I146" s="10">
        <v>2008</v>
      </c>
      <c r="J146" s="10">
        <v>2008</v>
      </c>
      <c r="L146" s="10" t="str">
        <f t="shared" si="29"/>
        <v>SNA 2008</v>
      </c>
      <c r="M146" s="10" t="str">
        <f t="shared" si="30"/>
        <v>SNA 2008</v>
      </c>
      <c r="N146" s="10" t="str">
        <f t="shared" si="31"/>
        <v>SNA 2008</v>
      </c>
      <c r="O146" s="63">
        <v>1993</v>
      </c>
      <c r="P146" s="63">
        <v>2008</v>
      </c>
      <c r="Q146" s="63">
        <v>2008</v>
      </c>
      <c r="R146" t="b">
        <f t="shared" si="32"/>
        <v>0</v>
      </c>
      <c r="S146" t="b">
        <f t="shared" si="33"/>
        <v>1</v>
      </c>
      <c r="T146" t="b">
        <f t="shared" si="34"/>
        <v>1</v>
      </c>
      <c r="V146" t="str">
        <f t="shared" si="35"/>
        <v>SNA 2008</v>
      </c>
      <c r="W146" t="str">
        <f t="shared" si="36"/>
        <v>SNA 2008</v>
      </c>
      <c r="X146" t="str">
        <f t="shared" si="37"/>
        <v>SNA 2008</v>
      </c>
    </row>
    <row r="147" spans="1:24" x14ac:dyDescent="0.25">
      <c r="A147" s="9" t="s">
        <v>95</v>
      </c>
      <c r="B147" s="4" t="s">
        <v>94</v>
      </c>
      <c r="C147" s="4" t="str">
        <f>+VLOOKUP(B147,'[1]OECD &amp; EU Countries'!$B:$F,5,)</f>
        <v>NA</v>
      </c>
      <c r="D147" s="10" t="s">
        <v>488</v>
      </c>
      <c r="E147" s="10" t="s">
        <v>486</v>
      </c>
      <c r="F147" s="10" t="s">
        <v>486</v>
      </c>
      <c r="H147" s="10">
        <v>1993</v>
      </c>
      <c r="I147" s="10">
        <v>1993</v>
      </c>
      <c r="J147" s="10">
        <v>1993</v>
      </c>
      <c r="L147" s="10" t="str">
        <f t="shared" si="29"/>
        <v>SNA 1993</v>
      </c>
      <c r="M147" s="10" t="str">
        <f t="shared" si="30"/>
        <v>SNA 1993</v>
      </c>
      <c r="N147" s="10" t="str">
        <f t="shared" si="31"/>
        <v>SNA 1993</v>
      </c>
      <c r="O147" s="63">
        <v>1993</v>
      </c>
      <c r="P147" s="63">
        <v>2008</v>
      </c>
      <c r="Q147" s="63">
        <v>2008</v>
      </c>
      <c r="R147" t="b">
        <f t="shared" si="32"/>
        <v>1</v>
      </c>
      <c r="S147" t="b">
        <f t="shared" si="33"/>
        <v>0</v>
      </c>
      <c r="T147" t="b">
        <f t="shared" si="34"/>
        <v>0</v>
      </c>
      <c r="V147" t="str">
        <f t="shared" si="35"/>
        <v>SNA 1993</v>
      </c>
      <c r="W147" t="str">
        <f t="shared" si="36"/>
        <v>SNA 1993</v>
      </c>
      <c r="X147" t="str">
        <f t="shared" si="37"/>
        <v>SNA 1993</v>
      </c>
    </row>
    <row r="148" spans="1:24" x14ac:dyDescent="0.25">
      <c r="A148" s="9" t="s">
        <v>93</v>
      </c>
      <c r="B148" s="4" t="s">
        <v>92</v>
      </c>
      <c r="C148" s="4" t="str">
        <f>+VLOOKUP(B148,'[1]OECD &amp; EU Countries'!$B:$F,5,)</f>
        <v>NA</v>
      </c>
      <c r="D148" s="10" t="s">
        <v>427</v>
      </c>
      <c r="E148" s="10" t="s">
        <v>486</v>
      </c>
      <c r="F148" s="10" t="s">
        <v>486</v>
      </c>
      <c r="H148" s="10">
        <v>1993</v>
      </c>
      <c r="I148" s="10">
        <v>1993</v>
      </c>
      <c r="J148" s="10">
        <v>2008</v>
      </c>
      <c r="L148" s="10" t="str">
        <f t="shared" si="29"/>
        <v>SNA 1993</v>
      </c>
      <c r="M148" s="10" t="str">
        <f t="shared" si="30"/>
        <v>SNA 1993</v>
      </c>
      <c r="N148" s="10" t="str">
        <f t="shared" si="31"/>
        <v>SNA 2008</v>
      </c>
      <c r="O148" s="63">
        <v>2010</v>
      </c>
      <c r="P148" s="63">
        <v>2008</v>
      </c>
      <c r="Q148" s="63">
        <v>2008</v>
      </c>
      <c r="R148" t="b">
        <f t="shared" si="32"/>
        <v>0</v>
      </c>
      <c r="S148" t="b">
        <f t="shared" si="33"/>
        <v>0</v>
      </c>
      <c r="T148" t="b">
        <f t="shared" si="34"/>
        <v>1</v>
      </c>
      <c r="V148" t="str">
        <f t="shared" si="35"/>
        <v>SNA 1993</v>
      </c>
      <c r="W148" t="str">
        <f t="shared" si="36"/>
        <v>SNA 1993</v>
      </c>
      <c r="X148" t="str">
        <f t="shared" si="37"/>
        <v>SNA 2008</v>
      </c>
    </row>
    <row r="149" spans="1:24" x14ac:dyDescent="0.25">
      <c r="A149" s="7" t="s">
        <v>91</v>
      </c>
      <c r="B149" s="4" t="s">
        <v>90</v>
      </c>
      <c r="C149" s="4" t="str">
        <f>+VLOOKUP(B149,'[1]OECD &amp; EU Countries'!$B:$F,5,)</f>
        <v>NA</v>
      </c>
      <c r="D149" s="10" t="s">
        <v>488</v>
      </c>
      <c r="E149" s="10" t="s">
        <v>437</v>
      </c>
      <c r="F149" s="10" t="s">
        <v>437</v>
      </c>
      <c r="H149" s="10">
        <v>1993</v>
      </c>
      <c r="I149" s="10">
        <v>1993</v>
      </c>
      <c r="J149" s="10">
        <v>1993</v>
      </c>
      <c r="L149" s="10" t="str">
        <f t="shared" si="29"/>
        <v>SNA 1993</v>
      </c>
      <c r="M149" s="10" t="str">
        <f t="shared" si="30"/>
        <v>SNA 1993</v>
      </c>
      <c r="N149" s="10" t="str">
        <f t="shared" si="31"/>
        <v>SNA 1993</v>
      </c>
      <c r="O149" s="63">
        <v>1993</v>
      </c>
      <c r="P149" s="63">
        <v>1993</v>
      </c>
      <c r="Q149" s="63">
        <v>1993</v>
      </c>
      <c r="R149" t="b">
        <f t="shared" si="32"/>
        <v>1</v>
      </c>
      <c r="S149" t="b">
        <f t="shared" si="33"/>
        <v>1</v>
      </c>
      <c r="T149" t="b">
        <f t="shared" si="34"/>
        <v>1</v>
      </c>
      <c r="V149" t="str">
        <f t="shared" si="35"/>
        <v>SNA 1993</v>
      </c>
      <c r="W149" t="str">
        <f t="shared" si="36"/>
        <v>SNA 1993</v>
      </c>
      <c r="X149" t="str">
        <f t="shared" si="37"/>
        <v>SNA 1993</v>
      </c>
    </row>
    <row r="150" spans="1:24" x14ac:dyDescent="0.25">
      <c r="A150" s="9" t="s">
        <v>89</v>
      </c>
      <c r="B150" s="4" t="s">
        <v>88</v>
      </c>
      <c r="C150" s="4" t="str">
        <f>+VLOOKUP(B150,'[1]OECD &amp; EU Countries'!$B:$F,5,)</f>
        <v>NA</v>
      </c>
      <c r="D150" s="10" t="s">
        <v>488</v>
      </c>
      <c r="E150" s="10" t="s">
        <v>437</v>
      </c>
      <c r="F150" s="10" t="s">
        <v>437</v>
      </c>
      <c r="H150" s="10">
        <v>1993</v>
      </c>
      <c r="I150" s="10">
        <v>1993</v>
      </c>
      <c r="J150" s="10">
        <v>1993</v>
      </c>
      <c r="L150" s="10" t="str">
        <f t="shared" si="29"/>
        <v>SNA 1993</v>
      </c>
      <c r="M150" s="10" t="str">
        <f t="shared" si="30"/>
        <v>SNA 1993</v>
      </c>
      <c r="N150" s="10" t="str">
        <f t="shared" si="31"/>
        <v>SNA 1993</v>
      </c>
      <c r="O150" s="63">
        <v>1993</v>
      </c>
      <c r="P150" s="63">
        <v>1993</v>
      </c>
      <c r="Q150" s="63">
        <v>1993</v>
      </c>
      <c r="R150" t="b">
        <f t="shared" si="32"/>
        <v>1</v>
      </c>
      <c r="S150" t="b">
        <f t="shared" si="33"/>
        <v>1</v>
      </c>
      <c r="T150" t="b">
        <f t="shared" si="34"/>
        <v>1</v>
      </c>
      <c r="V150" t="str">
        <f t="shared" si="35"/>
        <v>SNA 1993</v>
      </c>
      <c r="W150" t="str">
        <f t="shared" si="36"/>
        <v>SNA 1993</v>
      </c>
      <c r="X150" t="str">
        <f t="shared" si="37"/>
        <v>SNA 1993</v>
      </c>
    </row>
    <row r="151" spans="1:24" x14ac:dyDescent="0.25">
      <c r="A151" s="8" t="s">
        <v>87</v>
      </c>
      <c r="B151" s="4" t="s">
        <v>86</v>
      </c>
      <c r="C151" s="4" t="str">
        <f>+VLOOKUP(B151,'[1]OECD &amp; EU Countries'!$B:$F,5,)</f>
        <v>NA</v>
      </c>
      <c r="D151" s="10" t="s">
        <v>488</v>
      </c>
      <c r="E151" s="10" t="s">
        <v>486</v>
      </c>
      <c r="F151" s="10" t="s">
        <v>486</v>
      </c>
      <c r="H151" s="10">
        <v>2008</v>
      </c>
      <c r="I151" s="10">
        <v>2008</v>
      </c>
      <c r="J151" s="10">
        <v>2008</v>
      </c>
      <c r="L151" s="10" t="str">
        <f t="shared" si="29"/>
        <v>SNA 2008</v>
      </c>
      <c r="M151" s="10" t="str">
        <f t="shared" si="30"/>
        <v>SNA 2008</v>
      </c>
      <c r="N151" s="10" t="str">
        <f t="shared" si="31"/>
        <v>SNA 2008</v>
      </c>
      <c r="O151" s="63">
        <v>1993</v>
      </c>
      <c r="P151" s="63">
        <v>2008</v>
      </c>
      <c r="Q151" s="63">
        <v>2008</v>
      </c>
      <c r="R151" t="b">
        <f t="shared" si="32"/>
        <v>0</v>
      </c>
      <c r="S151" t="b">
        <f t="shared" si="33"/>
        <v>1</v>
      </c>
      <c r="T151" t="b">
        <f t="shared" si="34"/>
        <v>1</v>
      </c>
      <c r="V151" t="str">
        <f t="shared" si="35"/>
        <v>SNA 2008</v>
      </c>
      <c r="W151" t="str">
        <f t="shared" si="36"/>
        <v>SNA 2008</v>
      </c>
      <c r="X151" t="str">
        <f t="shared" si="37"/>
        <v>SNA 2008</v>
      </c>
    </row>
    <row r="152" spans="1:24" x14ac:dyDescent="0.25">
      <c r="A152" s="9" t="s">
        <v>85</v>
      </c>
      <c r="B152" s="4" t="s">
        <v>84</v>
      </c>
      <c r="C152" s="4" t="str">
        <f>+VLOOKUP(B152,'[1]OECD &amp; EU Countries'!$B:$F,5,)</f>
        <v>OECD/EU</v>
      </c>
      <c r="D152" s="10" t="s">
        <v>427</v>
      </c>
      <c r="E152" s="10" t="s">
        <v>486</v>
      </c>
      <c r="F152" s="10" t="s">
        <v>486</v>
      </c>
      <c r="H152" s="10">
        <v>2008</v>
      </c>
      <c r="I152" s="10">
        <v>2008</v>
      </c>
      <c r="J152" s="10">
        <v>2008</v>
      </c>
      <c r="L152" s="10" t="str">
        <f t="shared" si="29"/>
        <v>SNA 2008</v>
      </c>
      <c r="M152" s="10" t="str">
        <f t="shared" si="30"/>
        <v>SNA 2008</v>
      </c>
      <c r="N152" s="10" t="str">
        <f t="shared" si="31"/>
        <v>SNA 2008</v>
      </c>
      <c r="O152" s="63">
        <v>2010</v>
      </c>
      <c r="P152" s="63">
        <v>2008</v>
      </c>
      <c r="Q152" s="63">
        <v>2008</v>
      </c>
      <c r="R152" t="b">
        <f t="shared" si="32"/>
        <v>0</v>
      </c>
      <c r="S152" t="b">
        <f t="shared" si="33"/>
        <v>1</v>
      </c>
      <c r="T152" t="b">
        <f t="shared" si="34"/>
        <v>1</v>
      </c>
      <c r="V152" t="str">
        <f t="shared" si="35"/>
        <v>SNA 2008</v>
      </c>
      <c r="W152" t="str">
        <f t="shared" si="36"/>
        <v>SNA 2008</v>
      </c>
      <c r="X152" t="str">
        <f t="shared" si="37"/>
        <v>SNA 2008</v>
      </c>
    </row>
    <row r="153" spans="1:24" x14ac:dyDescent="0.25">
      <c r="A153" s="7" t="s">
        <v>83</v>
      </c>
      <c r="B153" s="4" t="s">
        <v>82</v>
      </c>
      <c r="C153" s="4" t="str">
        <f>+VLOOKUP(B153,'[1]OECD &amp; EU Countries'!$B:$F,5,)</f>
        <v>OECD/EU</v>
      </c>
      <c r="D153" s="10" t="s">
        <v>427</v>
      </c>
      <c r="E153" s="10" t="s">
        <v>486</v>
      </c>
      <c r="F153" s="10" t="s">
        <v>486</v>
      </c>
      <c r="H153" s="10">
        <v>2008</v>
      </c>
      <c r="I153" s="10">
        <v>2008</v>
      </c>
      <c r="J153" s="10">
        <v>2008</v>
      </c>
      <c r="L153" s="10" t="str">
        <f t="shared" si="29"/>
        <v>SNA 2008</v>
      </c>
      <c r="M153" s="10" t="str">
        <f t="shared" si="30"/>
        <v>SNA 2008</v>
      </c>
      <c r="N153" s="10" t="str">
        <f t="shared" si="31"/>
        <v>SNA 2008</v>
      </c>
      <c r="O153" s="63">
        <v>2010</v>
      </c>
      <c r="P153" s="63">
        <v>2008</v>
      </c>
      <c r="Q153" s="63">
        <v>2008</v>
      </c>
      <c r="R153" t="b">
        <f t="shared" si="32"/>
        <v>0</v>
      </c>
      <c r="S153" t="b">
        <f t="shared" si="33"/>
        <v>1</v>
      </c>
      <c r="T153" t="b">
        <f t="shared" si="34"/>
        <v>1</v>
      </c>
      <c r="V153" t="str">
        <f t="shared" si="35"/>
        <v>SNA 2008</v>
      </c>
      <c r="W153" t="str">
        <f t="shared" si="36"/>
        <v>SNA 2008</v>
      </c>
      <c r="X153" t="str">
        <f t="shared" si="37"/>
        <v>SNA 2008</v>
      </c>
    </row>
    <row r="154" spans="1:24" x14ac:dyDescent="0.25">
      <c r="A154" s="9" t="s">
        <v>81</v>
      </c>
      <c r="B154" s="4" t="s">
        <v>80</v>
      </c>
      <c r="C154" s="4" t="str">
        <f>+VLOOKUP(B154,'[1]OECD &amp; EU Countries'!$B:$F,5,)</f>
        <v>NA</v>
      </c>
      <c r="D154" s="10" t="s">
        <v>488</v>
      </c>
      <c r="E154" s="10" t="s">
        <v>437</v>
      </c>
      <c r="F154" s="10" t="s">
        <v>437</v>
      </c>
      <c r="H154" s="10">
        <v>1993</v>
      </c>
      <c r="I154" s="10">
        <v>1993</v>
      </c>
      <c r="J154" s="10">
        <v>1993</v>
      </c>
      <c r="L154" s="10" t="str">
        <f t="shared" si="29"/>
        <v>SNA 1993</v>
      </c>
      <c r="M154" s="10" t="str">
        <f t="shared" si="30"/>
        <v>SNA 1993</v>
      </c>
      <c r="N154" s="10" t="str">
        <f t="shared" si="31"/>
        <v>SNA 1993</v>
      </c>
      <c r="O154" s="63">
        <v>1993</v>
      </c>
      <c r="P154" s="63">
        <v>1993</v>
      </c>
      <c r="Q154" s="63">
        <v>1993</v>
      </c>
      <c r="R154" t="b">
        <f t="shared" si="32"/>
        <v>1</v>
      </c>
      <c r="S154" t="b">
        <f t="shared" si="33"/>
        <v>1</v>
      </c>
      <c r="T154" t="b">
        <f t="shared" si="34"/>
        <v>1</v>
      </c>
      <c r="V154" t="str">
        <f t="shared" si="35"/>
        <v>SNA 1993</v>
      </c>
      <c r="W154" t="str">
        <f t="shared" si="36"/>
        <v>SNA 1993</v>
      </c>
      <c r="X154" t="str">
        <f t="shared" si="37"/>
        <v>SNA 1993</v>
      </c>
    </row>
    <row r="155" spans="1:24" x14ac:dyDescent="0.25">
      <c r="A155" s="11" t="s">
        <v>79</v>
      </c>
      <c r="B155" s="4" t="s">
        <v>78</v>
      </c>
      <c r="C155" s="4" t="str">
        <f>+VLOOKUP(B155,'[1]OECD &amp; EU Countries'!$B:$F,5,)</f>
        <v>NA</v>
      </c>
      <c r="D155" s="10" t="s">
        <v>489</v>
      </c>
      <c r="E155" s="10" t="s">
        <v>438</v>
      </c>
      <c r="F155" s="10" t="s">
        <v>438</v>
      </c>
      <c r="H155" s="10">
        <v>1968</v>
      </c>
      <c r="I155" s="10">
        <v>1968</v>
      </c>
      <c r="J155" s="10">
        <v>1968</v>
      </c>
      <c r="L155" s="10" t="str">
        <f t="shared" si="29"/>
        <v>SNA 1968</v>
      </c>
      <c r="M155" s="10" t="str">
        <f t="shared" si="30"/>
        <v>SNA 1968</v>
      </c>
      <c r="N155" s="10" t="str">
        <f t="shared" si="31"/>
        <v>SNA 1968</v>
      </c>
      <c r="O155" s="63">
        <v>1968</v>
      </c>
      <c r="P155" s="63">
        <v>1968</v>
      </c>
      <c r="Q155" s="63">
        <v>1968</v>
      </c>
      <c r="R155" t="b">
        <f t="shared" si="32"/>
        <v>1</v>
      </c>
      <c r="S155" t="b">
        <f t="shared" si="33"/>
        <v>1</v>
      </c>
      <c r="T155" t="b">
        <f t="shared" si="34"/>
        <v>1</v>
      </c>
      <c r="V155" t="str">
        <f t="shared" si="35"/>
        <v>SNA 1968</v>
      </c>
      <c r="W155" t="str">
        <f t="shared" si="36"/>
        <v>SNA 1968</v>
      </c>
      <c r="X155" t="str">
        <f t="shared" si="37"/>
        <v>SNA 1968</v>
      </c>
    </row>
    <row r="156" spans="1:24" x14ac:dyDescent="0.25">
      <c r="A156" s="9" t="s">
        <v>77</v>
      </c>
      <c r="B156" s="4" t="s">
        <v>76</v>
      </c>
      <c r="C156" s="4" t="str">
        <f>+VLOOKUP(B156,'[1]OECD &amp; EU Countries'!$B:$F,5,)</f>
        <v>NA</v>
      </c>
      <c r="D156" s="10" t="s">
        <v>488</v>
      </c>
      <c r="E156" s="10" t="s">
        <v>486</v>
      </c>
      <c r="F156" s="10" t="s">
        <v>486</v>
      </c>
      <c r="H156" s="10">
        <v>2008</v>
      </c>
      <c r="I156" s="10">
        <v>2008</v>
      </c>
      <c r="J156" s="10">
        <v>2008</v>
      </c>
      <c r="L156" s="10" t="str">
        <f t="shared" si="29"/>
        <v>SNA 2008</v>
      </c>
      <c r="M156" s="10" t="str">
        <f t="shared" si="30"/>
        <v>SNA 2008</v>
      </c>
      <c r="N156" s="10" t="str">
        <f t="shared" si="31"/>
        <v>SNA 2008</v>
      </c>
      <c r="O156" s="63">
        <v>1993</v>
      </c>
      <c r="P156" s="63">
        <v>2008</v>
      </c>
      <c r="Q156" s="63">
        <v>2008</v>
      </c>
      <c r="R156" t="b">
        <f t="shared" si="32"/>
        <v>0</v>
      </c>
      <c r="S156" t="b">
        <f t="shared" si="33"/>
        <v>1</v>
      </c>
      <c r="T156" t="b">
        <f t="shared" si="34"/>
        <v>1</v>
      </c>
      <c r="V156" t="str">
        <f t="shared" si="35"/>
        <v>SNA 2008</v>
      </c>
      <c r="W156" t="str">
        <f t="shared" si="36"/>
        <v>SNA 2008</v>
      </c>
      <c r="X156" t="str">
        <f t="shared" si="37"/>
        <v>SNA 2008</v>
      </c>
    </row>
    <row r="157" spans="1:24" x14ac:dyDescent="0.25">
      <c r="A157" s="9" t="s">
        <v>75</v>
      </c>
      <c r="B157" s="4" t="s">
        <v>74</v>
      </c>
      <c r="C157" s="4" t="str">
        <f>+VLOOKUP(B157,'[1]OECD &amp; EU Countries'!$B:$F,5,)</f>
        <v>NA</v>
      </c>
      <c r="D157" s="10" t="s">
        <v>488</v>
      </c>
      <c r="E157" s="10" t="s">
        <v>486</v>
      </c>
      <c r="F157" s="10" t="s">
        <v>486</v>
      </c>
      <c r="H157" s="10">
        <v>1993</v>
      </c>
      <c r="I157" s="10">
        <v>1993</v>
      </c>
      <c r="J157" s="10">
        <v>2008</v>
      </c>
      <c r="L157" s="10" t="str">
        <f t="shared" si="29"/>
        <v>SNA 1993</v>
      </c>
      <c r="M157" s="10" t="str">
        <f t="shared" si="30"/>
        <v>SNA 1993</v>
      </c>
      <c r="N157" s="10" t="str">
        <f t="shared" si="31"/>
        <v>SNA 2008</v>
      </c>
      <c r="O157" s="63">
        <v>1993</v>
      </c>
      <c r="P157" s="63">
        <v>2008</v>
      </c>
      <c r="Q157" s="63">
        <v>2008</v>
      </c>
      <c r="R157" t="b">
        <f t="shared" si="32"/>
        <v>1</v>
      </c>
      <c r="S157" t="b">
        <f t="shared" si="33"/>
        <v>0</v>
      </c>
      <c r="T157" t="b">
        <f t="shared" si="34"/>
        <v>1</v>
      </c>
      <c r="V157" t="str">
        <f t="shared" si="35"/>
        <v>SNA 1993</v>
      </c>
      <c r="W157" t="str">
        <f t="shared" si="36"/>
        <v>SNA 1993</v>
      </c>
      <c r="X157" t="str">
        <f t="shared" si="37"/>
        <v>SNA 2008</v>
      </c>
    </row>
    <row r="158" spans="1:24" x14ac:dyDescent="0.25">
      <c r="A158" s="8" t="s">
        <v>73</v>
      </c>
      <c r="B158" s="4" t="s">
        <v>72</v>
      </c>
      <c r="C158" s="4" t="str">
        <f>+VLOOKUP(B158,'[1]OECD &amp; EU Countries'!$B:$F,5,)</f>
        <v>OECD/EU</v>
      </c>
      <c r="D158" s="10" t="s">
        <v>427</v>
      </c>
      <c r="E158" s="10" t="s">
        <v>486</v>
      </c>
      <c r="F158" s="10" t="s">
        <v>486</v>
      </c>
      <c r="H158" s="10">
        <v>2008</v>
      </c>
      <c r="I158" s="10">
        <v>2008</v>
      </c>
      <c r="J158" s="10">
        <v>2008</v>
      </c>
      <c r="L158" s="10" t="str">
        <f t="shared" si="29"/>
        <v>SNA 2008</v>
      </c>
      <c r="M158" s="10" t="str">
        <f t="shared" si="30"/>
        <v>SNA 2008</v>
      </c>
      <c r="N158" s="10" t="str">
        <f t="shared" si="31"/>
        <v>SNA 2008</v>
      </c>
      <c r="O158" s="63">
        <v>2010</v>
      </c>
      <c r="P158" s="63">
        <v>2008</v>
      </c>
      <c r="Q158" s="63">
        <v>2008</v>
      </c>
      <c r="R158" t="b">
        <f t="shared" si="32"/>
        <v>0</v>
      </c>
      <c r="S158" t="b">
        <f t="shared" si="33"/>
        <v>1</v>
      </c>
      <c r="T158" t="b">
        <f t="shared" si="34"/>
        <v>1</v>
      </c>
      <c r="V158" t="str">
        <f t="shared" si="35"/>
        <v>SNA 2008</v>
      </c>
      <c r="W158" t="str">
        <f t="shared" si="36"/>
        <v>SNA 2008</v>
      </c>
      <c r="X158" t="str">
        <f t="shared" si="37"/>
        <v>SNA 2008</v>
      </c>
    </row>
    <row r="159" spans="1:24" x14ac:dyDescent="0.25">
      <c r="A159" s="9" t="s">
        <v>71</v>
      </c>
      <c r="B159" s="4" t="s">
        <v>70</v>
      </c>
      <c r="C159" s="4" t="str">
        <f>+VLOOKUP(B159,'[1]OECD &amp; EU Countries'!$B:$F,5,)</f>
        <v>NA</v>
      </c>
      <c r="D159" s="10" t="s">
        <v>488</v>
      </c>
      <c r="E159" s="10" t="s">
        <v>486</v>
      </c>
      <c r="F159" s="10" t="s">
        <v>486</v>
      </c>
      <c r="H159" s="10">
        <v>1993</v>
      </c>
      <c r="I159" s="10">
        <v>1993</v>
      </c>
      <c r="J159" s="10">
        <v>2008</v>
      </c>
      <c r="L159" s="10" t="str">
        <f t="shared" si="29"/>
        <v>SNA 1993</v>
      </c>
      <c r="M159" s="10" t="str">
        <f t="shared" si="30"/>
        <v>SNA 1993</v>
      </c>
      <c r="N159" s="10" t="str">
        <f t="shared" si="31"/>
        <v>SNA 2008</v>
      </c>
      <c r="O159" s="63">
        <v>1993</v>
      </c>
      <c r="P159" s="63">
        <v>2008</v>
      </c>
      <c r="Q159" s="63">
        <v>2008</v>
      </c>
      <c r="R159" t="b">
        <f t="shared" si="32"/>
        <v>1</v>
      </c>
      <c r="S159" t="b">
        <f t="shared" si="33"/>
        <v>0</v>
      </c>
      <c r="T159" t="b">
        <f t="shared" si="34"/>
        <v>1</v>
      </c>
      <c r="V159" t="str">
        <f t="shared" si="35"/>
        <v>SNA 1993</v>
      </c>
      <c r="W159" t="str">
        <f t="shared" si="36"/>
        <v>SNA 1993</v>
      </c>
      <c r="X159" t="str">
        <f t="shared" si="37"/>
        <v>SNA 2008</v>
      </c>
    </row>
    <row r="160" spans="1:24" x14ac:dyDescent="0.25">
      <c r="A160" s="9" t="s">
        <v>69</v>
      </c>
      <c r="B160" s="4" t="s">
        <v>68</v>
      </c>
      <c r="C160" s="4" t="str">
        <f>+VLOOKUP(B160,'[1]OECD &amp; EU Countries'!$B:$F,5,)</f>
        <v>NA</v>
      </c>
      <c r="D160" s="10" t="s">
        <v>488</v>
      </c>
      <c r="E160" s="10" t="s">
        <v>486</v>
      </c>
      <c r="F160" s="10" t="s">
        <v>486</v>
      </c>
      <c r="H160" s="10">
        <v>1993</v>
      </c>
      <c r="I160" s="10">
        <v>1993</v>
      </c>
      <c r="J160" s="10">
        <v>1993</v>
      </c>
      <c r="L160" s="10" t="str">
        <f t="shared" si="29"/>
        <v>SNA 1993</v>
      </c>
      <c r="M160" s="10" t="str">
        <f t="shared" si="30"/>
        <v>SNA 1993</v>
      </c>
      <c r="N160" s="10" t="str">
        <f t="shared" si="31"/>
        <v>SNA 1993</v>
      </c>
      <c r="O160" s="63">
        <v>1993</v>
      </c>
      <c r="P160" s="63">
        <v>2008</v>
      </c>
      <c r="Q160" s="63">
        <v>2008</v>
      </c>
      <c r="R160" t="b">
        <f t="shared" si="32"/>
        <v>1</v>
      </c>
      <c r="S160" t="b">
        <f t="shared" si="33"/>
        <v>0</v>
      </c>
      <c r="T160" t="b">
        <f t="shared" si="34"/>
        <v>0</v>
      </c>
      <c r="V160" t="str">
        <f t="shared" si="35"/>
        <v>SNA 1993</v>
      </c>
      <c r="W160" t="str">
        <f t="shared" si="36"/>
        <v>SNA 1993</v>
      </c>
      <c r="X160" t="str">
        <f t="shared" si="37"/>
        <v>SNA 1993</v>
      </c>
    </row>
    <row r="161" spans="1:24" x14ac:dyDescent="0.25">
      <c r="A161" s="7" t="s">
        <v>67</v>
      </c>
      <c r="B161" s="4" t="s">
        <v>66</v>
      </c>
      <c r="C161" s="4" t="str">
        <f>+VLOOKUP(B161,'[1]OECD &amp; EU Countries'!$B:$F,5,)</f>
        <v>NA</v>
      </c>
      <c r="D161" s="10" t="s">
        <v>488</v>
      </c>
      <c r="E161" s="10" t="s">
        <v>486</v>
      </c>
      <c r="F161" s="10" t="s">
        <v>486</v>
      </c>
      <c r="H161" s="10">
        <v>1968</v>
      </c>
      <c r="I161" s="10">
        <v>1968</v>
      </c>
      <c r="J161" s="10">
        <v>1993</v>
      </c>
      <c r="L161" s="10" t="str">
        <f t="shared" si="29"/>
        <v>SNA 1968</v>
      </c>
      <c r="M161" s="10" t="str">
        <f t="shared" si="30"/>
        <v>SNA 1968</v>
      </c>
      <c r="N161" s="10" t="str">
        <f t="shared" si="31"/>
        <v>SNA 1993</v>
      </c>
      <c r="O161" s="63">
        <v>1993</v>
      </c>
      <c r="P161" s="63">
        <v>2008</v>
      </c>
      <c r="Q161" s="63">
        <v>2008</v>
      </c>
      <c r="R161" t="b">
        <f t="shared" si="32"/>
        <v>0</v>
      </c>
      <c r="S161" t="b">
        <f t="shared" si="33"/>
        <v>0</v>
      </c>
      <c r="T161" t="b">
        <f t="shared" si="34"/>
        <v>0</v>
      </c>
      <c r="V161" t="str">
        <f t="shared" si="35"/>
        <v>SNA 1968</v>
      </c>
      <c r="W161" t="str">
        <f t="shared" si="36"/>
        <v>SNA 1968</v>
      </c>
      <c r="X161" t="str">
        <f t="shared" si="37"/>
        <v>SNA 1993</v>
      </c>
    </row>
    <row r="162" spans="1:24" x14ac:dyDescent="0.25">
      <c r="A162" s="8" t="s">
        <v>65</v>
      </c>
      <c r="B162" s="4" t="s">
        <v>64</v>
      </c>
      <c r="C162" s="4" t="str">
        <f>+VLOOKUP(B162,'[1]OECD &amp; EU Countries'!$B:$F,5,)</f>
        <v>NA</v>
      </c>
      <c r="D162" s="10" t="s">
        <v>488</v>
      </c>
      <c r="E162" s="10" t="s">
        <v>486</v>
      </c>
      <c r="F162" s="10" t="s">
        <v>486</v>
      </c>
      <c r="H162" s="10">
        <v>1993</v>
      </c>
      <c r="I162" s="10">
        <v>1993</v>
      </c>
      <c r="J162" s="10">
        <v>1993</v>
      </c>
      <c r="L162" s="10" t="str">
        <f t="shared" si="29"/>
        <v>SNA 1993</v>
      </c>
      <c r="M162" s="10" t="str">
        <f t="shared" si="30"/>
        <v>SNA 1993</v>
      </c>
      <c r="N162" s="10" t="str">
        <f t="shared" si="31"/>
        <v>SNA 1993</v>
      </c>
      <c r="O162" s="63">
        <v>1993</v>
      </c>
      <c r="P162" s="63">
        <v>2008</v>
      </c>
      <c r="Q162" s="63">
        <v>2008</v>
      </c>
      <c r="R162" t="b">
        <f t="shared" si="32"/>
        <v>1</v>
      </c>
      <c r="S162" t="b">
        <f t="shared" si="33"/>
        <v>0</v>
      </c>
      <c r="T162" t="b">
        <f t="shared" si="34"/>
        <v>0</v>
      </c>
      <c r="V162" t="str">
        <f t="shared" si="35"/>
        <v>SNA 1993</v>
      </c>
      <c r="W162" t="str">
        <f t="shared" si="36"/>
        <v>SNA 1993</v>
      </c>
      <c r="X162" t="str">
        <f t="shared" si="37"/>
        <v>SNA 1993</v>
      </c>
    </row>
    <row r="163" spans="1:24" x14ac:dyDescent="0.25">
      <c r="A163" s="10" t="s">
        <v>63</v>
      </c>
      <c r="B163" s="4" t="s">
        <v>62</v>
      </c>
      <c r="C163" s="4" t="str">
        <f>+VLOOKUP(B163,'[1]OECD &amp; EU Countries'!$B:$F,5,)</f>
        <v>NA</v>
      </c>
      <c r="D163" s="10" t="s">
        <v>480</v>
      </c>
      <c r="E163" s="10" t="s">
        <v>438</v>
      </c>
      <c r="F163" s="10" t="s">
        <v>438</v>
      </c>
      <c r="H163" s="10">
        <v>1968</v>
      </c>
      <c r="I163" s="10">
        <v>1968</v>
      </c>
      <c r="J163" s="10">
        <v>1968</v>
      </c>
      <c r="L163" s="10" t="str">
        <f t="shared" si="29"/>
        <v>SNA 1968</v>
      </c>
      <c r="M163" s="10" t="str">
        <f t="shared" si="30"/>
        <v>SNA 1968</v>
      </c>
      <c r="N163" s="10" t="str">
        <f t="shared" si="31"/>
        <v>SNA 1968</v>
      </c>
      <c r="O163" t="s">
        <v>507</v>
      </c>
      <c r="P163" s="63">
        <v>1968</v>
      </c>
      <c r="Q163" s="63">
        <v>1968</v>
      </c>
      <c r="R163" t="b">
        <f t="shared" si="32"/>
        <v>0</v>
      </c>
      <c r="S163" t="b">
        <f t="shared" si="33"/>
        <v>1</v>
      </c>
      <c r="T163" t="b">
        <f t="shared" si="34"/>
        <v>1</v>
      </c>
      <c r="V163" t="str">
        <f t="shared" si="35"/>
        <v>SNA 1968</v>
      </c>
      <c r="W163" t="str">
        <f t="shared" si="36"/>
        <v>SNA 1968</v>
      </c>
      <c r="X163" t="str">
        <f t="shared" si="37"/>
        <v>SNA 1968</v>
      </c>
    </row>
    <row r="164" spans="1:24" x14ac:dyDescent="0.25">
      <c r="A164" s="9" t="s">
        <v>61</v>
      </c>
      <c r="B164" s="4" t="s">
        <v>60</v>
      </c>
      <c r="C164" s="4" t="str">
        <f>+VLOOKUP(B164,'[1]OECD &amp; EU Countries'!$B:$F,5,)</f>
        <v>NA</v>
      </c>
      <c r="D164" s="10" t="s">
        <v>488</v>
      </c>
      <c r="E164" s="10" t="s">
        <v>437</v>
      </c>
      <c r="F164" s="10" t="s">
        <v>437</v>
      </c>
      <c r="H164" s="10">
        <v>1993</v>
      </c>
      <c r="I164" s="10">
        <v>1993</v>
      </c>
      <c r="J164" s="10">
        <v>1993</v>
      </c>
      <c r="L164" s="10" t="str">
        <f t="shared" si="29"/>
        <v>SNA 1993</v>
      </c>
      <c r="M164" s="10" t="str">
        <f t="shared" si="30"/>
        <v>SNA 1993</v>
      </c>
      <c r="N164" s="10" t="str">
        <f t="shared" si="31"/>
        <v>SNA 1993</v>
      </c>
      <c r="O164" s="63">
        <v>1993</v>
      </c>
      <c r="P164" s="63">
        <v>1993</v>
      </c>
      <c r="Q164" s="63">
        <v>1993</v>
      </c>
      <c r="R164" t="b">
        <f t="shared" si="32"/>
        <v>1</v>
      </c>
      <c r="S164" t="b">
        <f t="shared" si="33"/>
        <v>1</v>
      </c>
      <c r="T164" t="b">
        <f t="shared" si="34"/>
        <v>1</v>
      </c>
      <c r="V164" t="str">
        <f t="shared" si="35"/>
        <v>SNA 1993</v>
      </c>
      <c r="W164" t="str">
        <f t="shared" si="36"/>
        <v>SNA 1993</v>
      </c>
      <c r="X164" t="str">
        <f t="shared" si="37"/>
        <v>SNA 1993</v>
      </c>
    </row>
    <row r="165" spans="1:24" x14ac:dyDescent="0.25">
      <c r="A165" s="9" t="s">
        <v>59</v>
      </c>
      <c r="B165" s="4" t="s">
        <v>58</v>
      </c>
      <c r="C165" s="4" t="e">
        <f>+VLOOKUP(B165,'[1]OECD &amp; EU Countries'!$B:$F,5,)</f>
        <v>#N/A</v>
      </c>
      <c r="D165" s="10" t="s">
        <v>488</v>
      </c>
      <c r="E165" s="10" t="s">
        <v>486</v>
      </c>
      <c r="F165" s="10" t="s">
        <v>486</v>
      </c>
      <c r="H165" s="10">
        <v>1993</v>
      </c>
      <c r="I165" s="10">
        <v>1993</v>
      </c>
      <c r="J165" s="10">
        <v>2008</v>
      </c>
      <c r="L165" s="10" t="str">
        <f t="shared" si="29"/>
        <v>SNA 1993</v>
      </c>
      <c r="M165" s="10" t="str">
        <f t="shared" si="30"/>
        <v>SNA 1993</v>
      </c>
      <c r="N165" s="10" t="str">
        <f t="shared" si="31"/>
        <v>SNA 2008</v>
      </c>
      <c r="O165" s="63">
        <v>1993</v>
      </c>
      <c r="P165" s="63">
        <v>2008</v>
      </c>
      <c r="Q165" s="63">
        <v>2008</v>
      </c>
      <c r="R165" t="b">
        <f t="shared" si="32"/>
        <v>1</v>
      </c>
      <c r="S165" t="b">
        <f t="shared" si="33"/>
        <v>0</v>
      </c>
      <c r="T165" t="b">
        <f t="shared" si="34"/>
        <v>1</v>
      </c>
      <c r="V165" t="str">
        <f t="shared" si="35"/>
        <v>SNA 1993</v>
      </c>
      <c r="W165" t="str">
        <f t="shared" si="36"/>
        <v>SNA 1993</v>
      </c>
      <c r="X165" t="str">
        <f t="shared" si="37"/>
        <v>SNA 2008</v>
      </c>
    </row>
    <row r="166" spans="1:24" x14ac:dyDescent="0.25">
      <c r="A166" s="9" t="s">
        <v>57</v>
      </c>
      <c r="B166" s="4" t="s">
        <v>56</v>
      </c>
      <c r="C166" s="4" t="str">
        <f>+VLOOKUP(B166,'[1]OECD &amp; EU Countries'!$B:$F,5,)</f>
        <v>OECD/EU</v>
      </c>
      <c r="D166" s="10" t="s">
        <v>427</v>
      </c>
      <c r="E166" s="10" t="s">
        <v>486</v>
      </c>
      <c r="F166" s="10" t="s">
        <v>486</v>
      </c>
      <c r="H166" s="10">
        <v>2008</v>
      </c>
      <c r="I166" s="10">
        <v>2008</v>
      </c>
      <c r="J166" s="10">
        <v>2008</v>
      </c>
      <c r="L166" s="10" t="str">
        <f t="shared" si="29"/>
        <v>SNA 2008</v>
      </c>
      <c r="M166" s="10" t="str">
        <f t="shared" si="30"/>
        <v>SNA 2008</v>
      </c>
      <c r="N166" s="10" t="str">
        <f t="shared" si="31"/>
        <v>SNA 2008</v>
      </c>
      <c r="O166" s="63">
        <v>2010</v>
      </c>
      <c r="P166" s="63">
        <v>2008</v>
      </c>
      <c r="Q166" s="63">
        <v>2008</v>
      </c>
      <c r="R166" t="b">
        <f t="shared" si="32"/>
        <v>0</v>
      </c>
      <c r="S166" t="b">
        <f t="shared" si="33"/>
        <v>1</v>
      </c>
      <c r="T166" t="b">
        <f t="shared" si="34"/>
        <v>1</v>
      </c>
      <c r="V166" t="str">
        <f t="shared" si="35"/>
        <v>SNA 2008</v>
      </c>
      <c r="W166" t="str">
        <f t="shared" si="36"/>
        <v>SNA 2008</v>
      </c>
      <c r="X166" t="str">
        <f t="shared" si="37"/>
        <v>SNA 2008</v>
      </c>
    </row>
    <row r="167" spans="1:24" x14ac:dyDescent="0.25">
      <c r="A167" s="7" t="s">
        <v>55</v>
      </c>
      <c r="B167" s="4" t="s">
        <v>54</v>
      </c>
      <c r="C167" s="4" t="str">
        <f>+VLOOKUP(B167,'[1]OECD &amp; EU Countries'!$B:$F,5,)</f>
        <v>OECD/EU</v>
      </c>
      <c r="D167" s="10" t="s">
        <v>427</v>
      </c>
      <c r="E167" s="10" t="s">
        <v>486</v>
      </c>
      <c r="F167" s="10" t="s">
        <v>486</v>
      </c>
      <c r="H167" s="10">
        <v>2008</v>
      </c>
      <c r="I167" s="10">
        <v>2008</v>
      </c>
      <c r="J167" s="10">
        <v>2008</v>
      </c>
      <c r="L167" s="10" t="str">
        <f t="shared" si="29"/>
        <v>SNA 2008</v>
      </c>
      <c r="M167" s="10" t="str">
        <f t="shared" si="30"/>
        <v>SNA 2008</v>
      </c>
      <c r="N167" s="10" t="str">
        <f t="shared" si="31"/>
        <v>SNA 2008</v>
      </c>
      <c r="O167" s="63">
        <v>2010</v>
      </c>
      <c r="P167" s="63">
        <v>2008</v>
      </c>
      <c r="Q167" s="63">
        <v>2008</v>
      </c>
      <c r="R167" t="b">
        <f t="shared" si="32"/>
        <v>0</v>
      </c>
      <c r="S167" t="b">
        <f t="shared" si="33"/>
        <v>1</v>
      </c>
      <c r="T167" t="b">
        <f t="shared" si="34"/>
        <v>1</v>
      </c>
      <c r="V167" t="str">
        <f t="shared" si="35"/>
        <v>SNA 2008</v>
      </c>
      <c r="W167" t="str">
        <f t="shared" si="36"/>
        <v>SNA 2008</v>
      </c>
      <c r="X167" t="str">
        <f t="shared" si="37"/>
        <v>SNA 2008</v>
      </c>
    </row>
    <row r="168" spans="1:24" x14ac:dyDescent="0.25">
      <c r="A168" s="8" t="s">
        <v>53</v>
      </c>
      <c r="B168" s="4" t="s">
        <v>52</v>
      </c>
      <c r="C168" s="4" t="str">
        <f>+VLOOKUP(B168,'[1]OECD &amp; EU Countries'!$B:$F,5,)</f>
        <v>NA</v>
      </c>
      <c r="D168" s="10" t="s">
        <v>438</v>
      </c>
      <c r="E168" s="10" t="s">
        <v>438</v>
      </c>
      <c r="F168" s="10" t="s">
        <v>438</v>
      </c>
      <c r="H168" s="10">
        <v>1968</v>
      </c>
      <c r="I168" s="10">
        <v>1968</v>
      </c>
      <c r="J168" s="10">
        <v>1968</v>
      </c>
      <c r="L168" s="10" t="str">
        <f t="shared" si="29"/>
        <v>SNA 1968</v>
      </c>
      <c r="M168" s="10" t="str">
        <f t="shared" si="30"/>
        <v>SNA 1968</v>
      </c>
      <c r="N168" s="10" t="str">
        <f t="shared" si="31"/>
        <v>SNA 1968</v>
      </c>
      <c r="O168" s="63">
        <v>1968</v>
      </c>
      <c r="P168" s="63">
        <v>1968</v>
      </c>
      <c r="Q168" s="63">
        <v>1968</v>
      </c>
      <c r="R168" t="b">
        <f t="shared" si="32"/>
        <v>1</v>
      </c>
      <c r="S168" t="b">
        <f t="shared" si="33"/>
        <v>1</v>
      </c>
      <c r="T168" t="b">
        <f t="shared" si="34"/>
        <v>1</v>
      </c>
      <c r="V168" t="str">
        <f t="shared" si="35"/>
        <v>SNA 1968</v>
      </c>
      <c r="W168" t="str">
        <f t="shared" si="36"/>
        <v>SNA 1968</v>
      </c>
      <c r="X168" t="str">
        <f t="shared" si="37"/>
        <v>SNA 1968</v>
      </c>
    </row>
    <row r="169" spans="1:24" x14ac:dyDescent="0.25">
      <c r="A169" s="8" t="s">
        <v>51</v>
      </c>
      <c r="B169" s="4" t="s">
        <v>50</v>
      </c>
      <c r="C169" s="4" t="str">
        <f>+VLOOKUP(B169,'[1]OECD &amp; EU Countries'!$B:$F,5,)</f>
        <v>NA</v>
      </c>
      <c r="D169" s="10" t="s">
        <v>488</v>
      </c>
      <c r="E169" s="10" t="s">
        <v>437</v>
      </c>
      <c r="F169" s="10" t="s">
        <v>437</v>
      </c>
      <c r="H169" s="10">
        <v>1993</v>
      </c>
      <c r="I169" s="10">
        <v>1993</v>
      </c>
      <c r="J169" s="10">
        <v>1993</v>
      </c>
      <c r="L169" s="10" t="str">
        <f t="shared" si="29"/>
        <v>SNA 1993</v>
      </c>
      <c r="M169" s="10" t="str">
        <f t="shared" si="30"/>
        <v>SNA 1993</v>
      </c>
      <c r="N169" s="10" t="str">
        <f t="shared" si="31"/>
        <v>SNA 1993</v>
      </c>
      <c r="O169" s="63">
        <v>1993</v>
      </c>
      <c r="P169" s="63">
        <v>1993</v>
      </c>
      <c r="Q169" s="63">
        <v>1993</v>
      </c>
      <c r="R169" t="b">
        <f t="shared" si="32"/>
        <v>1</v>
      </c>
      <c r="S169" t="b">
        <f t="shared" si="33"/>
        <v>1</v>
      </c>
      <c r="T169" t="b">
        <f t="shared" si="34"/>
        <v>1</v>
      </c>
      <c r="V169" t="str">
        <f t="shared" si="35"/>
        <v>SNA 1993</v>
      </c>
      <c r="W169" t="str">
        <f t="shared" si="36"/>
        <v>SNA 1993</v>
      </c>
      <c r="X169" t="str">
        <f t="shared" si="37"/>
        <v>SNA 1993</v>
      </c>
    </row>
    <row r="170" spans="1:24" x14ac:dyDescent="0.25">
      <c r="A170" s="8" t="s">
        <v>49</v>
      </c>
      <c r="B170" s="4" t="s">
        <v>48</v>
      </c>
      <c r="C170" s="4" t="str">
        <f>+VLOOKUP(B170,'[1]OECD &amp; EU Countries'!$B:$F,5,)</f>
        <v>NA</v>
      </c>
      <c r="D170" s="10" t="s">
        <v>488</v>
      </c>
      <c r="E170" s="10" t="s">
        <v>437</v>
      </c>
      <c r="F170" s="10" t="s">
        <v>437</v>
      </c>
      <c r="H170" s="10">
        <v>2008</v>
      </c>
      <c r="I170" s="10">
        <v>2008</v>
      </c>
      <c r="J170" s="10">
        <v>1993</v>
      </c>
      <c r="L170" s="10" t="str">
        <f t="shared" si="29"/>
        <v>SNA 2008</v>
      </c>
      <c r="M170" s="10" t="str">
        <f t="shared" si="30"/>
        <v>SNA 2008</v>
      </c>
      <c r="N170" s="10" t="str">
        <f t="shared" si="31"/>
        <v>SNA 1993</v>
      </c>
      <c r="O170" s="63">
        <v>1993</v>
      </c>
      <c r="P170" s="63">
        <v>1993</v>
      </c>
      <c r="Q170" s="63">
        <v>1993</v>
      </c>
      <c r="R170" t="b">
        <f t="shared" si="32"/>
        <v>0</v>
      </c>
      <c r="S170" t="b">
        <f t="shared" si="33"/>
        <v>0</v>
      </c>
      <c r="T170" t="b">
        <f t="shared" si="34"/>
        <v>1</v>
      </c>
      <c r="V170" t="str">
        <f t="shared" si="35"/>
        <v>SNA 2008</v>
      </c>
      <c r="W170" t="str">
        <f t="shared" si="36"/>
        <v>SNA 2008</v>
      </c>
      <c r="X170" t="str">
        <f t="shared" si="37"/>
        <v>SNA 1993</v>
      </c>
    </row>
    <row r="171" spans="1:24" x14ac:dyDescent="0.25">
      <c r="A171" s="8" t="s">
        <v>47</v>
      </c>
      <c r="B171" s="4" t="s">
        <v>46</v>
      </c>
      <c r="C171" s="4" t="str">
        <f>+VLOOKUP(B171,'[1]OECD &amp; EU Countries'!$B:$F,5,)</f>
        <v>NA</v>
      </c>
      <c r="D171" s="10" t="s">
        <v>488</v>
      </c>
      <c r="E171" s="10" t="s">
        <v>486</v>
      </c>
      <c r="F171" s="10" t="s">
        <v>486</v>
      </c>
      <c r="H171" s="10">
        <v>1993</v>
      </c>
      <c r="I171" s="10">
        <v>1993</v>
      </c>
      <c r="J171" s="10">
        <v>2008</v>
      </c>
      <c r="L171" s="10" t="str">
        <f t="shared" si="29"/>
        <v>SNA 1993</v>
      </c>
      <c r="M171" s="10" t="str">
        <f t="shared" si="30"/>
        <v>SNA 1993</v>
      </c>
      <c r="N171" s="10" t="str">
        <f t="shared" si="31"/>
        <v>SNA 2008</v>
      </c>
      <c r="O171" s="63">
        <v>1993</v>
      </c>
      <c r="P171" s="63">
        <v>2008</v>
      </c>
      <c r="Q171" s="63">
        <v>2008</v>
      </c>
      <c r="R171" t="b">
        <f t="shared" si="32"/>
        <v>1</v>
      </c>
      <c r="S171" t="b">
        <f t="shared" si="33"/>
        <v>0</v>
      </c>
      <c r="T171" t="b">
        <f t="shared" si="34"/>
        <v>1</v>
      </c>
      <c r="V171" t="str">
        <f t="shared" si="35"/>
        <v>SNA 1993</v>
      </c>
      <c r="W171" t="str">
        <f t="shared" si="36"/>
        <v>SNA 1993</v>
      </c>
      <c r="X171" t="str">
        <f t="shared" si="37"/>
        <v>SNA 2008</v>
      </c>
    </row>
    <row r="172" spans="1:24" x14ac:dyDescent="0.25">
      <c r="A172" s="8" t="s">
        <v>45</v>
      </c>
      <c r="B172" s="4" t="s">
        <v>44</v>
      </c>
      <c r="C172" s="4" t="str">
        <f>+VLOOKUP(B172,'[1]OECD &amp; EU Countries'!$B:$F,5,)</f>
        <v>NA</v>
      </c>
      <c r="D172" s="10" t="s">
        <v>490</v>
      </c>
      <c r="E172" s="10" t="s">
        <v>486</v>
      </c>
      <c r="F172" s="10" t="s">
        <v>486</v>
      </c>
      <c r="H172" s="10">
        <v>2008</v>
      </c>
      <c r="I172" s="10">
        <v>2008</v>
      </c>
      <c r="J172" s="10">
        <v>2008</v>
      </c>
      <c r="L172" s="10" t="str">
        <f t="shared" si="29"/>
        <v>SNA 2008</v>
      </c>
      <c r="M172" s="10" t="str">
        <f t="shared" si="30"/>
        <v>SNA 2008</v>
      </c>
      <c r="N172" s="10" t="str">
        <f t="shared" si="31"/>
        <v>SNA 2008</v>
      </c>
      <c r="O172" s="63">
        <v>2008</v>
      </c>
      <c r="P172" s="63">
        <v>2008</v>
      </c>
      <c r="Q172" s="63">
        <v>2008</v>
      </c>
      <c r="R172" t="b">
        <f t="shared" si="32"/>
        <v>1</v>
      </c>
      <c r="S172" t="b">
        <f t="shared" si="33"/>
        <v>1</v>
      </c>
      <c r="T172" t="b">
        <f t="shared" si="34"/>
        <v>1</v>
      </c>
      <c r="V172" t="str">
        <f t="shared" si="35"/>
        <v>SNA 2008</v>
      </c>
      <c r="W172" t="str">
        <f t="shared" si="36"/>
        <v>SNA 2008</v>
      </c>
      <c r="X172" t="str">
        <f t="shared" si="37"/>
        <v>SNA 2008</v>
      </c>
    </row>
    <row r="173" spans="1:24" x14ac:dyDescent="0.25">
      <c r="A173" s="8" t="s">
        <v>43</v>
      </c>
      <c r="B173" s="4" t="s">
        <v>42</v>
      </c>
      <c r="C173" s="4" t="str">
        <f>+VLOOKUP(B173,'[1]OECD &amp; EU Countries'!$B:$F,5,)</f>
        <v>NA</v>
      </c>
      <c r="D173" s="10" t="s">
        <v>488</v>
      </c>
      <c r="E173" s="10" t="s">
        <v>486</v>
      </c>
      <c r="F173" s="10" t="s">
        <v>486</v>
      </c>
      <c r="H173" s="10">
        <v>1968</v>
      </c>
      <c r="I173" s="10">
        <v>1968</v>
      </c>
      <c r="J173" s="10">
        <v>1993</v>
      </c>
      <c r="L173" s="10" t="str">
        <f t="shared" si="29"/>
        <v>SNA 1968</v>
      </c>
      <c r="M173" s="10" t="str">
        <f t="shared" si="30"/>
        <v>SNA 1968</v>
      </c>
      <c r="N173" s="10" t="str">
        <f t="shared" si="31"/>
        <v>SNA 1993</v>
      </c>
      <c r="O173" s="63">
        <v>1993</v>
      </c>
      <c r="P173" s="63">
        <v>2008</v>
      </c>
      <c r="Q173" s="63">
        <v>2008</v>
      </c>
      <c r="R173" t="b">
        <f t="shared" si="32"/>
        <v>0</v>
      </c>
      <c r="S173" t="b">
        <f t="shared" si="33"/>
        <v>0</v>
      </c>
      <c r="T173" t="b">
        <f t="shared" si="34"/>
        <v>0</v>
      </c>
      <c r="V173" t="str">
        <f t="shared" si="35"/>
        <v>SNA 1968</v>
      </c>
      <c r="W173" t="str">
        <f t="shared" si="36"/>
        <v>SNA 1968</v>
      </c>
      <c r="X173" t="str">
        <f t="shared" si="37"/>
        <v>SNA 1993</v>
      </c>
    </row>
    <row r="174" spans="1:24" x14ac:dyDescent="0.25">
      <c r="A174" s="8" t="s">
        <v>41</v>
      </c>
      <c r="B174" s="4" t="s">
        <v>40</v>
      </c>
      <c r="C174" s="4" t="str">
        <f>+VLOOKUP(B174,'[1]OECD &amp; EU Countries'!$B:$F,5,)</f>
        <v>NA</v>
      </c>
      <c r="D174" s="10" t="s">
        <v>488</v>
      </c>
      <c r="E174" s="10" t="s">
        <v>437</v>
      </c>
      <c r="F174" s="10" t="s">
        <v>437</v>
      </c>
      <c r="H174" s="10">
        <v>1993</v>
      </c>
      <c r="I174" s="10">
        <v>1993</v>
      </c>
      <c r="J174" s="10">
        <v>1993</v>
      </c>
      <c r="L174" s="10" t="str">
        <f t="shared" si="29"/>
        <v>SNA 1993</v>
      </c>
      <c r="M174" s="10" t="str">
        <f t="shared" si="30"/>
        <v>SNA 1993</v>
      </c>
      <c r="N174" s="10" t="str">
        <f t="shared" si="31"/>
        <v>SNA 1993</v>
      </c>
      <c r="O174" s="63">
        <v>1993</v>
      </c>
      <c r="P174" s="63">
        <v>1993</v>
      </c>
      <c r="Q174" s="63">
        <v>1993</v>
      </c>
      <c r="R174" t="b">
        <f t="shared" si="32"/>
        <v>1</v>
      </c>
      <c r="S174" t="b">
        <f t="shared" si="33"/>
        <v>1</v>
      </c>
      <c r="T174" t="b">
        <f t="shared" si="34"/>
        <v>1</v>
      </c>
      <c r="V174" t="str">
        <f t="shared" si="35"/>
        <v>SNA 1993</v>
      </c>
      <c r="W174" t="str">
        <f t="shared" si="36"/>
        <v>SNA 1993</v>
      </c>
      <c r="X174" t="str">
        <f t="shared" si="37"/>
        <v>SNA 1993</v>
      </c>
    </row>
    <row r="175" spans="1:24" x14ac:dyDescent="0.25">
      <c r="A175" s="7" t="s">
        <v>39</v>
      </c>
      <c r="B175" s="4" t="s">
        <v>38</v>
      </c>
      <c r="C175" s="4" t="str">
        <f>+VLOOKUP(B175,'[1]OECD &amp; EU Countries'!$B:$F,5,)</f>
        <v>NA</v>
      </c>
      <c r="D175" s="10" t="s">
        <v>488</v>
      </c>
      <c r="E175" s="10" t="s">
        <v>486</v>
      </c>
      <c r="F175" s="10" t="s">
        <v>486</v>
      </c>
      <c r="H175" s="10">
        <v>1993</v>
      </c>
      <c r="I175" s="10">
        <v>1993</v>
      </c>
      <c r="J175" s="10">
        <v>1993</v>
      </c>
      <c r="L175" s="10" t="str">
        <f t="shared" si="29"/>
        <v>SNA 1993</v>
      </c>
      <c r="M175" s="10" t="str">
        <f t="shared" si="30"/>
        <v>SNA 1993</v>
      </c>
      <c r="N175" s="10" t="str">
        <f t="shared" si="31"/>
        <v>SNA 1993</v>
      </c>
      <c r="O175" s="63">
        <v>1993</v>
      </c>
      <c r="P175" s="63">
        <v>2008</v>
      </c>
      <c r="Q175" s="63">
        <v>2008</v>
      </c>
      <c r="R175" t="b">
        <f t="shared" si="32"/>
        <v>1</v>
      </c>
      <c r="S175" t="b">
        <f t="shared" si="33"/>
        <v>0</v>
      </c>
      <c r="T175" t="b">
        <f t="shared" si="34"/>
        <v>0</v>
      </c>
      <c r="V175" t="str">
        <f t="shared" si="35"/>
        <v>SNA 1993</v>
      </c>
      <c r="W175" t="str">
        <f t="shared" si="36"/>
        <v>SNA 1993</v>
      </c>
      <c r="X175" t="str">
        <f t="shared" si="37"/>
        <v>SNA 1993</v>
      </c>
    </row>
    <row r="176" spans="1:24" x14ac:dyDescent="0.25">
      <c r="A176" s="9" t="s">
        <v>37</v>
      </c>
      <c r="B176" s="4" t="s">
        <v>36</v>
      </c>
      <c r="C176" s="4" t="str">
        <f>+VLOOKUP(B176,'[1]OECD &amp; EU Countries'!$B:$F,5,)</f>
        <v>NA</v>
      </c>
      <c r="D176" s="10" t="s">
        <v>488</v>
      </c>
      <c r="E176" s="10" t="s">
        <v>437</v>
      </c>
      <c r="F176" s="10" t="s">
        <v>437</v>
      </c>
      <c r="H176" s="10">
        <v>1993</v>
      </c>
      <c r="I176" s="10">
        <v>1993</v>
      </c>
      <c r="J176" s="10">
        <v>1993</v>
      </c>
      <c r="L176" s="10" t="str">
        <f t="shared" si="29"/>
        <v>SNA 1993</v>
      </c>
      <c r="M176" s="10" t="str">
        <f t="shared" si="30"/>
        <v>SNA 1993</v>
      </c>
      <c r="N176" s="10" t="str">
        <f t="shared" si="31"/>
        <v>SNA 1993</v>
      </c>
      <c r="O176" s="63">
        <v>1993</v>
      </c>
      <c r="P176" s="63">
        <v>1993</v>
      </c>
      <c r="Q176" s="63">
        <v>1993</v>
      </c>
      <c r="R176" t="b">
        <f t="shared" si="32"/>
        <v>1</v>
      </c>
      <c r="S176" t="b">
        <f t="shared" si="33"/>
        <v>1</v>
      </c>
      <c r="T176" t="b">
        <f t="shared" si="34"/>
        <v>1</v>
      </c>
      <c r="V176" t="str">
        <f t="shared" si="35"/>
        <v>SNA 1993</v>
      </c>
      <c r="W176" t="str">
        <f t="shared" si="36"/>
        <v>SNA 1993</v>
      </c>
      <c r="X176" t="str">
        <f t="shared" si="37"/>
        <v>SNA 1993</v>
      </c>
    </row>
    <row r="177" spans="1:24" x14ac:dyDescent="0.25">
      <c r="A177" s="9" t="s">
        <v>35</v>
      </c>
      <c r="B177" s="4" t="s">
        <v>34</v>
      </c>
      <c r="C177" s="4" t="str">
        <f>+VLOOKUP(B177,'[1]OECD &amp; EU Countries'!$B:$F,5,)</f>
        <v>OECD/EU</v>
      </c>
      <c r="D177" s="10" t="s">
        <v>479</v>
      </c>
      <c r="E177" s="10" t="s">
        <v>486</v>
      </c>
      <c r="F177" s="10" t="s">
        <v>486</v>
      </c>
      <c r="H177" s="10">
        <v>1993</v>
      </c>
      <c r="I177" s="10">
        <v>1993</v>
      </c>
      <c r="J177" s="10">
        <v>2008</v>
      </c>
      <c r="L177" s="10" t="str">
        <f t="shared" si="29"/>
        <v>SNA 1993</v>
      </c>
      <c r="M177" s="10" t="str">
        <f t="shared" si="30"/>
        <v>SNA 1993</v>
      </c>
      <c r="N177" s="10" t="str">
        <f t="shared" si="31"/>
        <v>SNA 2008</v>
      </c>
      <c r="O177" s="63">
        <v>1995</v>
      </c>
      <c r="P177" s="63">
        <v>2008</v>
      </c>
      <c r="Q177" s="63">
        <v>2008</v>
      </c>
      <c r="R177" t="b">
        <f t="shared" si="32"/>
        <v>0</v>
      </c>
      <c r="S177" t="b">
        <f t="shared" si="33"/>
        <v>0</v>
      </c>
      <c r="T177" t="b">
        <f t="shared" si="34"/>
        <v>1</v>
      </c>
      <c r="V177" t="str">
        <f t="shared" si="35"/>
        <v>SNA 1993</v>
      </c>
      <c r="W177" t="str">
        <f t="shared" si="36"/>
        <v>SNA 1993</v>
      </c>
      <c r="X177" t="str">
        <f t="shared" si="37"/>
        <v>SNA 2008</v>
      </c>
    </row>
    <row r="178" spans="1:24" x14ac:dyDescent="0.25">
      <c r="A178" s="8" t="s">
        <v>33</v>
      </c>
      <c r="B178" s="4" t="s">
        <v>32</v>
      </c>
      <c r="C178" s="4" t="str">
        <f>+VLOOKUP(B178,'[1]OECD &amp; EU Countries'!$B:$F,5,)</f>
        <v>NA</v>
      </c>
      <c r="D178" s="10" t="s">
        <v>488</v>
      </c>
      <c r="E178" s="10" t="s">
        <v>437</v>
      </c>
      <c r="F178" s="10" t="s">
        <v>437</v>
      </c>
      <c r="H178" s="10">
        <v>1993</v>
      </c>
      <c r="I178" s="10">
        <v>1993</v>
      </c>
      <c r="J178" s="10">
        <v>1993</v>
      </c>
      <c r="L178" s="10" t="str">
        <f t="shared" si="29"/>
        <v>SNA 1993</v>
      </c>
      <c r="M178" s="10" t="str">
        <f t="shared" si="30"/>
        <v>SNA 1993</v>
      </c>
      <c r="N178" s="10" t="str">
        <f t="shared" si="31"/>
        <v>SNA 1993</v>
      </c>
      <c r="O178" s="63">
        <v>1993</v>
      </c>
      <c r="P178" s="63">
        <v>1993</v>
      </c>
      <c r="Q178" s="63">
        <v>1993</v>
      </c>
      <c r="R178" t="b">
        <f t="shared" si="32"/>
        <v>1</v>
      </c>
      <c r="S178" t="b">
        <f t="shared" si="33"/>
        <v>1</v>
      </c>
      <c r="T178" t="b">
        <f t="shared" si="34"/>
        <v>1</v>
      </c>
      <c r="V178" t="str">
        <f t="shared" si="35"/>
        <v>SNA 1993</v>
      </c>
      <c r="W178" t="str">
        <f t="shared" si="36"/>
        <v>SNA 1993</v>
      </c>
      <c r="X178" t="str">
        <f t="shared" si="37"/>
        <v>SNA 1993</v>
      </c>
    </row>
    <row r="179" spans="1:24" x14ac:dyDescent="0.25">
      <c r="A179" s="8" t="s">
        <v>31</v>
      </c>
      <c r="B179" s="4" t="s">
        <v>30</v>
      </c>
      <c r="C179" s="4" t="str">
        <f>+VLOOKUP(B179,'[1]OECD &amp; EU Countries'!$B:$F,5,)</f>
        <v>NA</v>
      </c>
      <c r="D179" s="10" t="s">
        <v>438</v>
      </c>
      <c r="E179" s="10" t="s">
        <v>438</v>
      </c>
      <c r="F179" s="10" t="s">
        <v>438</v>
      </c>
      <c r="H179" s="10">
        <v>1968</v>
      </c>
      <c r="I179" s="10">
        <v>1968</v>
      </c>
      <c r="J179" s="10">
        <v>1968</v>
      </c>
      <c r="L179" s="10" t="str">
        <f t="shared" si="29"/>
        <v>SNA 1968</v>
      </c>
      <c r="M179" s="10" t="str">
        <f t="shared" si="30"/>
        <v>SNA 1968</v>
      </c>
      <c r="N179" s="10" t="str">
        <f t="shared" si="31"/>
        <v>SNA 1968</v>
      </c>
      <c r="O179" s="63">
        <v>1968</v>
      </c>
      <c r="P179" s="63">
        <v>1968</v>
      </c>
      <c r="Q179" s="63">
        <v>1968</v>
      </c>
      <c r="R179" t="b">
        <f t="shared" si="32"/>
        <v>1</v>
      </c>
      <c r="S179" t="b">
        <f t="shared" si="33"/>
        <v>1</v>
      </c>
      <c r="T179" t="b">
        <f t="shared" si="34"/>
        <v>1</v>
      </c>
      <c r="V179" t="str">
        <f t="shared" si="35"/>
        <v>SNA 1968</v>
      </c>
      <c r="W179" t="str">
        <f t="shared" si="36"/>
        <v>SNA 1968</v>
      </c>
      <c r="X179" t="str">
        <f t="shared" si="37"/>
        <v>SNA 1968</v>
      </c>
    </row>
    <row r="180" spans="1:24" x14ac:dyDescent="0.25">
      <c r="A180" s="8" t="s">
        <v>29</v>
      </c>
      <c r="B180" s="4" t="s">
        <v>28</v>
      </c>
      <c r="C180" s="4" t="str">
        <f>+VLOOKUP(B180,'[1]OECD &amp; EU Countries'!$B:$F,5,)</f>
        <v>NA</v>
      </c>
      <c r="D180" s="10" t="s">
        <v>488</v>
      </c>
      <c r="E180" s="10" t="s">
        <v>486</v>
      </c>
      <c r="F180" s="10" t="s">
        <v>486</v>
      </c>
      <c r="H180" s="10">
        <v>2008</v>
      </c>
      <c r="I180" s="10">
        <v>2008</v>
      </c>
      <c r="J180" s="10">
        <v>2008</v>
      </c>
      <c r="L180" s="10" t="str">
        <f t="shared" si="29"/>
        <v>SNA 2008</v>
      </c>
      <c r="M180" s="10" t="str">
        <f t="shared" si="30"/>
        <v>SNA 2008</v>
      </c>
      <c r="N180" s="10" t="str">
        <f t="shared" si="31"/>
        <v>SNA 2008</v>
      </c>
      <c r="O180" s="63">
        <v>1993</v>
      </c>
      <c r="P180" s="63">
        <v>2008</v>
      </c>
      <c r="Q180" s="63">
        <v>2008</v>
      </c>
      <c r="R180" t="b">
        <f t="shared" si="32"/>
        <v>0</v>
      </c>
      <c r="S180" t="b">
        <f t="shared" si="33"/>
        <v>1</v>
      </c>
      <c r="T180" t="b">
        <f t="shared" si="34"/>
        <v>1</v>
      </c>
      <c r="V180" t="str">
        <f t="shared" si="35"/>
        <v>SNA 2008</v>
      </c>
      <c r="W180" t="str">
        <f t="shared" si="36"/>
        <v>SNA 2008</v>
      </c>
      <c r="X180" t="str">
        <f t="shared" si="37"/>
        <v>SNA 2008</v>
      </c>
    </row>
    <row r="181" spans="1:24" x14ac:dyDescent="0.25">
      <c r="A181" s="8" t="s">
        <v>27</v>
      </c>
      <c r="B181" s="4" t="s">
        <v>26</v>
      </c>
      <c r="C181" s="4" t="str">
        <f>+VLOOKUP(B181,'[1]OECD &amp; EU Countries'!$B:$F,5,)</f>
        <v>NA</v>
      </c>
      <c r="D181" s="10" t="s">
        <v>490</v>
      </c>
      <c r="E181" s="10" t="s">
        <v>486</v>
      </c>
      <c r="F181" s="10" t="s">
        <v>486</v>
      </c>
      <c r="H181" s="10">
        <v>1993</v>
      </c>
      <c r="I181" s="10">
        <v>1993</v>
      </c>
      <c r="J181" s="10">
        <v>2008</v>
      </c>
      <c r="L181" s="10" t="str">
        <f t="shared" si="29"/>
        <v>SNA 1993</v>
      </c>
      <c r="M181" s="10" t="str">
        <f t="shared" si="30"/>
        <v>SNA 1993</v>
      </c>
      <c r="N181" s="10" t="str">
        <f t="shared" si="31"/>
        <v>SNA 2008</v>
      </c>
      <c r="O181" s="63">
        <v>2008</v>
      </c>
      <c r="P181" s="63">
        <v>2008</v>
      </c>
      <c r="Q181" s="63">
        <v>2008</v>
      </c>
      <c r="R181" t="b">
        <f t="shared" si="32"/>
        <v>0</v>
      </c>
      <c r="S181" t="b">
        <f t="shared" si="33"/>
        <v>0</v>
      </c>
      <c r="T181" t="b">
        <f t="shared" si="34"/>
        <v>1</v>
      </c>
      <c r="V181" t="str">
        <f t="shared" si="35"/>
        <v>SNA 1993</v>
      </c>
      <c r="W181" t="str">
        <f t="shared" si="36"/>
        <v>SNA 1993</v>
      </c>
      <c r="X181" t="str">
        <f t="shared" si="37"/>
        <v>SNA 2008</v>
      </c>
    </row>
    <row r="182" spans="1:24" x14ac:dyDescent="0.25">
      <c r="A182" s="8" t="s">
        <v>25</v>
      </c>
      <c r="B182" s="4" t="s">
        <v>24</v>
      </c>
      <c r="C182" s="4" t="str">
        <f>+VLOOKUP(B182,'[1]OECD &amp; EU Countries'!$B:$F,5,)</f>
        <v>NA</v>
      </c>
      <c r="D182" s="10" t="s">
        <v>488</v>
      </c>
      <c r="E182" s="10" t="s">
        <v>437</v>
      </c>
      <c r="F182" s="10" t="s">
        <v>437</v>
      </c>
      <c r="H182" s="10">
        <v>1993</v>
      </c>
      <c r="I182" s="10">
        <v>1993</v>
      </c>
      <c r="J182" s="10">
        <v>1993</v>
      </c>
      <c r="L182" s="10" t="str">
        <f t="shared" si="29"/>
        <v>SNA 1993</v>
      </c>
      <c r="M182" s="10" t="str">
        <f t="shared" si="30"/>
        <v>SNA 1993</v>
      </c>
      <c r="N182" s="10" t="str">
        <f t="shared" si="31"/>
        <v>SNA 1993</v>
      </c>
      <c r="O182" s="63">
        <v>1993</v>
      </c>
      <c r="P182" s="63">
        <v>1993</v>
      </c>
      <c r="Q182" s="63">
        <v>1993</v>
      </c>
      <c r="R182" t="b">
        <f t="shared" si="32"/>
        <v>1</v>
      </c>
      <c r="S182" t="b">
        <f t="shared" si="33"/>
        <v>1</v>
      </c>
      <c r="T182" t="b">
        <f t="shared" si="34"/>
        <v>1</v>
      </c>
      <c r="V182" t="str">
        <f t="shared" si="35"/>
        <v>SNA 1993</v>
      </c>
      <c r="W182" t="str">
        <f t="shared" si="36"/>
        <v>SNA 1993</v>
      </c>
      <c r="X182" t="str">
        <f t="shared" si="37"/>
        <v>SNA 1993</v>
      </c>
    </row>
    <row r="183" spans="1:24" x14ac:dyDescent="0.25">
      <c r="A183" s="8" t="s">
        <v>23</v>
      </c>
      <c r="B183" s="4" t="s">
        <v>22</v>
      </c>
      <c r="C183" s="4" t="str">
        <f>+VLOOKUP(B183,'[1]OECD &amp; EU Countries'!$B:$F,5,)</f>
        <v>OECD/EU</v>
      </c>
      <c r="D183" s="10" t="s">
        <v>427</v>
      </c>
      <c r="E183" s="10" t="s">
        <v>486</v>
      </c>
      <c r="F183" s="10" t="s">
        <v>486</v>
      </c>
      <c r="H183" s="10">
        <v>2008</v>
      </c>
      <c r="I183" s="10">
        <v>2008</v>
      </c>
      <c r="J183" s="10">
        <v>2008</v>
      </c>
      <c r="L183" s="10" t="str">
        <f t="shared" si="29"/>
        <v>SNA 2008</v>
      </c>
      <c r="M183" s="10" t="str">
        <f t="shared" si="30"/>
        <v>SNA 2008</v>
      </c>
      <c r="N183" s="10" t="str">
        <f t="shared" si="31"/>
        <v>SNA 2008</v>
      </c>
      <c r="O183" s="63">
        <v>2010</v>
      </c>
      <c r="P183" s="63">
        <v>2008</v>
      </c>
      <c r="Q183" s="63">
        <v>2008</v>
      </c>
      <c r="R183" t="b">
        <f t="shared" si="32"/>
        <v>0</v>
      </c>
      <c r="S183" t="b">
        <f t="shared" si="33"/>
        <v>1</v>
      </c>
      <c r="T183" t="b">
        <f t="shared" si="34"/>
        <v>1</v>
      </c>
      <c r="V183" t="str">
        <f t="shared" si="35"/>
        <v>SNA 2008</v>
      </c>
      <c r="W183" t="str">
        <f t="shared" si="36"/>
        <v>SNA 2008</v>
      </c>
      <c r="X183" t="str">
        <f t="shared" si="37"/>
        <v>SNA 2008</v>
      </c>
    </row>
    <row r="184" spans="1:24" x14ac:dyDescent="0.25">
      <c r="A184" s="7" t="s">
        <v>21</v>
      </c>
      <c r="B184" s="4" t="s">
        <v>20</v>
      </c>
      <c r="C184" s="4" t="str">
        <f>+VLOOKUP(B184,'[1]OECD &amp; EU Countries'!$B:$F,5,)</f>
        <v>OECD/EU</v>
      </c>
      <c r="D184" s="10" t="s">
        <v>480</v>
      </c>
      <c r="E184" s="10" t="s">
        <v>486</v>
      </c>
      <c r="F184" s="10" t="s">
        <v>486</v>
      </c>
      <c r="H184" s="10">
        <v>2008</v>
      </c>
      <c r="I184" s="10">
        <v>2008</v>
      </c>
      <c r="J184" s="10">
        <v>2008</v>
      </c>
      <c r="L184" s="10" t="str">
        <f t="shared" si="29"/>
        <v>SNA 2008</v>
      </c>
      <c r="M184" s="10" t="str">
        <f t="shared" si="30"/>
        <v>SNA 2008</v>
      </c>
      <c r="N184" s="10" t="str">
        <f t="shared" si="31"/>
        <v>SNA 2008</v>
      </c>
      <c r="O184" t="s">
        <v>507</v>
      </c>
      <c r="P184" s="63">
        <v>2008</v>
      </c>
      <c r="Q184" s="63">
        <v>2008</v>
      </c>
      <c r="R184" t="b">
        <f t="shared" si="32"/>
        <v>0</v>
      </c>
      <c r="S184" t="b">
        <f t="shared" si="33"/>
        <v>1</v>
      </c>
      <c r="T184" t="b">
        <f t="shared" si="34"/>
        <v>1</v>
      </c>
      <c r="V184" t="str">
        <f t="shared" si="35"/>
        <v>SNA 2008</v>
      </c>
      <c r="W184" t="str">
        <f t="shared" si="36"/>
        <v>SNA 2008</v>
      </c>
      <c r="X184" t="str">
        <f t="shared" si="37"/>
        <v>SNA 2008</v>
      </c>
    </row>
    <row r="185" spans="1:24" x14ac:dyDescent="0.25">
      <c r="A185" s="5" t="s">
        <v>19</v>
      </c>
      <c r="B185" s="4" t="s">
        <v>18</v>
      </c>
      <c r="C185" s="4" t="str">
        <f>+VLOOKUP(B185,'[1]OECD &amp; EU Countries'!$B:$F,5,)</f>
        <v>NA</v>
      </c>
      <c r="D185" s="10" t="s">
        <v>488</v>
      </c>
      <c r="E185" s="10" t="s">
        <v>437</v>
      </c>
      <c r="F185" s="10" t="s">
        <v>437</v>
      </c>
      <c r="H185" s="10">
        <v>1993</v>
      </c>
      <c r="I185" s="10">
        <v>1993</v>
      </c>
      <c r="J185" s="10">
        <v>1993</v>
      </c>
      <c r="L185" s="10" t="str">
        <f t="shared" si="29"/>
        <v>SNA 1993</v>
      </c>
      <c r="M185" s="10" t="str">
        <f t="shared" si="30"/>
        <v>SNA 1993</v>
      </c>
      <c r="N185" s="10" t="str">
        <f t="shared" si="31"/>
        <v>SNA 1993</v>
      </c>
      <c r="O185" s="63">
        <v>1993</v>
      </c>
      <c r="P185" s="63">
        <v>1993</v>
      </c>
      <c r="Q185" s="63">
        <v>1993</v>
      </c>
      <c r="R185" t="b">
        <f t="shared" si="32"/>
        <v>1</v>
      </c>
      <c r="S185" t="b">
        <f t="shared" si="33"/>
        <v>1</v>
      </c>
      <c r="T185" t="b">
        <f t="shared" si="34"/>
        <v>1</v>
      </c>
      <c r="V185" t="str">
        <f t="shared" si="35"/>
        <v>SNA 1993</v>
      </c>
      <c r="W185" t="str">
        <f t="shared" si="36"/>
        <v>SNA 1993</v>
      </c>
      <c r="X185" t="str">
        <f t="shared" si="37"/>
        <v>SNA 1993</v>
      </c>
    </row>
    <row r="186" spans="1:24" x14ac:dyDescent="0.25">
      <c r="A186" s="7" t="s">
        <v>17</v>
      </c>
      <c r="B186" s="4" t="s">
        <v>16</v>
      </c>
      <c r="C186" s="4" t="str">
        <f>+VLOOKUP(B186,'[1]OECD &amp; EU Countries'!$B:$F,5,)</f>
        <v>NA</v>
      </c>
      <c r="D186" s="10" t="s">
        <v>488</v>
      </c>
      <c r="E186" s="10" t="s">
        <v>437</v>
      </c>
      <c r="F186" s="10" t="s">
        <v>437</v>
      </c>
      <c r="H186" s="10">
        <v>1993</v>
      </c>
      <c r="I186" s="10">
        <v>1993</v>
      </c>
      <c r="J186" s="10">
        <v>1993</v>
      </c>
      <c r="L186" s="10" t="str">
        <f t="shared" si="29"/>
        <v>SNA 1993</v>
      </c>
      <c r="M186" s="10" t="str">
        <f t="shared" si="30"/>
        <v>SNA 1993</v>
      </c>
      <c r="N186" s="10" t="str">
        <f t="shared" si="31"/>
        <v>SNA 1993</v>
      </c>
      <c r="O186" s="63">
        <v>1993</v>
      </c>
      <c r="P186" s="63">
        <v>1993</v>
      </c>
      <c r="Q186" s="63">
        <v>1993</v>
      </c>
      <c r="R186" t="b">
        <f t="shared" si="32"/>
        <v>1</v>
      </c>
      <c r="S186" t="b">
        <f t="shared" si="33"/>
        <v>1</v>
      </c>
      <c r="T186" t="b">
        <f t="shared" si="34"/>
        <v>1</v>
      </c>
      <c r="V186" t="str">
        <f t="shared" si="35"/>
        <v>SNA 1993</v>
      </c>
      <c r="W186" t="str">
        <f t="shared" si="36"/>
        <v>SNA 1993</v>
      </c>
      <c r="X186" t="str">
        <f t="shared" si="37"/>
        <v>SNA 1993</v>
      </c>
    </row>
    <row r="187" spans="1:24" x14ac:dyDescent="0.25">
      <c r="A187" s="5" t="s">
        <v>15</v>
      </c>
      <c r="B187" s="4" t="s">
        <v>14</v>
      </c>
      <c r="C187" s="4" t="str">
        <f>+VLOOKUP(B187,'[1]OECD &amp; EU Countries'!$B:$F,5,)</f>
        <v>NA</v>
      </c>
      <c r="D187" s="10" t="s">
        <v>488</v>
      </c>
      <c r="E187" s="10" t="s">
        <v>437</v>
      </c>
      <c r="F187" s="10" t="s">
        <v>437</v>
      </c>
      <c r="H187" s="10">
        <v>1993</v>
      </c>
      <c r="I187" s="10">
        <v>1993</v>
      </c>
      <c r="J187" s="10">
        <v>1993</v>
      </c>
      <c r="L187" s="10" t="str">
        <f t="shared" si="29"/>
        <v>SNA 1993</v>
      </c>
      <c r="M187" s="10" t="str">
        <f t="shared" si="30"/>
        <v>SNA 1993</v>
      </c>
      <c r="N187" s="10" t="str">
        <f t="shared" si="31"/>
        <v>SNA 1993</v>
      </c>
      <c r="O187" s="63">
        <v>1993</v>
      </c>
      <c r="P187" s="63">
        <v>1993</v>
      </c>
      <c r="Q187" s="63">
        <v>1993</v>
      </c>
      <c r="R187" t="b">
        <f t="shared" si="32"/>
        <v>1</v>
      </c>
      <c r="S187" t="b">
        <f t="shared" si="33"/>
        <v>1</v>
      </c>
      <c r="T187" t="b">
        <f t="shared" si="34"/>
        <v>1</v>
      </c>
      <c r="V187" t="str">
        <f t="shared" si="35"/>
        <v>SNA 1993</v>
      </c>
      <c r="W187" t="str">
        <f t="shared" si="36"/>
        <v>SNA 1993</v>
      </c>
      <c r="X187" t="str">
        <f t="shared" si="37"/>
        <v>SNA 1993</v>
      </c>
    </row>
    <row r="188" spans="1:24" x14ac:dyDescent="0.25">
      <c r="A188" s="5" t="s">
        <v>13</v>
      </c>
      <c r="B188" s="4" t="s">
        <v>12</v>
      </c>
      <c r="C188" s="4" t="str">
        <f>+VLOOKUP(B188,'[1]OECD &amp; EU Countries'!$B:$F,5,)</f>
        <v>NA</v>
      </c>
      <c r="D188" s="10" t="s">
        <v>437</v>
      </c>
      <c r="E188" s="10" t="s">
        <v>437</v>
      </c>
      <c r="F188" s="10" t="s">
        <v>437</v>
      </c>
      <c r="H188" s="10">
        <v>1993</v>
      </c>
      <c r="I188" s="10">
        <v>1993</v>
      </c>
      <c r="J188" s="10">
        <v>1993</v>
      </c>
      <c r="L188" s="10" t="str">
        <f t="shared" si="29"/>
        <v>SNA 1993</v>
      </c>
      <c r="M188" s="10" t="str">
        <f t="shared" si="30"/>
        <v>SNA 1993</v>
      </c>
      <c r="N188" s="10" t="str">
        <f t="shared" si="31"/>
        <v>SNA 1993</v>
      </c>
      <c r="O188" s="63">
        <v>1993</v>
      </c>
      <c r="P188" s="63">
        <v>1993</v>
      </c>
      <c r="Q188" s="63">
        <v>1993</v>
      </c>
      <c r="R188" t="b">
        <f t="shared" si="32"/>
        <v>1</v>
      </c>
      <c r="S188" t="b">
        <f t="shared" si="33"/>
        <v>1</v>
      </c>
      <c r="T188" t="b">
        <f t="shared" si="34"/>
        <v>1</v>
      </c>
      <c r="V188" t="str">
        <f t="shared" si="35"/>
        <v>SNA 1993</v>
      </c>
      <c r="W188" t="str">
        <f t="shared" si="36"/>
        <v>SNA 1993</v>
      </c>
      <c r="X188" t="str">
        <f t="shared" si="37"/>
        <v>SNA 1993</v>
      </c>
    </row>
    <row r="189" spans="1:24" x14ac:dyDescent="0.25">
      <c r="A189" s="5" t="s">
        <v>11</v>
      </c>
      <c r="B189" s="4" t="s">
        <v>10</v>
      </c>
      <c r="C189" s="4" t="str">
        <f>+VLOOKUP(B189,'[1]OECD &amp; EU Countries'!$B:$F,5,)</f>
        <v>NA</v>
      </c>
      <c r="D189" s="10" t="s">
        <v>488</v>
      </c>
      <c r="E189" s="10" t="s">
        <v>437</v>
      </c>
      <c r="F189" s="10" t="s">
        <v>437</v>
      </c>
      <c r="H189" s="10">
        <v>1993</v>
      </c>
      <c r="I189" s="10">
        <v>1993</v>
      </c>
      <c r="J189" s="10">
        <v>1993</v>
      </c>
      <c r="L189" s="10" t="str">
        <f t="shared" si="29"/>
        <v>SNA 1993</v>
      </c>
      <c r="M189" s="10" t="str">
        <f t="shared" si="30"/>
        <v>SNA 1993</v>
      </c>
      <c r="N189" s="10" t="str">
        <f t="shared" si="31"/>
        <v>SNA 1993</v>
      </c>
      <c r="O189" s="63">
        <v>1993</v>
      </c>
      <c r="P189" s="63">
        <v>1993</v>
      </c>
      <c r="Q189" s="63">
        <v>1993</v>
      </c>
      <c r="R189" t="b">
        <f t="shared" si="32"/>
        <v>1</v>
      </c>
      <c r="S189" t="b">
        <f t="shared" si="33"/>
        <v>1</v>
      </c>
      <c r="T189" t="b">
        <f t="shared" si="34"/>
        <v>1</v>
      </c>
      <c r="V189" t="str">
        <f t="shared" si="35"/>
        <v>SNA 1993</v>
      </c>
      <c r="W189" t="str">
        <f t="shared" si="36"/>
        <v>SNA 1993</v>
      </c>
      <c r="X189" t="str">
        <f t="shared" si="37"/>
        <v>SNA 1993</v>
      </c>
    </row>
    <row r="190" spans="1:24" x14ac:dyDescent="0.25">
      <c r="A190" s="5" t="s">
        <v>9</v>
      </c>
      <c r="B190" s="4" t="s">
        <v>8</v>
      </c>
      <c r="C190" s="4" t="str">
        <f>+VLOOKUP(B190,'[1]OECD &amp; EU Countries'!$B:$F,5,)</f>
        <v>NA</v>
      </c>
      <c r="D190" s="10" t="s">
        <v>488</v>
      </c>
      <c r="E190" s="10" t="s">
        <v>487</v>
      </c>
      <c r="F190" s="10" t="s">
        <v>487</v>
      </c>
      <c r="H190" s="10">
        <v>1968</v>
      </c>
      <c r="I190" s="10">
        <v>1968</v>
      </c>
      <c r="J190" s="59">
        <v>1968</v>
      </c>
      <c r="L190" s="10" t="str">
        <f t="shared" si="29"/>
        <v>SNA 1968</v>
      </c>
      <c r="M190" s="10" t="str">
        <f t="shared" si="30"/>
        <v>SNA 1968</v>
      </c>
      <c r="N190" s="10" t="str">
        <f t="shared" si="31"/>
        <v>SNA 1968</v>
      </c>
      <c r="O190" s="63">
        <v>1968</v>
      </c>
      <c r="P190" s="63">
        <v>1968</v>
      </c>
      <c r="Q190" s="63">
        <v>1968</v>
      </c>
      <c r="R190" t="b">
        <f t="shared" si="32"/>
        <v>1</v>
      </c>
      <c r="S190" t="b">
        <f t="shared" si="33"/>
        <v>1</v>
      </c>
      <c r="T190" t="b">
        <f t="shared" si="34"/>
        <v>1</v>
      </c>
      <c r="V190" t="str">
        <f t="shared" si="35"/>
        <v>SNA 1968</v>
      </c>
      <c r="W190" t="str">
        <f t="shared" si="36"/>
        <v>SNA 1968</v>
      </c>
      <c r="X190" t="str">
        <f t="shared" si="37"/>
        <v>SNA 1968</v>
      </c>
    </row>
    <row r="191" spans="1:24" x14ac:dyDescent="0.25">
      <c r="A191" s="5" t="s">
        <v>7</v>
      </c>
      <c r="B191" s="4" t="s">
        <v>6</v>
      </c>
      <c r="C191" s="4" t="str">
        <f>+VLOOKUP(B191,'[1]OECD &amp; EU Countries'!$B:$F,5,)</f>
        <v>NA</v>
      </c>
      <c r="D191" s="10" t="s">
        <v>488</v>
      </c>
      <c r="E191" s="10" t="s">
        <v>437</v>
      </c>
      <c r="F191" s="10" t="s">
        <v>437</v>
      </c>
      <c r="H191" s="10">
        <v>1993</v>
      </c>
      <c r="I191" s="10">
        <v>1993</v>
      </c>
      <c r="J191" s="10">
        <v>1993</v>
      </c>
      <c r="L191" s="10" t="str">
        <f t="shared" si="29"/>
        <v>SNA 1993</v>
      </c>
      <c r="M191" s="10" t="str">
        <f t="shared" si="30"/>
        <v>SNA 1993</v>
      </c>
      <c r="N191" s="10" t="str">
        <f t="shared" si="31"/>
        <v>SNA 1993</v>
      </c>
      <c r="O191" s="63">
        <v>1993</v>
      </c>
      <c r="P191" s="63">
        <v>1993</v>
      </c>
      <c r="Q191" s="63">
        <v>1993</v>
      </c>
      <c r="R191" t="b">
        <f t="shared" si="32"/>
        <v>1</v>
      </c>
      <c r="S191" t="b">
        <f t="shared" si="33"/>
        <v>1</v>
      </c>
      <c r="T191" t="b">
        <f t="shared" si="34"/>
        <v>1</v>
      </c>
      <c r="V191" t="str">
        <f t="shared" si="35"/>
        <v>SNA 1993</v>
      </c>
      <c r="W191" t="str">
        <f t="shared" si="36"/>
        <v>SNA 1993</v>
      </c>
      <c r="X191" t="str">
        <f t="shared" si="37"/>
        <v>SNA 1993</v>
      </c>
    </row>
    <row r="192" spans="1:24" x14ac:dyDescent="0.25">
      <c r="A192" s="5" t="s">
        <v>5</v>
      </c>
      <c r="B192" s="4" t="s">
        <v>4</v>
      </c>
      <c r="C192" s="4" t="str">
        <f>+VLOOKUP(B192,'[1]OECD &amp; EU Countries'!$B:$F,5,)</f>
        <v>NA</v>
      </c>
      <c r="D192" s="10" t="s">
        <v>490</v>
      </c>
      <c r="E192" s="10" t="s">
        <v>486</v>
      </c>
      <c r="F192" s="10" t="s">
        <v>486</v>
      </c>
      <c r="H192" s="10">
        <v>2008</v>
      </c>
      <c r="I192" s="10">
        <v>2008</v>
      </c>
      <c r="J192" s="10">
        <v>2008</v>
      </c>
      <c r="L192" s="10" t="str">
        <f t="shared" si="29"/>
        <v>SNA 2008</v>
      </c>
      <c r="M192" s="10" t="str">
        <f t="shared" si="30"/>
        <v>SNA 2008</v>
      </c>
      <c r="N192" s="10" t="str">
        <f t="shared" si="31"/>
        <v>SNA 2008</v>
      </c>
      <c r="O192" s="63">
        <v>2008</v>
      </c>
      <c r="P192" s="63">
        <v>2008</v>
      </c>
      <c r="Q192" s="63">
        <v>2008</v>
      </c>
      <c r="R192" t="b">
        <f t="shared" si="32"/>
        <v>1</v>
      </c>
      <c r="S192" t="b">
        <f t="shared" si="33"/>
        <v>1</v>
      </c>
      <c r="T192" t="b">
        <f t="shared" si="34"/>
        <v>1</v>
      </c>
      <c r="V192" t="str">
        <f t="shared" si="35"/>
        <v>SNA 2008</v>
      </c>
      <c r="W192" t="str">
        <f t="shared" si="36"/>
        <v>SNA 2008</v>
      </c>
      <c r="X192" t="str">
        <f t="shared" si="37"/>
        <v>SNA 2008</v>
      </c>
    </row>
    <row r="193" spans="1:24" x14ac:dyDescent="0.25">
      <c r="A193" s="5" t="s">
        <v>3</v>
      </c>
      <c r="B193" s="4" t="s">
        <v>2</v>
      </c>
      <c r="C193" s="4" t="str">
        <f>+VLOOKUP(B193,'[1]OECD &amp; EU Countries'!$B:$F,5,)</f>
        <v>NA</v>
      </c>
      <c r="D193" s="10" t="s">
        <v>480</v>
      </c>
      <c r="E193" s="10" t="s">
        <v>437</v>
      </c>
      <c r="F193" s="10" t="s">
        <v>437</v>
      </c>
      <c r="H193" s="10">
        <v>1993</v>
      </c>
      <c r="I193" s="10">
        <v>1993</v>
      </c>
      <c r="J193" s="10">
        <v>1993</v>
      </c>
      <c r="L193" s="10" t="str">
        <f t="shared" si="29"/>
        <v>SNA 1993</v>
      </c>
      <c r="M193" s="10" t="str">
        <f t="shared" si="30"/>
        <v>SNA 1993</v>
      </c>
      <c r="N193" s="10" t="str">
        <f t="shared" si="31"/>
        <v>SNA 1993</v>
      </c>
      <c r="O193" t="s">
        <v>507</v>
      </c>
      <c r="P193" s="63">
        <v>1993</v>
      </c>
      <c r="Q193" s="63">
        <v>1993</v>
      </c>
      <c r="R193" t="b">
        <f t="shared" si="32"/>
        <v>0</v>
      </c>
      <c r="S193" t="b">
        <f t="shared" si="33"/>
        <v>1</v>
      </c>
      <c r="T193" t="b">
        <f t="shared" si="34"/>
        <v>1</v>
      </c>
      <c r="V193" t="str">
        <f t="shared" si="35"/>
        <v>SNA 1993</v>
      </c>
      <c r="W193" t="str">
        <f t="shared" si="36"/>
        <v>SNA 1993</v>
      </c>
      <c r="X193" t="str">
        <f t="shared" si="37"/>
        <v>SNA 1993</v>
      </c>
    </row>
    <row r="195" spans="1:24" x14ac:dyDescent="0.25">
      <c r="B195" s="3" t="s">
        <v>1</v>
      </c>
      <c r="C195" s="3"/>
    </row>
    <row r="196" spans="1:24" x14ac:dyDescent="0.25">
      <c r="B196" s="3"/>
      <c r="C196" s="3"/>
    </row>
    <row r="197" spans="1:24" x14ac:dyDescent="0.25">
      <c r="B197" s="3"/>
      <c r="C197" s="3"/>
    </row>
    <row r="198" spans="1:24" x14ac:dyDescent="0.25">
      <c r="B198" s="2" t="s">
        <v>0</v>
      </c>
      <c r="C198" s="2"/>
    </row>
  </sheetData>
  <autoFilter ref="R3:T193" xr:uid="{0B38CABA-32D1-4A0B-83F6-393FD8055E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407B1-8780-4C6B-94A9-7DFFD937C84A}">
  <dimension ref="A1:P194"/>
  <sheetViews>
    <sheetView showGridLines="0" workbookViewId="0">
      <selection activeCell="K5" sqref="K5"/>
    </sheetView>
  </sheetViews>
  <sheetFormatPr defaultRowHeight="15" x14ac:dyDescent="0.25"/>
  <cols>
    <col min="1" max="1" width="3.5703125" style="1" bestFit="1" customWidth="1"/>
    <col min="2" max="2" width="9.140625" style="1"/>
    <col min="3" max="3" width="23" style="1" bestFit="1" customWidth="1"/>
    <col min="4" max="4" width="8.42578125" style="1" customWidth="1"/>
    <col min="14" max="16" width="7.42578125" customWidth="1"/>
  </cols>
  <sheetData>
    <row r="1" spans="1:16" x14ac:dyDescent="0.25">
      <c r="B1" s="31">
        <v>1</v>
      </c>
      <c r="C1" s="31">
        <f>1+B1</f>
        <v>2</v>
      </c>
      <c r="D1" s="31">
        <f t="shared" ref="D1" si="0">1+C1</f>
        <v>3</v>
      </c>
      <c r="E1" s="31">
        <v>4</v>
      </c>
      <c r="F1" s="31">
        <v>5</v>
      </c>
      <c r="G1" s="31">
        <v>6</v>
      </c>
      <c r="H1" s="31">
        <f t="shared" ref="H1" si="1">1+G1</f>
        <v>7</v>
      </c>
      <c r="I1" s="31">
        <f t="shared" ref="I1" si="2">1+H1</f>
        <v>8</v>
      </c>
      <c r="J1" s="31">
        <f t="shared" ref="J1" si="3">1+I1</f>
        <v>9</v>
      </c>
    </row>
    <row r="2" spans="1:16" x14ac:dyDescent="0.25">
      <c r="A2" s="17"/>
      <c r="B2" s="17"/>
      <c r="C2" s="17"/>
      <c r="D2" s="17"/>
      <c r="E2" s="19"/>
      <c r="F2" s="20" t="s">
        <v>406</v>
      </c>
      <c r="G2" s="21"/>
      <c r="H2" s="23"/>
      <c r="I2" s="24" t="s">
        <v>399</v>
      </c>
      <c r="J2" s="25"/>
    </row>
    <row r="3" spans="1:16" ht="24" x14ac:dyDescent="0.25">
      <c r="A3" s="15" t="s">
        <v>383</v>
      </c>
      <c r="B3" s="14" t="s">
        <v>382</v>
      </c>
      <c r="C3" s="14" t="s">
        <v>381</v>
      </c>
      <c r="D3" s="14" t="s">
        <v>380</v>
      </c>
      <c r="E3" s="22">
        <v>2016</v>
      </c>
      <c r="F3" s="22">
        <v>2017</v>
      </c>
      <c r="G3" s="22">
        <v>2018</v>
      </c>
      <c r="H3" s="26">
        <v>2016</v>
      </c>
      <c r="I3" s="26">
        <v>2017</v>
      </c>
      <c r="J3" s="26">
        <v>2018</v>
      </c>
    </row>
    <row r="4" spans="1:16" x14ac:dyDescent="0.25">
      <c r="A4" s="13">
        <v>1</v>
      </c>
      <c r="B4" s="9" t="s">
        <v>379</v>
      </c>
      <c r="C4" s="4" t="s">
        <v>378</v>
      </c>
      <c r="D4" s="4" t="str">
        <f>+VLOOKUP(C4,'[1]OECD &amp; EU Countries'!$B:$F,5,)</f>
        <v>NA</v>
      </c>
      <c r="E4" s="10" t="s">
        <v>437</v>
      </c>
      <c r="F4" s="10" t="s">
        <v>437</v>
      </c>
      <c r="G4" s="10" t="s">
        <v>437</v>
      </c>
      <c r="H4" s="33">
        <v>0</v>
      </c>
      <c r="I4" s="33">
        <v>0</v>
      </c>
      <c r="J4" s="33">
        <v>0</v>
      </c>
      <c r="K4" s="1">
        <f>+VLOOKUP($B4,'[32]2016-2018 data'!$BK:$BN,2,)</f>
        <v>1987</v>
      </c>
      <c r="L4" s="1">
        <f>+VLOOKUP($B4,'[32]2016-2018 data'!$BK:$BN,3,)</f>
        <v>1987</v>
      </c>
      <c r="M4" s="1">
        <f>+VLOOKUP($B4,'[32]2016-2018 data'!$BK:$BN,4,)</f>
        <v>1987</v>
      </c>
      <c r="N4" s="1" t="b">
        <f>+K4=E4</f>
        <v>0</v>
      </c>
      <c r="O4" s="1" t="b">
        <f t="shared" ref="O4:P4" si="4">+L4=F4</f>
        <v>0</v>
      </c>
      <c r="P4" s="1" t="b">
        <f t="shared" si="4"/>
        <v>0</v>
      </c>
    </row>
    <row r="5" spans="1:16" x14ac:dyDescent="0.25">
      <c r="A5" s="6">
        <f t="shared" ref="A5:A68" si="5">1+A4</f>
        <v>2</v>
      </c>
      <c r="B5" s="9" t="s">
        <v>377</v>
      </c>
      <c r="C5" s="4" t="s">
        <v>376</v>
      </c>
      <c r="D5" s="4" t="str">
        <f>+VLOOKUP(C5,'[1]OECD &amp; EU Countries'!$B:$F,5,)</f>
        <v>NA</v>
      </c>
      <c r="E5" s="10" t="s">
        <v>437</v>
      </c>
      <c r="F5" s="10" t="s">
        <v>486</v>
      </c>
      <c r="G5" s="10" t="s">
        <v>486</v>
      </c>
      <c r="H5" s="33">
        <v>0.5</v>
      </c>
      <c r="I5" s="33">
        <v>0.5</v>
      </c>
      <c r="J5" s="33">
        <v>0.5</v>
      </c>
      <c r="K5" s="1">
        <f>+VLOOKUP($B5,'[32]2016-2018 data'!$BK:$BN,2,)</f>
        <v>2014</v>
      </c>
      <c r="L5" s="1">
        <f>+VLOOKUP($B5,'[32]2016-2018 data'!$BK:$BN,3,)</f>
        <v>2016</v>
      </c>
      <c r="M5" s="1">
        <f>+VLOOKUP($B5,'[32]2016-2018 data'!$BK:$BN,4,)</f>
        <v>2016</v>
      </c>
      <c r="N5" s="1" t="b">
        <f t="shared" ref="N5:N68" si="6">+K5=E5</f>
        <v>0</v>
      </c>
      <c r="O5" s="1" t="b">
        <f t="shared" ref="O5:O68" si="7">+L5=F5</f>
        <v>0</v>
      </c>
      <c r="P5" s="1" t="b">
        <f t="shared" ref="P5:P68" si="8">+M5=G5</f>
        <v>0</v>
      </c>
    </row>
    <row r="6" spans="1:16" x14ac:dyDescent="0.25">
      <c r="A6" s="6">
        <f t="shared" si="5"/>
        <v>3</v>
      </c>
      <c r="B6" s="9" t="s">
        <v>375</v>
      </c>
      <c r="C6" s="4" t="s">
        <v>374</v>
      </c>
      <c r="D6" s="4" t="str">
        <f>+VLOOKUP(C6,'[1]OECD &amp; EU Countries'!$B:$F,5,)</f>
        <v>NA</v>
      </c>
      <c r="E6" s="10" t="s">
        <v>437</v>
      </c>
      <c r="F6" s="10" t="s">
        <v>437</v>
      </c>
      <c r="G6" s="10" t="s">
        <v>437</v>
      </c>
      <c r="H6" s="33">
        <v>0</v>
      </c>
      <c r="I6" s="33">
        <v>0</v>
      </c>
      <c r="J6" s="33">
        <v>0</v>
      </c>
      <c r="K6" s="1">
        <f>+VLOOKUP($B6,'[32]2016-2018 data'!$BK:$BN,2,)</f>
        <v>2000</v>
      </c>
      <c r="L6" s="1">
        <f>+VLOOKUP($B6,'[32]2016-2018 data'!$BK:$BN,3,)</f>
        <v>2000</v>
      </c>
      <c r="M6" s="1">
        <f>+VLOOKUP($B6,'[32]2016-2018 data'!$BK:$BN,4,)</f>
        <v>2000</v>
      </c>
      <c r="N6" s="1" t="b">
        <f t="shared" si="6"/>
        <v>0</v>
      </c>
      <c r="O6" s="1" t="b">
        <f t="shared" si="7"/>
        <v>0</v>
      </c>
      <c r="P6" s="1" t="b">
        <f t="shared" si="8"/>
        <v>0</v>
      </c>
    </row>
    <row r="7" spans="1:16" x14ac:dyDescent="0.25">
      <c r="A7" s="6">
        <f t="shared" si="5"/>
        <v>4</v>
      </c>
      <c r="B7" s="7" t="s">
        <v>373</v>
      </c>
      <c r="C7" s="4" t="s">
        <v>372</v>
      </c>
      <c r="D7" s="4" t="str">
        <f>+VLOOKUP(C7,'[1]OECD &amp; EU Countries'!$B:$F,5,)</f>
        <v>NA</v>
      </c>
      <c r="E7" s="10" t="s">
        <v>479</v>
      </c>
      <c r="F7" s="10" t="s">
        <v>437</v>
      </c>
      <c r="G7" s="10" t="s">
        <v>437</v>
      </c>
      <c r="H7" s="33">
        <v>0.5</v>
      </c>
      <c r="I7" s="33">
        <v>0.5</v>
      </c>
      <c r="J7" s="33">
        <v>0.5</v>
      </c>
      <c r="K7" s="1">
        <f>+VLOOKUP($B7,'[32]2016-2018 data'!$BK:$BN,2,)</f>
        <v>2009</v>
      </c>
      <c r="L7" s="1">
        <f>+VLOOKUP($B7,'[32]2016-2018 data'!$BK:$BN,3,)</f>
        <v>2009</v>
      </c>
      <c r="M7" s="1">
        <f>+VLOOKUP($B7,'[32]2016-2018 data'!$BK:$BN,4,)</f>
        <v>2009</v>
      </c>
      <c r="N7" s="1" t="b">
        <f t="shared" si="6"/>
        <v>0</v>
      </c>
      <c r="O7" s="1" t="b">
        <f t="shared" si="7"/>
        <v>0</v>
      </c>
      <c r="P7" s="1" t="b">
        <f t="shared" si="8"/>
        <v>0</v>
      </c>
    </row>
    <row r="8" spans="1:16" x14ac:dyDescent="0.25">
      <c r="A8" s="6">
        <f t="shared" si="5"/>
        <v>5</v>
      </c>
      <c r="B8" s="7" t="s">
        <v>371</v>
      </c>
      <c r="C8" s="4" t="s">
        <v>370</v>
      </c>
      <c r="D8" s="4" t="str">
        <f>+VLOOKUP(C8,'[1]OECD &amp; EU Countries'!$B:$F,5,)</f>
        <v>NA</v>
      </c>
      <c r="E8" s="10" t="s">
        <v>437</v>
      </c>
      <c r="F8" s="10" t="s">
        <v>486</v>
      </c>
      <c r="G8" s="10" t="s">
        <v>486</v>
      </c>
      <c r="H8" s="33">
        <v>0</v>
      </c>
      <c r="I8" s="33">
        <v>0</v>
      </c>
      <c r="J8" s="33">
        <v>0</v>
      </c>
      <c r="K8" s="1">
        <f>+VLOOKUP($B8,'[32]2016-2018 data'!$BK:$BN,2,)</f>
        <v>2001</v>
      </c>
      <c r="L8" s="1">
        <f>+VLOOKUP($B8,'[32]2016-2018 data'!$BK:$BN,3,)</f>
        <v>2001</v>
      </c>
      <c r="M8" s="1">
        <f>+VLOOKUP($B8,'[32]2016-2018 data'!$BK:$BN,4,)</f>
        <v>2001</v>
      </c>
      <c r="N8" s="1" t="b">
        <f t="shared" si="6"/>
        <v>0</v>
      </c>
      <c r="O8" s="1" t="b">
        <f t="shared" si="7"/>
        <v>0</v>
      </c>
      <c r="P8" s="1" t="b">
        <f t="shared" si="8"/>
        <v>0</v>
      </c>
    </row>
    <row r="9" spans="1:16" x14ac:dyDescent="0.25">
      <c r="A9" s="6">
        <f t="shared" si="5"/>
        <v>6</v>
      </c>
      <c r="B9" s="9" t="s">
        <v>369</v>
      </c>
      <c r="C9" s="4" t="s">
        <v>368</v>
      </c>
      <c r="D9" s="4" t="str">
        <f>+VLOOKUP(C9,'[1]OECD &amp; EU Countries'!$B:$F,5,)</f>
        <v>NA</v>
      </c>
      <c r="E9" s="10" t="s">
        <v>486</v>
      </c>
      <c r="F9" s="10" t="s">
        <v>486</v>
      </c>
      <c r="G9" s="10" t="s">
        <v>486</v>
      </c>
      <c r="H9" s="33">
        <v>0</v>
      </c>
      <c r="I9" s="33">
        <v>0</v>
      </c>
      <c r="J9" s="33">
        <v>0</v>
      </c>
      <c r="K9" s="1">
        <f>+VLOOKUP($B9,'[32]2016-2018 data'!$BK:$BN,2,)</f>
        <v>2005</v>
      </c>
      <c r="L9" s="1">
        <f>+VLOOKUP($B9,'[32]2016-2018 data'!$BK:$BN,3,)</f>
        <v>2005</v>
      </c>
      <c r="M9" s="1">
        <f>+VLOOKUP($B9,'[32]2016-2018 data'!$BK:$BN,4,)</f>
        <v>2005</v>
      </c>
      <c r="N9" s="1" t="b">
        <f t="shared" si="6"/>
        <v>0</v>
      </c>
      <c r="O9" s="1" t="b">
        <f t="shared" si="7"/>
        <v>0</v>
      </c>
      <c r="P9" s="1" t="b">
        <f t="shared" si="8"/>
        <v>0</v>
      </c>
    </row>
    <row r="10" spans="1:16" x14ac:dyDescent="0.25">
      <c r="A10" s="6">
        <f t="shared" si="5"/>
        <v>7</v>
      </c>
      <c r="B10" s="9" t="s">
        <v>367</v>
      </c>
      <c r="C10" s="4" t="s">
        <v>366</v>
      </c>
      <c r="D10" s="4" t="str">
        <f>+VLOOKUP(C10,'[1]OECD &amp; EU Countries'!$B:$F,5,)</f>
        <v>NA</v>
      </c>
      <c r="E10" s="10" t="s">
        <v>486</v>
      </c>
      <c r="F10" s="10" t="s">
        <v>486</v>
      </c>
      <c r="G10" s="10" t="s">
        <v>486</v>
      </c>
      <c r="H10" s="33">
        <v>1</v>
      </c>
      <c r="I10" s="33">
        <v>1</v>
      </c>
      <c r="J10" s="33">
        <v>1</v>
      </c>
      <c r="K10" s="1" t="str">
        <f>+VLOOKUP($B10,'[32]2016-2018 data'!$BK:$BN,2,)</f>
        <v>annual chained</v>
      </c>
      <c r="L10" s="1" t="str">
        <f>+VLOOKUP($B10,'[32]2016-2018 data'!$BK:$BN,3,)</f>
        <v>annual chained</v>
      </c>
      <c r="M10" s="1" t="str">
        <f>+VLOOKUP($B10,'[32]2016-2018 data'!$BK:$BN,4,)</f>
        <v>annual chained</v>
      </c>
      <c r="N10" s="1" t="b">
        <f t="shared" si="6"/>
        <v>0</v>
      </c>
      <c r="O10" s="1" t="b">
        <f t="shared" si="7"/>
        <v>0</v>
      </c>
      <c r="P10" s="1" t="b">
        <f t="shared" si="8"/>
        <v>0</v>
      </c>
    </row>
    <row r="11" spans="1:16" x14ac:dyDescent="0.25">
      <c r="A11" s="6">
        <f t="shared" si="5"/>
        <v>8</v>
      </c>
      <c r="B11" s="9" t="s">
        <v>365</v>
      </c>
      <c r="C11" s="4" t="s">
        <v>364</v>
      </c>
      <c r="D11" s="4" t="str">
        <f>+VLOOKUP(C11,'[1]OECD &amp; EU Countries'!$B:$F,5,)</f>
        <v>OECD/EU</v>
      </c>
      <c r="E11" s="10" t="s">
        <v>486</v>
      </c>
      <c r="F11" s="10" t="s">
        <v>486</v>
      </c>
      <c r="G11" s="10" t="s">
        <v>486</v>
      </c>
      <c r="H11" s="33">
        <v>0.5</v>
      </c>
      <c r="I11" s="33">
        <v>0.5</v>
      </c>
      <c r="J11" s="33">
        <v>0.5</v>
      </c>
      <c r="K11" s="1">
        <f>+VLOOKUP($B11,'[32]2016-2018 data'!$BK:$BN,2,)</f>
        <v>2010</v>
      </c>
      <c r="L11" s="1">
        <f>+VLOOKUP($B11,'[32]2016-2018 data'!$BK:$BN,3,)</f>
        <v>2010</v>
      </c>
      <c r="M11" s="1">
        <f>+VLOOKUP($B11,'[32]2016-2018 data'!$BK:$BN,4,)</f>
        <v>2010</v>
      </c>
      <c r="N11" s="1" t="b">
        <f t="shared" si="6"/>
        <v>0</v>
      </c>
      <c r="O11" s="1" t="b">
        <f t="shared" si="7"/>
        <v>0</v>
      </c>
      <c r="P11" s="1" t="b">
        <f t="shared" si="8"/>
        <v>0</v>
      </c>
    </row>
    <row r="12" spans="1:16" x14ac:dyDescent="0.25">
      <c r="A12" s="6">
        <f t="shared" si="5"/>
        <v>9</v>
      </c>
      <c r="B12" s="11" t="s">
        <v>363</v>
      </c>
      <c r="C12" s="4" t="s">
        <v>362</v>
      </c>
      <c r="D12" s="4" t="str">
        <f>+VLOOKUP(C12,'[1]OECD &amp; EU Countries'!$B:$F,5,)</f>
        <v>OECD/EU</v>
      </c>
      <c r="E12" s="10" t="s">
        <v>427</v>
      </c>
      <c r="F12" s="10" t="s">
        <v>486</v>
      </c>
      <c r="G12" s="10" t="s">
        <v>486</v>
      </c>
      <c r="H12" s="33">
        <v>1</v>
      </c>
      <c r="I12" s="33">
        <v>1</v>
      </c>
      <c r="J12" s="33">
        <v>1</v>
      </c>
      <c r="K12" s="1" t="str">
        <f>+VLOOKUP($B12,'[32]2016-2018 data'!$BK:$BN,2,)</f>
        <v>annual chained</v>
      </c>
      <c r="L12" s="1" t="str">
        <f>+VLOOKUP($B12,'[32]2016-2018 data'!$BK:$BN,3,)</f>
        <v>annual chained</v>
      </c>
      <c r="M12" s="1" t="str">
        <f>+VLOOKUP($B12,'[32]2016-2018 data'!$BK:$BN,4,)</f>
        <v>annual chained</v>
      </c>
      <c r="N12" s="1" t="b">
        <f t="shared" si="6"/>
        <v>0</v>
      </c>
      <c r="O12" s="1" t="b">
        <f t="shared" si="7"/>
        <v>0</v>
      </c>
      <c r="P12" s="1" t="b">
        <f t="shared" si="8"/>
        <v>0</v>
      </c>
    </row>
    <row r="13" spans="1:16" x14ac:dyDescent="0.25">
      <c r="A13" s="6">
        <f t="shared" si="5"/>
        <v>10</v>
      </c>
      <c r="B13" s="9" t="s">
        <v>361</v>
      </c>
      <c r="C13" s="4" t="s">
        <v>360</v>
      </c>
      <c r="D13" s="4" t="str">
        <f>+VLOOKUP(C13,'[1]OECD &amp; EU Countries'!$B:$F,5,)</f>
        <v>NA</v>
      </c>
      <c r="E13" s="10" t="s">
        <v>437</v>
      </c>
      <c r="F13" s="10" t="s">
        <v>437</v>
      </c>
      <c r="G13" s="10" t="s">
        <v>437</v>
      </c>
      <c r="H13" s="33">
        <v>1</v>
      </c>
      <c r="I13" s="33">
        <v>1</v>
      </c>
      <c r="J13" s="33">
        <v>1</v>
      </c>
      <c r="K13" s="1" t="str">
        <f>+VLOOKUP($B13,'[32]2016-2018 data'!$BK:$BN,2,)</f>
        <v>annual chained</v>
      </c>
      <c r="L13" s="1" t="str">
        <f>+VLOOKUP($B13,'[32]2016-2018 data'!$BK:$BN,3,)</f>
        <v>annual chained</v>
      </c>
      <c r="M13" s="1" t="str">
        <f>+VLOOKUP($B13,'[32]2016-2018 data'!$BK:$BN,4,)</f>
        <v>annual chained</v>
      </c>
      <c r="N13" s="1" t="b">
        <f t="shared" si="6"/>
        <v>0</v>
      </c>
      <c r="O13" s="1" t="b">
        <f t="shared" si="7"/>
        <v>0</v>
      </c>
      <c r="P13" s="1" t="b">
        <f t="shared" si="8"/>
        <v>0</v>
      </c>
    </row>
    <row r="14" spans="1:16" x14ac:dyDescent="0.25">
      <c r="A14" s="6">
        <f t="shared" si="5"/>
        <v>11</v>
      </c>
      <c r="B14" s="9" t="s">
        <v>359</v>
      </c>
      <c r="C14" s="4" t="s">
        <v>358</v>
      </c>
      <c r="D14" s="4" t="str">
        <f>+VLOOKUP(C14,'[1]OECD &amp; EU Countries'!$B:$F,5,)</f>
        <v>NA</v>
      </c>
      <c r="E14" s="10" t="s">
        <v>437</v>
      </c>
      <c r="F14" s="10" t="s">
        <v>486</v>
      </c>
      <c r="G14" s="10" t="s">
        <v>486</v>
      </c>
      <c r="H14" s="33">
        <v>0.5</v>
      </c>
      <c r="I14" s="33">
        <v>0</v>
      </c>
      <c r="J14" s="33">
        <v>0</v>
      </c>
      <c r="K14" s="1">
        <f>+VLOOKUP($B14,'[32]2016-2018 data'!$BK:$BN,2,)</f>
        <v>2006</v>
      </c>
      <c r="L14" s="1">
        <f>+VLOOKUP($B14,'[32]2016-2018 data'!$BK:$BN,3,)</f>
        <v>2006</v>
      </c>
      <c r="M14" s="1">
        <f>+VLOOKUP($B14,'[32]2016-2018 data'!$BK:$BN,4,)</f>
        <v>2006</v>
      </c>
      <c r="N14" s="1" t="b">
        <f t="shared" si="6"/>
        <v>0</v>
      </c>
      <c r="O14" s="1" t="b">
        <f t="shared" si="7"/>
        <v>0</v>
      </c>
      <c r="P14" s="1" t="b">
        <f t="shared" si="8"/>
        <v>0</v>
      </c>
    </row>
    <row r="15" spans="1:16" x14ac:dyDescent="0.25">
      <c r="A15" s="6">
        <f t="shared" si="5"/>
        <v>12</v>
      </c>
      <c r="B15" s="9" t="s">
        <v>357</v>
      </c>
      <c r="C15" s="4" t="s">
        <v>356</v>
      </c>
      <c r="D15" s="4" t="str">
        <f>+VLOOKUP(C15,'[1]OECD &amp; EU Countries'!$B:$F,5,)</f>
        <v>NA</v>
      </c>
      <c r="E15" s="59" t="s">
        <v>437</v>
      </c>
      <c r="F15" s="10" t="s">
        <v>437</v>
      </c>
      <c r="G15" s="10" t="s">
        <v>437</v>
      </c>
      <c r="H15" s="33">
        <v>0.5</v>
      </c>
      <c r="I15" s="33">
        <v>0</v>
      </c>
      <c r="J15" s="33">
        <v>0</v>
      </c>
      <c r="K15" s="1">
        <f>+VLOOKUP($B15,'[32]2016-2018 data'!$BK:$BN,2,)</f>
        <v>2006</v>
      </c>
      <c r="L15" s="1">
        <f>+VLOOKUP($B15,'[32]2016-2018 data'!$BK:$BN,3,)</f>
        <v>2006</v>
      </c>
      <c r="M15" s="1">
        <f>+VLOOKUP($B15,'[32]2016-2018 data'!$BK:$BN,4,)</f>
        <v>2006</v>
      </c>
      <c r="N15" s="1" t="b">
        <f t="shared" si="6"/>
        <v>0</v>
      </c>
      <c r="O15" s="1" t="b">
        <f t="shared" si="7"/>
        <v>0</v>
      </c>
      <c r="P15" s="1" t="b">
        <f t="shared" si="8"/>
        <v>0</v>
      </c>
    </row>
    <row r="16" spans="1:16" x14ac:dyDescent="0.25">
      <c r="A16" s="6">
        <f t="shared" si="5"/>
        <v>13</v>
      </c>
      <c r="B16" s="9" t="s">
        <v>355</v>
      </c>
      <c r="C16" s="4" t="s">
        <v>354</v>
      </c>
      <c r="D16" s="4" t="str">
        <f>+VLOOKUP(C16,'[1]OECD &amp; EU Countries'!$B:$F,5,)</f>
        <v>NA</v>
      </c>
      <c r="E16" s="10" t="s">
        <v>437</v>
      </c>
      <c r="F16" s="10" t="s">
        <v>437</v>
      </c>
      <c r="G16" s="10" t="s">
        <v>437</v>
      </c>
      <c r="H16" s="33">
        <v>0.5</v>
      </c>
      <c r="I16" s="33">
        <v>0</v>
      </c>
      <c r="J16" s="33">
        <v>0</v>
      </c>
      <c r="K16" s="1">
        <f>+VLOOKUP($B16,'[32]2016-2018 data'!$BK:$BN,2,)</f>
        <v>2006</v>
      </c>
      <c r="L16" s="1">
        <f>+VLOOKUP($B16,'[32]2016-2018 data'!$BK:$BN,3,)</f>
        <v>2006</v>
      </c>
      <c r="M16" s="1">
        <f>+VLOOKUP($B16,'[32]2016-2018 data'!$BK:$BN,4,)</f>
        <v>2006</v>
      </c>
      <c r="N16" s="1" t="b">
        <f t="shared" si="6"/>
        <v>0</v>
      </c>
      <c r="O16" s="1" t="b">
        <f t="shared" si="7"/>
        <v>0</v>
      </c>
      <c r="P16" s="1" t="b">
        <f t="shared" si="8"/>
        <v>0</v>
      </c>
    </row>
    <row r="17" spans="1:16" x14ac:dyDescent="0.25">
      <c r="A17" s="6">
        <f t="shared" si="5"/>
        <v>14</v>
      </c>
      <c r="B17" s="9" t="s">
        <v>353</v>
      </c>
      <c r="C17" s="4" t="s">
        <v>352</v>
      </c>
      <c r="D17" s="4" t="str">
        <f>+VLOOKUP(C17,'[1]OECD &amp; EU Countries'!$B:$F,5,)</f>
        <v>NA</v>
      </c>
      <c r="E17" s="10" t="s">
        <v>437</v>
      </c>
      <c r="F17" s="10" t="s">
        <v>437</v>
      </c>
      <c r="G17" s="10" t="s">
        <v>437</v>
      </c>
      <c r="H17" s="33">
        <v>0</v>
      </c>
      <c r="I17" s="33">
        <v>0</v>
      </c>
      <c r="J17" s="33">
        <v>0</v>
      </c>
      <c r="K17" s="1">
        <f>+VLOOKUP($B17,'[32]2016-2018 data'!$BK:$BN,2,)</f>
        <v>1999</v>
      </c>
      <c r="L17" s="1">
        <f>+VLOOKUP($B17,'[32]2016-2018 data'!$BK:$BN,3,)</f>
        <v>1999</v>
      </c>
      <c r="M17" s="1">
        <f>+VLOOKUP($B17,'[32]2016-2018 data'!$BK:$BN,4,)</f>
        <v>1999</v>
      </c>
      <c r="N17" s="1" t="b">
        <f t="shared" si="6"/>
        <v>0</v>
      </c>
      <c r="O17" s="1" t="b">
        <f t="shared" si="7"/>
        <v>0</v>
      </c>
      <c r="P17" s="1" t="b">
        <f t="shared" si="8"/>
        <v>0</v>
      </c>
    </row>
    <row r="18" spans="1:16" x14ac:dyDescent="0.25">
      <c r="A18" s="6">
        <f t="shared" si="5"/>
        <v>15</v>
      </c>
      <c r="B18" s="8" t="s">
        <v>351</v>
      </c>
      <c r="C18" s="4" t="s">
        <v>350</v>
      </c>
      <c r="D18" s="4" t="str">
        <f>+VLOOKUP(C18,'[1]OECD &amp; EU Countries'!$B:$F,5,)</f>
        <v>NA</v>
      </c>
      <c r="E18" s="10" t="s">
        <v>479</v>
      </c>
      <c r="F18" s="10" t="s">
        <v>486</v>
      </c>
      <c r="G18" s="10" t="s">
        <v>486</v>
      </c>
      <c r="H18" s="33">
        <v>1</v>
      </c>
      <c r="I18" s="33">
        <v>1</v>
      </c>
      <c r="J18" s="33">
        <v>1</v>
      </c>
      <c r="K18" s="1" t="str">
        <f>+VLOOKUP($B18,'[32]2016-2018 data'!$BK:$BN,2,)</f>
        <v>annual chained</v>
      </c>
      <c r="L18" s="1" t="str">
        <f>+VLOOKUP($B18,'[32]2016-2018 data'!$BK:$BN,3,)</f>
        <v>annual chained</v>
      </c>
      <c r="M18" s="1" t="str">
        <f>+VLOOKUP($B18,'[32]2016-2018 data'!$BK:$BN,4,)</f>
        <v>annual chained</v>
      </c>
      <c r="N18" s="1" t="b">
        <f t="shared" si="6"/>
        <v>0</v>
      </c>
      <c r="O18" s="1" t="b">
        <f t="shared" si="7"/>
        <v>0</v>
      </c>
      <c r="P18" s="1" t="b">
        <f t="shared" si="8"/>
        <v>0</v>
      </c>
    </row>
    <row r="19" spans="1:16" x14ac:dyDescent="0.25">
      <c r="A19" s="6">
        <f t="shared" si="5"/>
        <v>16</v>
      </c>
      <c r="B19" s="11" t="s">
        <v>349</v>
      </c>
      <c r="C19" s="4" t="s">
        <v>348</v>
      </c>
      <c r="D19" s="4" t="str">
        <f>+VLOOKUP(C19,'[1]OECD &amp; EU Countries'!$B:$F,5,)</f>
        <v>OECD/EU</v>
      </c>
      <c r="E19" s="10" t="s">
        <v>427</v>
      </c>
      <c r="F19" s="10" t="s">
        <v>486</v>
      </c>
      <c r="G19" s="10" t="s">
        <v>486</v>
      </c>
      <c r="H19" s="33">
        <v>0.5</v>
      </c>
      <c r="I19" s="33">
        <v>0.5</v>
      </c>
      <c r="J19" s="33">
        <v>0.5</v>
      </c>
      <c r="K19" s="1">
        <f>+VLOOKUP($B19,'[32]2016-2018 data'!$BK:$BN,2,)</f>
        <v>2014</v>
      </c>
      <c r="L19" s="1">
        <f>+VLOOKUP($B19,'[32]2016-2018 data'!$BK:$BN,3,)</f>
        <v>2014</v>
      </c>
      <c r="M19" s="1">
        <f>+VLOOKUP($B19,'[32]2016-2018 data'!$BK:$BN,4,)</f>
        <v>2014</v>
      </c>
      <c r="N19" s="1" t="b">
        <f t="shared" si="6"/>
        <v>0</v>
      </c>
      <c r="O19" s="1" t="b">
        <f t="shared" si="7"/>
        <v>0</v>
      </c>
      <c r="P19" s="1" t="b">
        <f t="shared" si="8"/>
        <v>0</v>
      </c>
    </row>
    <row r="20" spans="1:16" x14ac:dyDescent="0.25">
      <c r="A20" s="6">
        <f t="shared" si="5"/>
        <v>17</v>
      </c>
      <c r="B20" s="9" t="s">
        <v>347</v>
      </c>
      <c r="C20" s="4" t="s">
        <v>346</v>
      </c>
      <c r="D20" s="4" t="str">
        <f>+VLOOKUP(C20,'[1]OECD &amp; EU Countries'!$B:$F,5,)</f>
        <v>NA</v>
      </c>
      <c r="E20" s="10" t="s">
        <v>437</v>
      </c>
      <c r="F20" s="10" t="s">
        <v>437</v>
      </c>
      <c r="G20" s="10" t="s">
        <v>437</v>
      </c>
      <c r="H20" s="33">
        <v>0</v>
      </c>
      <c r="I20" s="33">
        <v>0</v>
      </c>
      <c r="J20" s="33">
        <v>0</v>
      </c>
      <c r="K20" s="1">
        <f>+VLOOKUP($B20,'[32]2016-2018 data'!$BK:$BN,2,)</f>
        <v>1991</v>
      </c>
      <c r="L20" s="1">
        <f>+VLOOKUP($B20,'[32]2016-2018 data'!$BK:$BN,3,)</f>
        <v>1991</v>
      </c>
      <c r="M20" s="1">
        <f>+VLOOKUP($B20,'[32]2016-2018 data'!$BK:$BN,4,)</f>
        <v>1991</v>
      </c>
      <c r="N20" s="1" t="b">
        <f t="shared" si="6"/>
        <v>0</v>
      </c>
      <c r="O20" s="1" t="b">
        <f t="shared" si="7"/>
        <v>0</v>
      </c>
      <c r="P20" s="1" t="b">
        <f t="shared" si="8"/>
        <v>0</v>
      </c>
    </row>
    <row r="21" spans="1:16" x14ac:dyDescent="0.25">
      <c r="A21" s="6">
        <f t="shared" si="5"/>
        <v>18</v>
      </c>
      <c r="B21" s="9" t="s">
        <v>345</v>
      </c>
      <c r="C21" s="4" t="s">
        <v>344</v>
      </c>
      <c r="D21" s="4" t="str">
        <f>+VLOOKUP(C21,'[1]OECD &amp; EU Countries'!$B:$F,5,)</f>
        <v>NA</v>
      </c>
      <c r="E21" s="10" t="s">
        <v>437</v>
      </c>
      <c r="F21" s="10" t="s">
        <v>437</v>
      </c>
      <c r="G21" s="10" t="s">
        <v>437</v>
      </c>
      <c r="H21" s="33">
        <v>0.5</v>
      </c>
      <c r="I21" s="33">
        <v>0.5</v>
      </c>
      <c r="J21" s="33">
        <v>0.5</v>
      </c>
      <c r="K21" s="1">
        <f>+VLOOKUP($B21,'[32]2016-2018 data'!$BK:$BN,2,)</f>
        <v>2008</v>
      </c>
      <c r="L21" s="1">
        <f>+VLOOKUP($B21,'[32]2016-2018 data'!$BK:$BN,3,)</f>
        <v>2008</v>
      </c>
      <c r="M21" s="1">
        <f>+VLOOKUP($B21,'[32]2016-2018 data'!$BK:$BN,4,)</f>
        <v>2008</v>
      </c>
      <c r="N21" s="1" t="b">
        <f t="shared" si="6"/>
        <v>0</v>
      </c>
      <c r="O21" s="1" t="b">
        <f t="shared" si="7"/>
        <v>0</v>
      </c>
      <c r="P21" s="1" t="b">
        <f t="shared" si="8"/>
        <v>0</v>
      </c>
    </row>
    <row r="22" spans="1:16" x14ac:dyDescent="0.25">
      <c r="A22" s="6">
        <f t="shared" si="5"/>
        <v>19</v>
      </c>
      <c r="B22" s="9" t="s">
        <v>343</v>
      </c>
      <c r="C22" s="4" t="s">
        <v>342</v>
      </c>
      <c r="D22" s="4" t="str">
        <f>+VLOOKUP(C22,'[1]OECD &amp; EU Countries'!$B:$F,5,)</f>
        <v>NA</v>
      </c>
      <c r="E22" s="10" t="s">
        <v>437</v>
      </c>
      <c r="F22" s="10" t="s">
        <v>437</v>
      </c>
      <c r="G22" s="10" t="s">
        <v>437</v>
      </c>
      <c r="H22" s="33">
        <v>0</v>
      </c>
      <c r="I22" s="33">
        <v>0</v>
      </c>
      <c r="J22" s="33">
        <v>0</v>
      </c>
      <c r="K22" s="1">
        <f>+VLOOKUP($B22,'[32]2016-2018 data'!$BK:$BN,2,)</f>
        <v>2003</v>
      </c>
      <c r="L22" s="1">
        <f>+VLOOKUP($B22,'[32]2016-2018 data'!$BK:$BN,3,)</f>
        <v>2003</v>
      </c>
      <c r="M22" s="1">
        <f>+VLOOKUP($B22,'[32]2016-2018 data'!$BK:$BN,4,)</f>
        <v>2003</v>
      </c>
      <c r="N22" s="1" t="b">
        <f t="shared" si="6"/>
        <v>0</v>
      </c>
      <c r="O22" s="1" t="b">
        <f t="shared" si="7"/>
        <v>0</v>
      </c>
      <c r="P22" s="1" t="b">
        <f t="shared" si="8"/>
        <v>0</v>
      </c>
    </row>
    <row r="23" spans="1:16" x14ac:dyDescent="0.25">
      <c r="A23" s="6">
        <f t="shared" si="5"/>
        <v>20</v>
      </c>
      <c r="B23" s="9" t="s">
        <v>341</v>
      </c>
      <c r="C23" s="4" t="s">
        <v>340</v>
      </c>
      <c r="D23" s="4" t="str">
        <f>+VLOOKUP(C23,'[1]OECD &amp; EU Countries'!$B:$F,5,)</f>
        <v>NA</v>
      </c>
      <c r="E23" s="10" t="s">
        <v>480</v>
      </c>
      <c r="F23" s="10" t="s">
        <v>437</v>
      </c>
      <c r="G23" s="10" t="s">
        <v>437</v>
      </c>
      <c r="H23" s="33">
        <v>0</v>
      </c>
      <c r="I23" s="33">
        <v>0</v>
      </c>
      <c r="J23" s="33">
        <v>0</v>
      </c>
      <c r="K23" s="1">
        <f>+VLOOKUP($B23,'[32]2016-2018 data'!$BK:$BN,2,)</f>
        <v>2004</v>
      </c>
      <c r="L23" s="1">
        <f>+VLOOKUP($B23,'[32]2016-2018 data'!$BK:$BN,3,)</f>
        <v>2004</v>
      </c>
      <c r="M23" s="1">
        <f>+VLOOKUP($B23,'[32]2016-2018 data'!$BK:$BN,4,)</f>
        <v>2004</v>
      </c>
      <c r="N23" s="1" t="b">
        <f t="shared" si="6"/>
        <v>0</v>
      </c>
      <c r="O23" s="1" t="b">
        <f t="shared" si="7"/>
        <v>0</v>
      </c>
      <c r="P23" s="1" t="b">
        <f t="shared" si="8"/>
        <v>0</v>
      </c>
    </row>
    <row r="24" spans="1:16" x14ac:dyDescent="0.25">
      <c r="A24" s="6">
        <f t="shared" si="5"/>
        <v>21</v>
      </c>
      <c r="B24" s="9" t="s">
        <v>339</v>
      </c>
      <c r="C24" s="4" t="s">
        <v>338</v>
      </c>
      <c r="D24" s="4" t="str">
        <f>+VLOOKUP(C24,'[1]OECD &amp; EU Countries'!$B:$F,5,)</f>
        <v>NA</v>
      </c>
      <c r="E24" s="10" t="s">
        <v>437</v>
      </c>
      <c r="F24" s="10" t="s">
        <v>437</v>
      </c>
      <c r="G24" s="10" t="s">
        <v>437</v>
      </c>
      <c r="H24" s="33">
        <v>0.5</v>
      </c>
      <c r="I24" s="33">
        <v>0.5</v>
      </c>
      <c r="J24" s="33">
        <v>0</v>
      </c>
      <c r="K24" s="1">
        <f>+VLOOKUP($B24,'[32]2016-2018 data'!$BK:$BN,2,)</f>
        <v>2007</v>
      </c>
      <c r="L24" s="1">
        <f>+VLOOKUP($B24,'[32]2016-2018 data'!$BK:$BN,3,)</f>
        <v>2007</v>
      </c>
      <c r="M24" s="1">
        <f>+VLOOKUP($B24,'[32]2016-2018 data'!$BK:$BN,4,)</f>
        <v>2007</v>
      </c>
      <c r="N24" s="1" t="b">
        <f t="shared" si="6"/>
        <v>0</v>
      </c>
      <c r="O24" s="1" t="b">
        <f t="shared" si="7"/>
        <v>0</v>
      </c>
      <c r="P24" s="1" t="b">
        <f t="shared" si="8"/>
        <v>0</v>
      </c>
    </row>
    <row r="25" spans="1:16" x14ac:dyDescent="0.25">
      <c r="A25" s="6">
        <f t="shared" si="5"/>
        <v>22</v>
      </c>
      <c r="B25" s="7" t="s">
        <v>337</v>
      </c>
      <c r="C25" s="4" t="s">
        <v>336</v>
      </c>
      <c r="D25" s="4" t="str">
        <f>+VLOOKUP(C25,'[1]OECD &amp; EU Countries'!$B:$F,5,)</f>
        <v>NA</v>
      </c>
      <c r="E25" s="10" t="s">
        <v>437</v>
      </c>
      <c r="F25" s="10" t="s">
        <v>437</v>
      </c>
      <c r="G25" s="10" t="s">
        <v>437</v>
      </c>
      <c r="H25" s="33">
        <v>0</v>
      </c>
      <c r="I25" s="33">
        <v>0</v>
      </c>
      <c r="J25" s="33">
        <v>0</v>
      </c>
      <c r="K25" s="1">
        <f>+VLOOKUP($B25,'[32]2016-2018 data'!$BK:$BN,2,)</f>
        <v>2003</v>
      </c>
      <c r="L25" s="1">
        <f>+VLOOKUP($B25,'[32]2016-2018 data'!$BK:$BN,3,)</f>
        <v>2003</v>
      </c>
      <c r="M25" s="1">
        <f>+VLOOKUP($B25,'[32]2016-2018 data'!$BK:$BN,4,)</f>
        <v>2003</v>
      </c>
      <c r="N25" s="1" t="b">
        <f t="shared" si="6"/>
        <v>0</v>
      </c>
      <c r="O25" s="1" t="b">
        <f t="shared" si="7"/>
        <v>0</v>
      </c>
      <c r="P25" s="1" t="b">
        <f t="shared" si="8"/>
        <v>0</v>
      </c>
    </row>
    <row r="26" spans="1:16" x14ac:dyDescent="0.25">
      <c r="A26" s="6">
        <f t="shared" si="5"/>
        <v>23</v>
      </c>
      <c r="B26" s="9" t="s">
        <v>335</v>
      </c>
      <c r="C26" s="4" t="s">
        <v>334</v>
      </c>
      <c r="D26" s="4" t="str">
        <f>+VLOOKUP(C26,'[1]OECD &amp; EU Countries'!$B:$F,5,)</f>
        <v>NA</v>
      </c>
      <c r="E26" s="10" t="s">
        <v>486</v>
      </c>
      <c r="F26" s="10" t="s">
        <v>486</v>
      </c>
      <c r="G26" s="10" t="s">
        <v>486</v>
      </c>
      <c r="H26" s="33">
        <v>0.5</v>
      </c>
      <c r="I26" s="33">
        <v>0.5</v>
      </c>
      <c r="J26" s="33">
        <v>0.5</v>
      </c>
      <c r="K26" s="1">
        <f>+VLOOKUP($B26,'[32]2016-2018 data'!$BK:$BN,2,)</f>
        <v>2009</v>
      </c>
      <c r="L26" s="1">
        <f>+VLOOKUP($B26,'[32]2016-2018 data'!$BK:$BN,3,)</f>
        <v>2009</v>
      </c>
      <c r="M26" s="1">
        <f>+VLOOKUP($B26,'[32]2016-2018 data'!$BK:$BN,4,)</f>
        <v>2009</v>
      </c>
      <c r="N26" s="1" t="b">
        <f t="shared" si="6"/>
        <v>0</v>
      </c>
      <c r="O26" s="1" t="b">
        <f t="shared" si="7"/>
        <v>0</v>
      </c>
      <c r="P26" s="1" t="b">
        <f t="shared" si="8"/>
        <v>0</v>
      </c>
    </row>
    <row r="27" spans="1:16" x14ac:dyDescent="0.25">
      <c r="A27" s="6">
        <f t="shared" si="5"/>
        <v>24</v>
      </c>
      <c r="B27" s="9" t="s">
        <v>333</v>
      </c>
      <c r="C27" s="4" t="s">
        <v>332</v>
      </c>
      <c r="D27" s="4" t="str">
        <f>+VLOOKUP(C27,'[1]OECD &amp; EU Countries'!$B:$F,5,)</f>
        <v>NA</v>
      </c>
      <c r="E27" s="10" t="s">
        <v>437</v>
      </c>
      <c r="F27" s="10" t="s">
        <v>486</v>
      </c>
      <c r="G27" s="10" t="s">
        <v>486</v>
      </c>
      <c r="H27" s="33">
        <v>0</v>
      </c>
      <c r="I27" s="33">
        <v>0</v>
      </c>
      <c r="J27" s="33">
        <v>0</v>
      </c>
      <c r="K27" s="1">
        <f>+VLOOKUP($B27,'[32]2016-2018 data'!$BK:$BN,2,)</f>
        <v>2005</v>
      </c>
      <c r="L27" s="1">
        <f>+VLOOKUP($B27,'[32]2016-2018 data'!$BK:$BN,3,)</f>
        <v>2005</v>
      </c>
      <c r="M27" s="1">
        <f>+VLOOKUP($B27,'[32]2016-2018 data'!$BK:$BN,4,)</f>
        <v>2005</v>
      </c>
      <c r="N27" s="1" t="b">
        <f t="shared" si="6"/>
        <v>0</v>
      </c>
      <c r="O27" s="1" t="b">
        <f t="shared" si="7"/>
        <v>0</v>
      </c>
      <c r="P27" s="1" t="b">
        <f t="shared" si="8"/>
        <v>0</v>
      </c>
    </row>
    <row r="28" spans="1:16" x14ac:dyDescent="0.25">
      <c r="A28" s="6">
        <f t="shared" si="5"/>
        <v>25</v>
      </c>
      <c r="B28" s="9" t="s">
        <v>331</v>
      </c>
      <c r="C28" s="4" t="s">
        <v>330</v>
      </c>
      <c r="D28" s="4" t="str">
        <f>+VLOOKUP(C28,'[1]OECD &amp; EU Countries'!$B:$F,5,)</f>
        <v>OECD/EU</v>
      </c>
      <c r="E28" s="10" t="s">
        <v>427</v>
      </c>
      <c r="F28" s="10" t="s">
        <v>486</v>
      </c>
      <c r="G28" s="10" t="s">
        <v>486</v>
      </c>
      <c r="H28" s="33">
        <v>1</v>
      </c>
      <c r="I28" s="33">
        <v>1</v>
      </c>
      <c r="J28" s="33">
        <v>1</v>
      </c>
      <c r="K28" s="1" t="str">
        <f>+VLOOKUP($B28,'[32]2016-2018 data'!$BK:$BN,2,)</f>
        <v>annual chained</v>
      </c>
      <c r="L28" s="1" t="str">
        <f>+VLOOKUP($B28,'[32]2016-2018 data'!$BK:$BN,3,)</f>
        <v>annual chained</v>
      </c>
      <c r="M28" s="1" t="str">
        <f>+VLOOKUP($B28,'[32]2016-2018 data'!$BK:$BN,4,)</f>
        <v>annual chained</v>
      </c>
      <c r="N28" s="1" t="b">
        <f t="shared" si="6"/>
        <v>0</v>
      </c>
      <c r="O28" s="1" t="b">
        <f t="shared" si="7"/>
        <v>0</v>
      </c>
      <c r="P28" s="1" t="b">
        <f t="shared" si="8"/>
        <v>0</v>
      </c>
    </row>
    <row r="29" spans="1:16" x14ac:dyDescent="0.25">
      <c r="A29" s="6">
        <f t="shared" si="5"/>
        <v>26</v>
      </c>
      <c r="B29" s="9" t="s">
        <v>329</v>
      </c>
      <c r="C29" s="4" t="s">
        <v>328</v>
      </c>
      <c r="D29" s="4" t="str">
        <f>+VLOOKUP(C29,'[1]OECD &amp; EU Countries'!$B:$F,5,)</f>
        <v>NA</v>
      </c>
      <c r="E29" s="10" t="s">
        <v>437</v>
      </c>
      <c r="F29" s="10" t="s">
        <v>437</v>
      </c>
      <c r="G29" s="10" t="s">
        <v>437</v>
      </c>
      <c r="H29" s="33">
        <v>0.5</v>
      </c>
      <c r="I29" s="33">
        <v>0.5</v>
      </c>
      <c r="J29" s="33">
        <v>0.5</v>
      </c>
      <c r="K29" s="1">
        <f>+VLOOKUP($B29,'[32]2016-2018 data'!$BK:$BN,2,)</f>
        <v>2008</v>
      </c>
      <c r="L29" s="1">
        <f>+VLOOKUP($B29,'[32]2016-2018 data'!$BK:$BN,3,)</f>
        <v>2008</v>
      </c>
      <c r="M29" s="1">
        <f>+VLOOKUP($B29,'[32]2016-2018 data'!$BK:$BN,4,)</f>
        <v>2008</v>
      </c>
      <c r="N29" s="1" t="b">
        <f t="shared" si="6"/>
        <v>0</v>
      </c>
      <c r="O29" s="1" t="b">
        <f t="shared" si="7"/>
        <v>0</v>
      </c>
      <c r="P29" s="1" t="b">
        <f t="shared" si="8"/>
        <v>0</v>
      </c>
    </row>
    <row r="30" spans="1:16" x14ac:dyDescent="0.25">
      <c r="A30" s="6">
        <f t="shared" si="5"/>
        <v>27</v>
      </c>
      <c r="B30" s="9" t="s">
        <v>327</v>
      </c>
      <c r="C30" s="4" t="s">
        <v>326</v>
      </c>
      <c r="D30" s="4" t="str">
        <f>+VLOOKUP(C30,'[1]OECD &amp; EU Countries'!$B:$F,5,)</f>
        <v>NA</v>
      </c>
      <c r="E30" s="10" t="s">
        <v>437</v>
      </c>
      <c r="F30" s="10" t="s">
        <v>437</v>
      </c>
      <c r="G30" s="10" t="s">
        <v>437</v>
      </c>
      <c r="H30" s="33">
        <v>0.5</v>
      </c>
      <c r="I30" s="33">
        <v>0.5</v>
      </c>
      <c r="J30" s="33">
        <v>0.5</v>
      </c>
      <c r="K30" s="1">
        <f>+VLOOKUP($B30,'[32]2016-2018 data'!$BK:$BN,2,)</f>
        <v>2008</v>
      </c>
      <c r="L30" s="1">
        <f>+VLOOKUP($B30,'[32]2016-2018 data'!$BK:$BN,3,)</f>
        <v>2014</v>
      </c>
      <c r="M30" s="1">
        <f>+VLOOKUP($B30,'[32]2016-2018 data'!$BK:$BN,4,)</f>
        <v>2014</v>
      </c>
      <c r="N30" s="1" t="b">
        <f t="shared" si="6"/>
        <v>0</v>
      </c>
      <c r="O30" s="1" t="b">
        <f t="shared" si="7"/>
        <v>0</v>
      </c>
      <c r="P30" s="1" t="b">
        <f t="shared" si="8"/>
        <v>0</v>
      </c>
    </row>
    <row r="31" spans="1:16" x14ac:dyDescent="0.25">
      <c r="A31" s="6">
        <f t="shared" si="5"/>
        <v>28</v>
      </c>
      <c r="B31" s="7" t="s">
        <v>325</v>
      </c>
      <c r="C31" s="4" t="s">
        <v>324</v>
      </c>
      <c r="D31" s="4" t="str">
        <f>+VLOOKUP(C31,'[1]OECD &amp; EU Countries'!$B:$F,5,)</f>
        <v>NA</v>
      </c>
      <c r="E31" s="10" t="s">
        <v>437</v>
      </c>
      <c r="F31" s="10" t="s">
        <v>437</v>
      </c>
      <c r="G31" s="10" t="s">
        <v>437</v>
      </c>
      <c r="H31" s="33">
        <v>0</v>
      </c>
      <c r="I31" s="33">
        <v>0</v>
      </c>
      <c r="J31" s="33">
        <v>0</v>
      </c>
      <c r="K31" s="1">
        <f>+VLOOKUP($B31,'[32]2016-2018 data'!$BK:$BN,2,)</f>
        <v>2002</v>
      </c>
      <c r="L31" s="1">
        <f>+VLOOKUP($B31,'[32]2016-2018 data'!$BK:$BN,3,)</f>
        <v>2002</v>
      </c>
      <c r="M31" s="1">
        <f>+VLOOKUP($B31,'[32]2016-2018 data'!$BK:$BN,4,)</f>
        <v>2002</v>
      </c>
      <c r="N31" s="1" t="b">
        <f t="shared" si="6"/>
        <v>0</v>
      </c>
      <c r="O31" s="1" t="b">
        <f t="shared" si="7"/>
        <v>0</v>
      </c>
      <c r="P31" s="1" t="b">
        <f t="shared" si="8"/>
        <v>0</v>
      </c>
    </row>
    <row r="32" spans="1:16" x14ac:dyDescent="0.25">
      <c r="A32" s="6">
        <f t="shared" si="5"/>
        <v>29</v>
      </c>
      <c r="B32" s="9" t="s">
        <v>323</v>
      </c>
      <c r="C32" s="4" t="s">
        <v>322</v>
      </c>
      <c r="D32" s="4" t="str">
        <f>+VLOOKUP(C32,'[1]OECD &amp; EU Countries'!$B:$F,5,)</f>
        <v>NA</v>
      </c>
      <c r="E32" s="10" t="s">
        <v>437</v>
      </c>
      <c r="F32" s="10" t="s">
        <v>437</v>
      </c>
      <c r="G32" s="10" t="s">
        <v>437</v>
      </c>
      <c r="H32" s="33">
        <v>0</v>
      </c>
      <c r="I32" s="33">
        <v>0</v>
      </c>
      <c r="J32" s="33">
        <v>0</v>
      </c>
      <c r="K32" s="1">
        <f>+VLOOKUP($B32,'[32]2016-2018 data'!$BK:$BN,2,)</f>
        <v>2004</v>
      </c>
      <c r="L32" s="1">
        <f>+VLOOKUP($B32,'[32]2016-2018 data'!$BK:$BN,3,)</f>
        <v>2004</v>
      </c>
      <c r="M32" s="1">
        <f>+VLOOKUP($B32,'[32]2016-2018 data'!$BK:$BN,4,)</f>
        <v>2004</v>
      </c>
      <c r="N32" s="1" t="b">
        <f t="shared" si="6"/>
        <v>0</v>
      </c>
      <c r="O32" s="1" t="b">
        <f t="shared" si="7"/>
        <v>0</v>
      </c>
      <c r="P32" s="1" t="b">
        <f t="shared" si="8"/>
        <v>0</v>
      </c>
    </row>
    <row r="33" spans="1:16" x14ac:dyDescent="0.25">
      <c r="A33" s="6">
        <f t="shared" si="5"/>
        <v>30</v>
      </c>
      <c r="B33" s="9" t="s">
        <v>321</v>
      </c>
      <c r="C33" s="4" t="s">
        <v>320</v>
      </c>
      <c r="D33" s="4" t="str">
        <f>+VLOOKUP(C33,'[1]OECD &amp; EU Countries'!$B:$F,5,)</f>
        <v>NA</v>
      </c>
      <c r="E33" s="10" t="s">
        <v>437</v>
      </c>
      <c r="F33" s="10" t="s">
        <v>437</v>
      </c>
      <c r="G33" s="10" t="s">
        <v>437</v>
      </c>
      <c r="H33" s="33">
        <v>0</v>
      </c>
      <c r="I33" s="33">
        <v>0</v>
      </c>
      <c r="J33" s="33">
        <v>0</v>
      </c>
      <c r="K33" s="1">
        <f>+VLOOKUP($B33,'[32]2016-2018 data'!$BK:$BN,2,)</f>
        <v>1996</v>
      </c>
      <c r="L33" s="1">
        <f>+VLOOKUP($B33,'[32]2016-2018 data'!$BK:$BN,3,)</f>
        <v>1996</v>
      </c>
      <c r="M33" s="1">
        <f>+VLOOKUP($B33,'[32]2016-2018 data'!$BK:$BN,4,)</f>
        <v>1996</v>
      </c>
      <c r="N33" s="1" t="b">
        <f t="shared" si="6"/>
        <v>0</v>
      </c>
      <c r="O33" s="1" t="b">
        <f t="shared" si="7"/>
        <v>0</v>
      </c>
      <c r="P33" s="1" t="b">
        <f t="shared" si="8"/>
        <v>0</v>
      </c>
    </row>
    <row r="34" spans="1:16" x14ac:dyDescent="0.25">
      <c r="A34" s="6">
        <f t="shared" si="5"/>
        <v>31</v>
      </c>
      <c r="B34" s="9" t="s">
        <v>319</v>
      </c>
      <c r="C34" s="4" t="s">
        <v>318</v>
      </c>
      <c r="D34" s="4" t="str">
        <f>+VLOOKUP(C34,'[1]OECD &amp; EU Countries'!$B:$F,5,)</f>
        <v>OECD/EU</v>
      </c>
      <c r="E34" s="10" t="s">
        <v>486</v>
      </c>
      <c r="F34" s="10" t="s">
        <v>486</v>
      </c>
      <c r="G34" s="10" t="s">
        <v>486</v>
      </c>
      <c r="H34" s="33">
        <v>0.5</v>
      </c>
      <c r="I34" s="33">
        <v>0.5</v>
      </c>
      <c r="J34" s="33">
        <v>0.5</v>
      </c>
      <c r="K34" s="1">
        <f>+VLOOKUP($B34,'[32]2016-2018 data'!$BK:$BN,2,)</f>
        <v>2015</v>
      </c>
      <c r="L34" s="1">
        <f>+VLOOKUP($B34,'[32]2016-2018 data'!$BK:$BN,3,)</f>
        <v>2015</v>
      </c>
      <c r="M34" s="1">
        <f>+VLOOKUP($B34,'[32]2016-2018 data'!$BK:$BN,4,)</f>
        <v>2015</v>
      </c>
      <c r="N34" s="1" t="b">
        <f t="shared" si="6"/>
        <v>0</v>
      </c>
      <c r="O34" s="1" t="b">
        <f t="shared" si="7"/>
        <v>0</v>
      </c>
      <c r="P34" s="1" t="b">
        <f t="shared" si="8"/>
        <v>0</v>
      </c>
    </row>
    <row r="35" spans="1:16" x14ac:dyDescent="0.25">
      <c r="A35" s="6">
        <f t="shared" si="5"/>
        <v>32</v>
      </c>
      <c r="B35" s="9" t="s">
        <v>317</v>
      </c>
      <c r="C35" s="4" t="s">
        <v>316</v>
      </c>
      <c r="D35" s="4" t="str">
        <f>+VLOOKUP(C35,'[1]OECD &amp; EU Countries'!$B:$F,5,)</f>
        <v>NA</v>
      </c>
      <c r="E35" s="10" t="s">
        <v>437</v>
      </c>
      <c r="F35" s="10" t="s">
        <v>437</v>
      </c>
      <c r="G35" s="10" t="s">
        <v>437</v>
      </c>
      <c r="H35" s="33">
        <v>0</v>
      </c>
      <c r="I35" s="33">
        <v>0</v>
      </c>
      <c r="J35" s="33">
        <v>0</v>
      </c>
      <c r="K35" s="1">
        <f>+VLOOKUP($B35,'[32]2016-2018 data'!$BK:$BN,2,)</f>
        <v>1975</v>
      </c>
      <c r="L35" s="1">
        <f>+VLOOKUP($B35,'[32]2016-2018 data'!$BK:$BN,3,)</f>
        <v>1975</v>
      </c>
      <c r="M35" s="1">
        <f>+VLOOKUP($B35,'[32]2016-2018 data'!$BK:$BN,4,)</f>
        <v>1975</v>
      </c>
      <c r="N35" s="1" t="b">
        <f t="shared" si="6"/>
        <v>0</v>
      </c>
      <c r="O35" s="1" t="b">
        <f t="shared" si="7"/>
        <v>0</v>
      </c>
      <c r="P35" s="1" t="b">
        <f t="shared" si="8"/>
        <v>0</v>
      </c>
    </row>
    <row r="36" spans="1:16" x14ac:dyDescent="0.25">
      <c r="A36" s="6">
        <f t="shared" si="5"/>
        <v>33</v>
      </c>
      <c r="B36" s="9" t="s">
        <v>315</v>
      </c>
      <c r="C36" s="4" t="s">
        <v>314</v>
      </c>
      <c r="D36" s="4" t="str">
        <f>+VLOOKUP(C36,'[1]OECD &amp; EU Countries'!$B:$F,5,)</f>
        <v>NA</v>
      </c>
      <c r="E36" s="10" t="s">
        <v>480</v>
      </c>
      <c r="F36" s="10" t="s">
        <v>437</v>
      </c>
      <c r="G36" s="10" t="s">
        <v>437</v>
      </c>
      <c r="H36" s="33">
        <v>0</v>
      </c>
      <c r="I36" s="33">
        <v>0</v>
      </c>
      <c r="J36" s="33">
        <v>0</v>
      </c>
      <c r="K36" s="1">
        <f>+VLOOKUP($B36,'[32]2016-2018 data'!$BK:$BN,2,)</f>
        <v>2004</v>
      </c>
      <c r="L36" s="1">
        <f>+VLOOKUP($B36,'[32]2016-2018 data'!$BK:$BN,3,)</f>
        <v>2004</v>
      </c>
      <c r="M36" s="1">
        <f>+VLOOKUP($B36,'[32]2016-2018 data'!$BK:$BN,4,)</f>
        <v>2004</v>
      </c>
      <c r="N36" s="1" t="b">
        <f t="shared" si="6"/>
        <v>0</v>
      </c>
      <c r="O36" s="1" t="b">
        <f t="shared" si="7"/>
        <v>0</v>
      </c>
      <c r="P36" s="1" t="b">
        <f t="shared" si="8"/>
        <v>0</v>
      </c>
    </row>
    <row r="37" spans="1:16" x14ac:dyDescent="0.25">
      <c r="A37" s="6">
        <f t="shared" si="5"/>
        <v>34</v>
      </c>
      <c r="B37" s="8" t="s">
        <v>313</v>
      </c>
      <c r="C37" s="4" t="s">
        <v>312</v>
      </c>
      <c r="D37" s="4" t="str">
        <f>+VLOOKUP(C37,'[1]OECD &amp; EU Countries'!$B:$F,5,)</f>
        <v>OECD/EU</v>
      </c>
      <c r="E37" s="10" t="s">
        <v>486</v>
      </c>
      <c r="F37" s="10" t="s">
        <v>486</v>
      </c>
      <c r="G37" s="10" t="s">
        <v>486</v>
      </c>
      <c r="H37" s="33">
        <v>0.5</v>
      </c>
      <c r="I37" s="33">
        <v>0.5</v>
      </c>
      <c r="J37" s="33">
        <v>0.5</v>
      </c>
      <c r="K37" s="1">
        <f>+VLOOKUP($B37,'[32]2016-2018 data'!$BK:$BN,2,)</f>
        <v>2007</v>
      </c>
      <c r="L37" s="1">
        <f>+VLOOKUP($B37,'[32]2016-2018 data'!$BK:$BN,3,)</f>
        <v>2012</v>
      </c>
      <c r="M37" s="1">
        <f>+VLOOKUP($B37,'[32]2016-2018 data'!$BK:$BN,4,)</f>
        <v>2012</v>
      </c>
      <c r="N37" s="1" t="b">
        <f t="shared" si="6"/>
        <v>0</v>
      </c>
      <c r="O37" s="1" t="b">
        <f t="shared" si="7"/>
        <v>0</v>
      </c>
      <c r="P37" s="1" t="b">
        <f t="shared" si="8"/>
        <v>0</v>
      </c>
    </row>
    <row r="38" spans="1:16" x14ac:dyDescent="0.25">
      <c r="A38" s="6">
        <f t="shared" si="5"/>
        <v>35</v>
      </c>
      <c r="B38" s="12" t="s">
        <v>311</v>
      </c>
      <c r="C38" s="4" t="s">
        <v>0</v>
      </c>
      <c r="D38" s="4" t="str">
        <f>+VLOOKUP(C38,'[1]OECD &amp; EU Countries'!$B:$F,5,)</f>
        <v>NA</v>
      </c>
      <c r="E38" s="10" t="s">
        <v>486</v>
      </c>
      <c r="F38" s="10" t="s">
        <v>486</v>
      </c>
      <c r="G38" s="10" t="s">
        <v>486</v>
      </c>
      <c r="H38" s="33">
        <v>1</v>
      </c>
      <c r="I38" s="33">
        <v>1</v>
      </c>
      <c r="J38" s="33">
        <v>1</v>
      </c>
      <c r="K38" s="1" t="str">
        <f>+VLOOKUP($B38,'[32]2016-2018 data'!$BK:$BN,2,)</f>
        <v>annual chained</v>
      </c>
      <c r="L38" s="1" t="str">
        <f>+VLOOKUP($B38,'[32]2016-2018 data'!$BK:$BN,3,)</f>
        <v>annual chained</v>
      </c>
      <c r="M38" s="1" t="str">
        <f>+VLOOKUP($B38,'[32]2016-2018 data'!$BK:$BN,4,)</f>
        <v>annual chained</v>
      </c>
      <c r="N38" s="1" t="b">
        <f t="shared" si="6"/>
        <v>0</v>
      </c>
      <c r="O38" s="1" t="b">
        <f t="shared" si="7"/>
        <v>0</v>
      </c>
      <c r="P38" s="1" t="b">
        <f t="shared" si="8"/>
        <v>0</v>
      </c>
    </row>
    <row r="39" spans="1:16" x14ac:dyDescent="0.25">
      <c r="A39" s="6">
        <f t="shared" si="5"/>
        <v>36</v>
      </c>
      <c r="B39" s="8" t="s">
        <v>310</v>
      </c>
      <c r="C39" s="4" t="s">
        <v>309</v>
      </c>
      <c r="D39" s="4" t="str">
        <f>+VLOOKUP(C39,'[1]OECD &amp; EU Countries'!$B:$F,5,)</f>
        <v>NA</v>
      </c>
      <c r="E39" s="10" t="s">
        <v>480</v>
      </c>
      <c r="F39" s="10" t="s">
        <v>486</v>
      </c>
      <c r="G39" s="10" t="s">
        <v>486</v>
      </c>
      <c r="H39" s="33">
        <v>0.5</v>
      </c>
      <c r="I39" s="33">
        <v>0.5</v>
      </c>
      <c r="J39" s="33">
        <v>0</v>
      </c>
      <c r="K39" s="1">
        <f>+VLOOKUP($B39,'[32]2016-2018 data'!$BK:$BN,2,)</f>
        <v>2007</v>
      </c>
      <c r="L39" s="1">
        <f>+VLOOKUP($B39,'[32]2016-2018 data'!$BK:$BN,3,)</f>
        <v>2007</v>
      </c>
      <c r="M39" s="1">
        <f>+VLOOKUP($B39,'[32]2016-2018 data'!$BK:$BN,4,)</f>
        <v>2007</v>
      </c>
      <c r="N39" s="1" t="b">
        <f t="shared" si="6"/>
        <v>0</v>
      </c>
      <c r="O39" s="1" t="b">
        <f t="shared" si="7"/>
        <v>0</v>
      </c>
      <c r="P39" s="1" t="b">
        <f t="shared" si="8"/>
        <v>0</v>
      </c>
    </row>
    <row r="40" spans="1:16" x14ac:dyDescent="0.25">
      <c r="A40" s="6">
        <f t="shared" si="5"/>
        <v>37</v>
      </c>
      <c r="B40" s="7" t="s">
        <v>308</v>
      </c>
      <c r="C40" s="4" t="s">
        <v>307</v>
      </c>
      <c r="D40" s="4" t="str">
        <f>+VLOOKUP(C40,'[1]OECD &amp; EU Countries'!$B:$F,5,)</f>
        <v>NA</v>
      </c>
      <c r="E40" s="10" t="s">
        <v>480</v>
      </c>
      <c r="F40" s="10" t="s">
        <v>486</v>
      </c>
      <c r="G40" s="10" t="s">
        <v>486</v>
      </c>
      <c r="H40" s="33">
        <v>0</v>
      </c>
      <c r="I40" s="33">
        <v>0</v>
      </c>
      <c r="J40" s="33">
        <v>0</v>
      </c>
      <c r="K40" s="1">
        <f>+VLOOKUP($B40,'[32]2016-2018 data'!$BK:$BN,2,)</f>
        <v>1995</v>
      </c>
      <c r="L40" s="1">
        <f>+VLOOKUP($B40,'[32]2016-2018 data'!$BK:$BN,3,)</f>
        <v>1995</v>
      </c>
      <c r="M40" s="1">
        <f>+VLOOKUP($B40,'[32]2016-2018 data'!$BK:$BN,4,)</f>
        <v>1995</v>
      </c>
      <c r="N40" s="1" t="b">
        <f t="shared" si="6"/>
        <v>0</v>
      </c>
      <c r="O40" s="1" t="b">
        <f t="shared" si="7"/>
        <v>0</v>
      </c>
      <c r="P40" s="1" t="b">
        <f t="shared" si="8"/>
        <v>0</v>
      </c>
    </row>
    <row r="41" spans="1:16" x14ac:dyDescent="0.25">
      <c r="A41" s="6">
        <f t="shared" si="5"/>
        <v>38</v>
      </c>
      <c r="B41" s="9" t="s">
        <v>306</v>
      </c>
      <c r="C41" s="4" t="s">
        <v>305</v>
      </c>
      <c r="D41" s="4" t="str">
        <f>+VLOOKUP(C41,'[1]OECD &amp; EU Countries'!$B:$F,5,)</f>
        <v>NA</v>
      </c>
      <c r="E41" s="10" t="s">
        <v>437</v>
      </c>
      <c r="F41" s="10" t="s">
        <v>437</v>
      </c>
      <c r="G41" s="10" t="s">
        <v>437</v>
      </c>
      <c r="H41" s="33">
        <v>0</v>
      </c>
      <c r="I41" s="33">
        <v>0</v>
      </c>
      <c r="J41" s="33">
        <v>0</v>
      </c>
      <c r="K41" s="1">
        <f>+VLOOKUP($B41,'[32]2016-2018 data'!$BK:$BN,2,)</f>
        <v>1995</v>
      </c>
      <c r="L41" s="1">
        <f>+VLOOKUP($B41,'[32]2016-2018 data'!$BK:$BN,3,)</f>
        <v>1995</v>
      </c>
      <c r="M41" s="1">
        <f>+VLOOKUP($B41,'[32]2016-2018 data'!$BK:$BN,4,)</f>
        <v>1995</v>
      </c>
      <c r="N41" s="1" t="b">
        <f t="shared" si="6"/>
        <v>0</v>
      </c>
      <c r="O41" s="1" t="b">
        <f t="shared" si="7"/>
        <v>0</v>
      </c>
      <c r="P41" s="1" t="b">
        <f t="shared" si="8"/>
        <v>0</v>
      </c>
    </row>
    <row r="42" spans="1:16" x14ac:dyDescent="0.25">
      <c r="A42" s="6">
        <f t="shared" si="5"/>
        <v>39</v>
      </c>
      <c r="B42" s="9" t="s">
        <v>304</v>
      </c>
      <c r="C42" s="4" t="s">
        <v>303</v>
      </c>
      <c r="D42" s="4" t="str">
        <f>+VLOOKUP(C42,'[1]OECD &amp; EU Countries'!$B:$F,5,)</f>
        <v>NA</v>
      </c>
      <c r="E42" s="10" t="s">
        <v>438</v>
      </c>
      <c r="F42" s="10" t="s">
        <v>438</v>
      </c>
      <c r="G42" s="10" t="s">
        <v>438</v>
      </c>
      <c r="H42" s="33">
        <v>0</v>
      </c>
      <c r="I42" s="33">
        <v>0</v>
      </c>
      <c r="J42" s="33">
        <v>0</v>
      </c>
      <c r="K42" s="1">
        <f>+VLOOKUP($B42,'[32]2016-2018 data'!$BK:$BN,2,)</f>
        <v>1997</v>
      </c>
      <c r="L42" s="1">
        <f>+VLOOKUP($B42,'[32]2016-2018 data'!$BK:$BN,3,)</f>
        <v>1997</v>
      </c>
      <c r="M42" s="1">
        <f>+VLOOKUP($B42,'[32]2016-2018 data'!$BK:$BN,4,)</f>
        <v>1997</v>
      </c>
      <c r="N42" s="1" t="b">
        <f t="shared" si="6"/>
        <v>0</v>
      </c>
      <c r="O42" s="1" t="b">
        <f t="shared" si="7"/>
        <v>0</v>
      </c>
      <c r="P42" s="1" t="b">
        <f t="shared" si="8"/>
        <v>0</v>
      </c>
    </row>
    <row r="43" spans="1:16" x14ac:dyDescent="0.25">
      <c r="A43" s="6">
        <f t="shared" si="5"/>
        <v>40</v>
      </c>
      <c r="B43" s="7" t="s">
        <v>302</v>
      </c>
      <c r="C43" s="4" t="s">
        <v>301</v>
      </c>
      <c r="D43" s="4" t="str">
        <f>+VLOOKUP(C43,'[1]OECD &amp; EU Countries'!$B:$F,5,)</f>
        <v>NA</v>
      </c>
      <c r="E43" s="10" t="s">
        <v>437</v>
      </c>
      <c r="F43" s="10" t="s">
        <v>486</v>
      </c>
      <c r="G43" s="10" t="s">
        <v>486</v>
      </c>
      <c r="H43" s="33">
        <v>0.5</v>
      </c>
      <c r="I43" s="33">
        <v>0.5</v>
      </c>
      <c r="J43" s="33">
        <v>0.5</v>
      </c>
      <c r="K43" s="1">
        <f>+VLOOKUP($B43,'[32]2016-2018 data'!$BK:$BN,2,)</f>
        <v>2013</v>
      </c>
      <c r="L43" s="1">
        <f>+VLOOKUP($B43,'[32]2016-2018 data'!$BK:$BN,3,)</f>
        <v>2013</v>
      </c>
      <c r="M43" s="1">
        <f>+VLOOKUP($B43,'[32]2016-2018 data'!$BK:$BN,4,)</f>
        <v>2013</v>
      </c>
      <c r="N43" s="1" t="b">
        <f t="shared" si="6"/>
        <v>0</v>
      </c>
      <c r="O43" s="1" t="b">
        <f t="shared" si="7"/>
        <v>0</v>
      </c>
      <c r="P43" s="1" t="b">
        <f t="shared" si="8"/>
        <v>0</v>
      </c>
    </row>
    <row r="44" spans="1:16" x14ac:dyDescent="0.25">
      <c r="A44" s="6">
        <f t="shared" si="5"/>
        <v>41</v>
      </c>
      <c r="B44" s="9" t="s">
        <v>300</v>
      </c>
      <c r="C44" s="4" t="s">
        <v>299</v>
      </c>
      <c r="D44" s="4" t="str">
        <f>+VLOOKUP(C44,'[1]OECD &amp; EU Countries'!$B:$F,5,)</f>
        <v>NA</v>
      </c>
      <c r="E44" s="10" t="s">
        <v>437</v>
      </c>
      <c r="F44" s="10" t="s">
        <v>437</v>
      </c>
      <c r="G44" s="10" t="s">
        <v>437</v>
      </c>
      <c r="H44" s="33">
        <v>0.5</v>
      </c>
      <c r="I44" s="33">
        <v>0.5</v>
      </c>
      <c r="J44" s="33">
        <v>0.5</v>
      </c>
      <c r="K44" s="1">
        <f>+VLOOKUP($B44,'[32]2016-2018 data'!$BK:$BN,2,)</f>
        <v>2008</v>
      </c>
      <c r="L44" s="1">
        <f>+VLOOKUP($B44,'[32]2016-2018 data'!$BK:$BN,3,)</f>
        <v>2008</v>
      </c>
      <c r="M44" s="1">
        <f>+VLOOKUP($B44,'[32]2016-2018 data'!$BK:$BN,4,)</f>
        <v>2008</v>
      </c>
      <c r="N44" s="1" t="b">
        <f t="shared" si="6"/>
        <v>0</v>
      </c>
      <c r="O44" s="1" t="b">
        <f t="shared" si="7"/>
        <v>0</v>
      </c>
      <c r="P44" s="1" t="b">
        <f t="shared" si="8"/>
        <v>0</v>
      </c>
    </row>
    <row r="45" spans="1:16" x14ac:dyDescent="0.25">
      <c r="A45" s="6">
        <f t="shared" si="5"/>
        <v>42</v>
      </c>
      <c r="B45" s="9" t="s">
        <v>298</v>
      </c>
      <c r="C45" s="4" t="s">
        <v>297</v>
      </c>
      <c r="D45" s="4" t="str">
        <f>+VLOOKUP(C45,'[1]OECD &amp; EU Countries'!$B:$F,5,)</f>
        <v>OECD/EU</v>
      </c>
      <c r="E45" s="10" t="s">
        <v>427</v>
      </c>
      <c r="F45" s="10" t="s">
        <v>486</v>
      </c>
      <c r="G45" s="10" t="s">
        <v>486</v>
      </c>
      <c r="H45" s="33">
        <v>0.5</v>
      </c>
      <c r="I45" s="33">
        <v>0.5</v>
      </c>
      <c r="J45" s="33">
        <v>0.5</v>
      </c>
      <c r="K45" s="1">
        <f>+VLOOKUP($B45,'[32]2016-2018 data'!$BK:$BN,2,)</f>
        <v>2014</v>
      </c>
      <c r="L45" s="1">
        <f>+VLOOKUP($B45,'[32]2016-2018 data'!$BK:$BN,3,)</f>
        <v>2014</v>
      </c>
      <c r="M45" s="1">
        <f>+VLOOKUP($B45,'[32]2016-2018 data'!$BK:$BN,4,)</f>
        <v>2014</v>
      </c>
      <c r="N45" s="1" t="b">
        <f t="shared" si="6"/>
        <v>0</v>
      </c>
      <c r="O45" s="1" t="b">
        <f t="shared" si="7"/>
        <v>0</v>
      </c>
      <c r="P45" s="1" t="b">
        <f t="shared" si="8"/>
        <v>0</v>
      </c>
    </row>
    <row r="46" spans="1:16" x14ac:dyDescent="0.25">
      <c r="A46" s="6">
        <f t="shared" si="5"/>
        <v>43</v>
      </c>
      <c r="B46" s="11" t="s">
        <v>296</v>
      </c>
      <c r="C46" s="4" t="s">
        <v>295</v>
      </c>
      <c r="D46" s="4" t="str">
        <f>+VLOOKUP(C46,'[1]OECD &amp; EU Countries'!$B:$F,5,)</f>
        <v>OECD/EU</v>
      </c>
      <c r="E46" s="10" t="s">
        <v>427</v>
      </c>
      <c r="F46" s="10" t="s">
        <v>486</v>
      </c>
      <c r="G46" s="10" t="s">
        <v>486</v>
      </c>
      <c r="H46" s="33">
        <v>0.5</v>
      </c>
      <c r="I46" s="33">
        <v>0.5</v>
      </c>
      <c r="J46" s="33">
        <v>0.5</v>
      </c>
      <c r="K46" s="1">
        <f>+VLOOKUP($B46,'[32]2016-2018 data'!$BK:$BN,2,)</f>
        <v>2010</v>
      </c>
      <c r="L46" s="1">
        <f>+VLOOKUP($B46,'[32]2016-2018 data'!$BK:$BN,3,)</f>
        <v>2016</v>
      </c>
      <c r="M46" s="1">
        <f>+VLOOKUP($B46,'[32]2016-2018 data'!$BK:$BN,4,)</f>
        <v>2016</v>
      </c>
      <c r="N46" s="1" t="b">
        <f t="shared" si="6"/>
        <v>0</v>
      </c>
      <c r="O46" s="1" t="b">
        <f t="shared" si="7"/>
        <v>0</v>
      </c>
      <c r="P46" s="1" t="b">
        <f t="shared" si="8"/>
        <v>0</v>
      </c>
    </row>
    <row r="47" spans="1:16" x14ac:dyDescent="0.25">
      <c r="A47" s="6">
        <f t="shared" si="5"/>
        <v>44</v>
      </c>
      <c r="B47" s="9" t="s">
        <v>294</v>
      </c>
      <c r="C47" s="4" t="s">
        <v>293</v>
      </c>
      <c r="D47" s="4" t="str">
        <f>+VLOOKUP(C47,'[1]OECD &amp; EU Countries'!$B:$F,5,)</f>
        <v>OECD/EU</v>
      </c>
      <c r="E47" s="10" t="s">
        <v>427</v>
      </c>
      <c r="F47" s="10" t="s">
        <v>486</v>
      </c>
      <c r="G47" s="10" t="s">
        <v>486</v>
      </c>
      <c r="H47" s="33">
        <v>0.5</v>
      </c>
      <c r="I47" s="33">
        <v>0.5</v>
      </c>
      <c r="J47" s="33">
        <v>0.5</v>
      </c>
      <c r="K47" s="1">
        <f>+VLOOKUP($B47,'[32]2016-2018 data'!$BK:$BN,2,)</f>
        <v>2012</v>
      </c>
      <c r="L47" s="1">
        <f>+VLOOKUP($B47,'[32]2016-2018 data'!$BK:$BN,3,)</f>
        <v>2016</v>
      </c>
      <c r="M47" s="1">
        <f>+VLOOKUP($B47,'[32]2016-2018 data'!$BK:$BN,4,)</f>
        <v>2016</v>
      </c>
      <c r="N47" s="1" t="b">
        <f t="shared" si="6"/>
        <v>0</v>
      </c>
      <c r="O47" s="1" t="b">
        <f t="shared" si="7"/>
        <v>0</v>
      </c>
      <c r="P47" s="1" t="b">
        <f t="shared" si="8"/>
        <v>0</v>
      </c>
    </row>
    <row r="48" spans="1:16" x14ac:dyDescent="0.25">
      <c r="A48" s="6">
        <f t="shared" si="5"/>
        <v>45</v>
      </c>
      <c r="B48" s="10" t="s">
        <v>292</v>
      </c>
      <c r="C48" s="4" t="s">
        <v>291</v>
      </c>
      <c r="D48" s="4" t="str">
        <f>+VLOOKUP(C48,'[1]OECD &amp; EU Countries'!$B:$F,5,)</f>
        <v>OECD/EU</v>
      </c>
      <c r="E48" s="10" t="s">
        <v>427</v>
      </c>
      <c r="F48" s="10" t="s">
        <v>486</v>
      </c>
      <c r="G48" s="10" t="s">
        <v>486</v>
      </c>
      <c r="H48" s="33">
        <v>1</v>
      </c>
      <c r="I48" s="33">
        <v>1</v>
      </c>
      <c r="J48" s="33">
        <v>1</v>
      </c>
      <c r="K48" s="1" t="str">
        <f>+VLOOKUP($B48,'[32]2016-2018 data'!$BK:$BN,2,)</f>
        <v>annual chained</v>
      </c>
      <c r="L48" s="1" t="str">
        <f>+VLOOKUP($B48,'[32]2016-2018 data'!$BK:$BN,3,)</f>
        <v>annual chained</v>
      </c>
      <c r="M48" s="1" t="str">
        <f>+VLOOKUP($B48,'[32]2016-2018 data'!$BK:$BN,4,)</f>
        <v>annual chained</v>
      </c>
      <c r="N48" s="1" t="b">
        <f t="shared" si="6"/>
        <v>0</v>
      </c>
      <c r="O48" s="1" t="b">
        <f t="shared" si="7"/>
        <v>0</v>
      </c>
      <c r="P48" s="1" t="b">
        <f t="shared" si="8"/>
        <v>0</v>
      </c>
    </row>
    <row r="49" spans="1:16" x14ac:dyDescent="0.25">
      <c r="A49" s="6">
        <f t="shared" si="5"/>
        <v>46</v>
      </c>
      <c r="B49" s="11" t="s">
        <v>290</v>
      </c>
      <c r="C49" s="4" t="s">
        <v>289</v>
      </c>
      <c r="D49" s="4" t="str">
        <f>+VLOOKUP(C49,'[1]OECD &amp; EU Countries'!$B:$F,5,)</f>
        <v>NA</v>
      </c>
      <c r="E49" s="10" t="s">
        <v>480</v>
      </c>
      <c r="F49" s="10" t="s">
        <v>437</v>
      </c>
      <c r="G49" s="10" t="s">
        <v>437</v>
      </c>
      <c r="H49" s="33">
        <v>0</v>
      </c>
      <c r="I49" s="33">
        <v>0</v>
      </c>
      <c r="J49" s="33">
        <v>0</v>
      </c>
      <c r="K49" s="1">
        <f>+VLOOKUP($B49,'[32]2016-2018 data'!$BK:$BN,2,)</f>
        <v>1999</v>
      </c>
      <c r="L49" s="1">
        <f>+VLOOKUP($B49,'[32]2016-2018 data'!$BK:$BN,3,)</f>
        <v>1999</v>
      </c>
      <c r="M49" s="1">
        <f>+VLOOKUP($B49,'[32]2016-2018 data'!$BK:$BN,4,)</f>
        <v>1999</v>
      </c>
      <c r="N49" s="1" t="b">
        <f t="shared" si="6"/>
        <v>0</v>
      </c>
      <c r="O49" s="1" t="b">
        <f t="shared" si="7"/>
        <v>0</v>
      </c>
      <c r="P49" s="1" t="b">
        <f t="shared" si="8"/>
        <v>0</v>
      </c>
    </row>
    <row r="50" spans="1:16" x14ac:dyDescent="0.25">
      <c r="A50" s="6">
        <f t="shared" si="5"/>
        <v>47</v>
      </c>
      <c r="B50" s="9" t="s">
        <v>288</v>
      </c>
      <c r="C50" s="4" t="s">
        <v>287</v>
      </c>
      <c r="D50" s="4" t="str">
        <f>+VLOOKUP(C50,'[1]OECD &amp; EU Countries'!$B:$F,5,)</f>
        <v>NA</v>
      </c>
      <c r="E50" s="10" t="s">
        <v>437</v>
      </c>
      <c r="F50" s="10" t="s">
        <v>437</v>
      </c>
      <c r="G50" s="10" t="s">
        <v>437</v>
      </c>
      <c r="H50" s="33">
        <v>0.5</v>
      </c>
      <c r="I50" s="33">
        <v>0.5</v>
      </c>
      <c r="J50" s="33">
        <v>0.5</v>
      </c>
      <c r="K50" s="1">
        <f>+VLOOKUP($B50,'[32]2016-2018 data'!$BK:$BN,2,)</f>
        <v>2009</v>
      </c>
      <c r="L50" s="1">
        <f>+VLOOKUP($B50,'[32]2016-2018 data'!$BK:$BN,3,)</f>
        <v>2009</v>
      </c>
      <c r="M50" s="1">
        <f>+VLOOKUP($B50,'[32]2016-2018 data'!$BK:$BN,4,)</f>
        <v>2009</v>
      </c>
      <c r="N50" s="1" t="b">
        <f t="shared" si="6"/>
        <v>0</v>
      </c>
      <c r="O50" s="1" t="b">
        <f t="shared" si="7"/>
        <v>0</v>
      </c>
      <c r="P50" s="1" t="b">
        <f t="shared" si="8"/>
        <v>0</v>
      </c>
    </row>
    <row r="51" spans="1:16" x14ac:dyDescent="0.25">
      <c r="A51" s="6">
        <f t="shared" si="5"/>
        <v>48</v>
      </c>
      <c r="B51" s="9" t="s">
        <v>286</v>
      </c>
      <c r="C51" s="4" t="s">
        <v>285</v>
      </c>
      <c r="D51" s="4" t="str">
        <f>+VLOOKUP(C51,'[1]OECD &amp; EU Countries'!$B:$F,5,)</f>
        <v>NA</v>
      </c>
      <c r="E51" s="10" t="s">
        <v>486</v>
      </c>
      <c r="F51" s="10" t="s">
        <v>486</v>
      </c>
      <c r="G51" s="10" t="s">
        <v>486</v>
      </c>
      <c r="H51" s="33">
        <v>0.5</v>
      </c>
      <c r="I51" s="33">
        <v>0.5</v>
      </c>
      <c r="J51" s="33">
        <v>0</v>
      </c>
      <c r="K51" s="1">
        <f>+VLOOKUP($B51,'[32]2016-2018 data'!$BK:$BN,2,)</f>
        <v>2007</v>
      </c>
      <c r="L51" s="1">
        <f>+VLOOKUP($B51,'[32]2016-2018 data'!$BK:$BN,3,)</f>
        <v>2007</v>
      </c>
      <c r="M51" s="1">
        <f>+VLOOKUP($B51,'[32]2016-2018 data'!$BK:$BN,4,)</f>
        <v>2007</v>
      </c>
      <c r="N51" s="1" t="b">
        <f t="shared" si="6"/>
        <v>0</v>
      </c>
      <c r="O51" s="1" t="b">
        <f t="shared" si="7"/>
        <v>0</v>
      </c>
      <c r="P51" s="1" t="b">
        <f t="shared" si="8"/>
        <v>0</v>
      </c>
    </row>
    <row r="52" spans="1:16" x14ac:dyDescent="0.25">
      <c r="A52" s="6">
        <f t="shared" si="5"/>
        <v>49</v>
      </c>
      <c r="B52" s="11" t="s">
        <v>284</v>
      </c>
      <c r="C52" s="4" t="s">
        <v>283</v>
      </c>
      <c r="D52" s="4" t="str">
        <f>+VLOOKUP(C52,'[1]OECD &amp; EU Countries'!$B:$F,5,)</f>
        <v>NA</v>
      </c>
      <c r="E52" s="10" t="s">
        <v>437</v>
      </c>
      <c r="F52" s="10" t="s">
        <v>486</v>
      </c>
      <c r="G52" s="10" t="s">
        <v>486</v>
      </c>
      <c r="H52" s="33">
        <v>0</v>
      </c>
      <c r="I52" s="33">
        <v>0</v>
      </c>
      <c r="J52" s="33">
        <v>0</v>
      </c>
      <c r="K52" s="1">
        <f>+VLOOKUP($B52,'[32]2016-2018 data'!$BK:$BN,2,)</f>
        <v>2004</v>
      </c>
      <c r="L52" s="1">
        <f>+VLOOKUP($B52,'[32]2016-2018 data'!$BK:$BN,3,)</f>
        <v>2004</v>
      </c>
      <c r="M52" s="1">
        <f>+VLOOKUP($B52,'[32]2016-2018 data'!$BK:$BN,4,)</f>
        <v>2004</v>
      </c>
      <c r="N52" s="1" t="b">
        <f t="shared" si="6"/>
        <v>0</v>
      </c>
      <c r="O52" s="1" t="b">
        <f t="shared" si="7"/>
        <v>0</v>
      </c>
      <c r="P52" s="1" t="b">
        <f t="shared" si="8"/>
        <v>0</v>
      </c>
    </row>
    <row r="53" spans="1:16" x14ac:dyDescent="0.25">
      <c r="A53" s="6">
        <f t="shared" si="5"/>
        <v>50</v>
      </c>
      <c r="B53" s="9" t="s">
        <v>282</v>
      </c>
      <c r="C53" s="4" t="s">
        <v>281</v>
      </c>
      <c r="D53" s="4" t="str">
        <f>+VLOOKUP(C53,'[1]OECD &amp; EU Countries'!$B:$F,5,)</f>
        <v>NA</v>
      </c>
      <c r="E53" s="10" t="s">
        <v>488</v>
      </c>
      <c r="F53" s="10" t="s">
        <v>437</v>
      </c>
      <c r="G53" s="10" t="s">
        <v>437</v>
      </c>
      <c r="H53" s="33">
        <v>0.5</v>
      </c>
      <c r="I53" s="33">
        <v>0.5</v>
      </c>
      <c r="J53" s="33">
        <v>0.5</v>
      </c>
      <c r="K53" s="1">
        <f>+VLOOKUP($B53,'[32]2016-2018 data'!$BK:$BN,2,)</f>
        <v>2009</v>
      </c>
      <c r="L53" s="1">
        <f>+VLOOKUP($B53,'[32]2016-2018 data'!$BK:$BN,3,)</f>
        <v>2009</v>
      </c>
      <c r="M53" s="1">
        <f>+VLOOKUP($B53,'[32]2016-2018 data'!$BK:$BN,4,)</f>
        <v>2009</v>
      </c>
      <c r="N53" s="1" t="b">
        <f t="shared" si="6"/>
        <v>0</v>
      </c>
      <c r="O53" s="1" t="b">
        <f t="shared" si="7"/>
        <v>0</v>
      </c>
      <c r="P53" s="1" t="b">
        <f t="shared" si="8"/>
        <v>0</v>
      </c>
    </row>
    <row r="54" spans="1:16" x14ac:dyDescent="0.25">
      <c r="A54" s="6">
        <f t="shared" si="5"/>
        <v>51</v>
      </c>
      <c r="B54" s="9" t="s">
        <v>280</v>
      </c>
      <c r="C54" s="4" t="s">
        <v>279</v>
      </c>
      <c r="D54" s="4" t="str">
        <f>+VLOOKUP(C54,'[1]OECD &amp; EU Countries'!$B:$F,5,)</f>
        <v>NA</v>
      </c>
      <c r="E54" s="10" t="s">
        <v>480</v>
      </c>
      <c r="F54" s="10" t="s">
        <v>486</v>
      </c>
      <c r="G54" s="10" t="s">
        <v>486</v>
      </c>
      <c r="H54" s="33">
        <v>0.5</v>
      </c>
      <c r="I54" s="33">
        <v>0</v>
      </c>
      <c r="J54" s="33">
        <v>0</v>
      </c>
      <c r="K54" s="1">
        <f>+VLOOKUP($B54,'[32]2016-2018 data'!$BK:$BN,2,)</f>
        <v>2006</v>
      </c>
      <c r="L54" s="1">
        <f>+VLOOKUP($B54,'[32]2016-2018 data'!$BK:$BN,3,)</f>
        <v>2006</v>
      </c>
      <c r="M54" s="1">
        <f>+VLOOKUP($B54,'[32]2016-2018 data'!$BK:$BN,4,)</f>
        <v>2006</v>
      </c>
      <c r="N54" s="1" t="b">
        <f t="shared" si="6"/>
        <v>0</v>
      </c>
      <c r="O54" s="1" t="b">
        <f t="shared" si="7"/>
        <v>0</v>
      </c>
      <c r="P54" s="1" t="b">
        <f t="shared" si="8"/>
        <v>0</v>
      </c>
    </row>
    <row r="55" spans="1:16" x14ac:dyDescent="0.25">
      <c r="A55" s="6">
        <f t="shared" si="5"/>
        <v>52</v>
      </c>
      <c r="B55" s="9" t="s">
        <v>278</v>
      </c>
      <c r="C55" s="4" t="s">
        <v>277</v>
      </c>
      <c r="D55" s="4" t="str">
        <f>+VLOOKUP(C55,'[1]OECD &amp; EU Countries'!$B:$F,5,)</f>
        <v>NA</v>
      </c>
      <c r="E55" s="10" t="s">
        <v>437</v>
      </c>
      <c r="F55" s="10" t="s">
        <v>437</v>
      </c>
      <c r="G55" s="10" t="s">
        <v>437</v>
      </c>
      <c r="H55" s="33">
        <v>0.5</v>
      </c>
      <c r="I55" s="33">
        <v>0</v>
      </c>
      <c r="J55" s="33">
        <v>0</v>
      </c>
      <c r="K55" s="1">
        <f>+VLOOKUP($B55,'[32]2016-2018 data'!$BK:$BN,2,)</f>
        <v>2006</v>
      </c>
      <c r="L55" s="1">
        <f>+VLOOKUP($B55,'[32]2016-2018 data'!$BK:$BN,3,)</f>
        <v>2006</v>
      </c>
      <c r="M55" s="1">
        <f>+VLOOKUP($B55,'[32]2016-2018 data'!$BK:$BN,4,)</f>
        <v>2006</v>
      </c>
      <c r="N55" s="1" t="b">
        <f t="shared" si="6"/>
        <v>0</v>
      </c>
      <c r="O55" s="1" t="b">
        <f t="shared" si="7"/>
        <v>0</v>
      </c>
      <c r="P55" s="1" t="b">
        <f t="shared" si="8"/>
        <v>0</v>
      </c>
    </row>
    <row r="56" spans="1:16" x14ac:dyDescent="0.25">
      <c r="A56" s="6">
        <f t="shared" si="5"/>
        <v>53</v>
      </c>
      <c r="B56" s="9" t="s">
        <v>276</v>
      </c>
      <c r="C56" s="4" t="s">
        <v>275</v>
      </c>
      <c r="D56" s="4" t="str">
        <f>+VLOOKUP(C56,'[1]OECD &amp; EU Countries'!$B:$F,5,)</f>
        <v>NA</v>
      </c>
      <c r="E56" s="10" t="s">
        <v>438</v>
      </c>
      <c r="F56" s="10" t="s">
        <v>438</v>
      </c>
      <c r="G56" s="10" t="s">
        <v>438</v>
      </c>
      <c r="H56" s="33">
        <v>0</v>
      </c>
      <c r="I56" s="33">
        <v>0</v>
      </c>
      <c r="J56" s="33">
        <v>0</v>
      </c>
      <c r="K56" s="1">
        <f>+VLOOKUP($B56,'[32]2016-2018 data'!$BK:$BN,2,)</f>
        <v>0</v>
      </c>
      <c r="L56" s="1">
        <f>+VLOOKUP($B56,'[32]2016-2018 data'!$BK:$BN,3,)</f>
        <v>0</v>
      </c>
      <c r="M56" s="1">
        <f>+VLOOKUP($B56,'[32]2016-2018 data'!$BK:$BN,4,)</f>
        <v>0</v>
      </c>
      <c r="N56" s="1" t="b">
        <f t="shared" si="6"/>
        <v>0</v>
      </c>
      <c r="O56" s="1" t="b">
        <f t="shared" si="7"/>
        <v>0</v>
      </c>
      <c r="P56" s="1" t="b">
        <f t="shared" si="8"/>
        <v>0</v>
      </c>
    </row>
    <row r="57" spans="1:16" x14ac:dyDescent="0.25">
      <c r="A57" s="6">
        <f t="shared" si="5"/>
        <v>54</v>
      </c>
      <c r="B57" s="9" t="s">
        <v>274</v>
      </c>
      <c r="C57" s="4" t="s">
        <v>273</v>
      </c>
      <c r="D57" s="4" t="str">
        <f>+VLOOKUP(C57,'[1]OECD &amp; EU Countries'!$B:$F,5,)</f>
        <v>OECD/EU</v>
      </c>
      <c r="E57" s="10" t="s">
        <v>427</v>
      </c>
      <c r="F57" s="10" t="s">
        <v>486</v>
      </c>
      <c r="G57" s="10" t="s">
        <v>486</v>
      </c>
      <c r="H57" s="33">
        <v>1</v>
      </c>
      <c r="I57" s="33">
        <v>1</v>
      </c>
      <c r="J57" s="33">
        <v>1</v>
      </c>
      <c r="K57" s="1" t="str">
        <f>+VLOOKUP($B57,'[32]2016-2018 data'!$BK:$BN,2,)</f>
        <v>annual chained</v>
      </c>
      <c r="L57" s="1" t="str">
        <f>+VLOOKUP($B57,'[32]2016-2018 data'!$BK:$BN,3,)</f>
        <v>annual chained</v>
      </c>
      <c r="M57" s="1" t="str">
        <f>+VLOOKUP($B57,'[32]2016-2018 data'!$BK:$BN,4,)</f>
        <v>annual chained</v>
      </c>
      <c r="N57" s="1" t="b">
        <f t="shared" si="6"/>
        <v>0</v>
      </c>
      <c r="O57" s="1" t="b">
        <f t="shared" si="7"/>
        <v>0</v>
      </c>
      <c r="P57" s="1" t="b">
        <f t="shared" si="8"/>
        <v>0</v>
      </c>
    </row>
    <row r="58" spans="1:16" x14ac:dyDescent="0.25">
      <c r="A58" s="6">
        <f t="shared" si="5"/>
        <v>55</v>
      </c>
      <c r="B58" s="9" t="s">
        <v>272</v>
      </c>
      <c r="C58" s="4" t="s">
        <v>271</v>
      </c>
      <c r="D58" s="4" t="str">
        <f>+VLOOKUP(C58,'[1]OECD &amp; EU Countries'!$B:$F,5,)</f>
        <v>NA</v>
      </c>
      <c r="E58" s="10" t="s">
        <v>437</v>
      </c>
      <c r="F58" s="10" t="s">
        <v>437</v>
      </c>
      <c r="G58" s="10" t="s">
        <v>437</v>
      </c>
      <c r="H58" s="33">
        <v>0</v>
      </c>
      <c r="I58" s="33">
        <v>0</v>
      </c>
      <c r="J58" s="33">
        <v>0</v>
      </c>
      <c r="K58" s="1">
        <f>+VLOOKUP($B58,'[32]2016-2018 data'!$BK:$BN,2,)</f>
        <v>2005</v>
      </c>
      <c r="L58" s="1">
        <f>+VLOOKUP($B58,'[32]2016-2018 data'!$BK:$BN,3,)</f>
        <v>2005</v>
      </c>
      <c r="M58" s="1">
        <f>+VLOOKUP($B58,'[32]2016-2018 data'!$BK:$BN,4,)</f>
        <v>2005</v>
      </c>
      <c r="N58" s="1" t="b">
        <f t="shared" si="6"/>
        <v>0</v>
      </c>
      <c r="O58" s="1" t="b">
        <f t="shared" si="7"/>
        <v>0</v>
      </c>
      <c r="P58" s="1" t="b">
        <f t="shared" si="8"/>
        <v>0</v>
      </c>
    </row>
    <row r="59" spans="1:16" x14ac:dyDescent="0.25">
      <c r="A59" s="6">
        <f t="shared" si="5"/>
        <v>56</v>
      </c>
      <c r="B59" s="7" t="s">
        <v>270</v>
      </c>
      <c r="C59" s="4" t="s">
        <v>269</v>
      </c>
      <c r="D59" s="4" t="str">
        <f>+VLOOKUP(C59,'[1]OECD &amp; EU Countries'!$B:$F,5,)</f>
        <v>NA</v>
      </c>
      <c r="E59" s="10" t="s">
        <v>488</v>
      </c>
      <c r="F59" s="10" t="s">
        <v>486</v>
      </c>
      <c r="G59" s="10" t="s">
        <v>486</v>
      </c>
      <c r="H59" s="33">
        <v>0.5</v>
      </c>
      <c r="I59" s="33">
        <v>0.5</v>
      </c>
      <c r="J59" s="33">
        <v>0.5</v>
      </c>
      <c r="K59" s="1">
        <f>+VLOOKUP($B59,'[32]2016-2018 data'!$BK:$BN,2,)</f>
        <v>2009</v>
      </c>
      <c r="L59" s="1">
        <f>+VLOOKUP($B59,'[32]2016-2018 data'!$BK:$BN,3,)</f>
        <v>2009</v>
      </c>
      <c r="M59" s="1">
        <f>+VLOOKUP($B59,'[32]2016-2018 data'!$BK:$BN,4,)</f>
        <v>2009</v>
      </c>
      <c r="N59" s="1" t="b">
        <f t="shared" si="6"/>
        <v>0</v>
      </c>
      <c r="O59" s="1" t="b">
        <f t="shared" si="7"/>
        <v>0</v>
      </c>
      <c r="P59" s="1" t="b">
        <f t="shared" si="8"/>
        <v>0</v>
      </c>
    </row>
    <row r="60" spans="1:16" x14ac:dyDescent="0.25">
      <c r="A60" s="6">
        <f t="shared" si="5"/>
        <v>57</v>
      </c>
      <c r="B60" s="9" t="s">
        <v>268</v>
      </c>
      <c r="C60" s="4" t="s">
        <v>267</v>
      </c>
      <c r="D60" s="4" t="str">
        <f>+VLOOKUP(C60,'[1]OECD &amp; EU Countries'!$B:$F,5,)</f>
        <v>OECD/EU</v>
      </c>
      <c r="E60" s="10" t="s">
        <v>427</v>
      </c>
      <c r="F60" s="10" t="s">
        <v>486</v>
      </c>
      <c r="G60" s="10" t="s">
        <v>486</v>
      </c>
      <c r="H60" s="33">
        <v>1</v>
      </c>
      <c r="I60" s="33">
        <v>1</v>
      </c>
      <c r="J60" s="33">
        <v>1</v>
      </c>
      <c r="K60" s="1" t="str">
        <f>+VLOOKUP($B60,'[32]2016-2018 data'!$BK:$BN,2,)</f>
        <v>annual chained</v>
      </c>
      <c r="L60" s="1" t="str">
        <f>+VLOOKUP($B60,'[32]2016-2018 data'!$BK:$BN,3,)</f>
        <v>annual chained</v>
      </c>
      <c r="M60" s="1" t="str">
        <f>+VLOOKUP($B60,'[32]2016-2018 data'!$BK:$BN,4,)</f>
        <v>annual chained</v>
      </c>
      <c r="N60" s="1" t="b">
        <f t="shared" si="6"/>
        <v>0</v>
      </c>
      <c r="O60" s="1" t="b">
        <f t="shared" si="7"/>
        <v>0</v>
      </c>
      <c r="P60" s="1" t="b">
        <f t="shared" si="8"/>
        <v>0</v>
      </c>
    </row>
    <row r="61" spans="1:16" x14ac:dyDescent="0.25">
      <c r="A61" s="6">
        <f t="shared" si="5"/>
        <v>58</v>
      </c>
      <c r="B61" s="9" t="s">
        <v>266</v>
      </c>
      <c r="C61" s="4" t="s">
        <v>265</v>
      </c>
      <c r="D61" s="4" t="str">
        <f>+VLOOKUP(C61,'[1]OECD &amp; EU Countries'!$B:$F,5,)</f>
        <v>OECD/EU</v>
      </c>
      <c r="E61" s="10" t="s">
        <v>427</v>
      </c>
      <c r="F61" s="10" t="s">
        <v>486</v>
      </c>
      <c r="G61" s="10" t="s">
        <v>486</v>
      </c>
      <c r="H61" s="33">
        <v>1</v>
      </c>
      <c r="I61" s="33">
        <v>1</v>
      </c>
      <c r="J61" s="33">
        <v>1</v>
      </c>
      <c r="K61" s="1" t="str">
        <f>+VLOOKUP($B61,'[32]2016-2018 data'!$BK:$BN,2,)</f>
        <v>annual chained</v>
      </c>
      <c r="L61" s="1" t="str">
        <f>+VLOOKUP($B61,'[32]2016-2018 data'!$BK:$BN,3,)</f>
        <v>annual chained</v>
      </c>
      <c r="M61" s="1" t="str">
        <f>+VLOOKUP($B61,'[32]2016-2018 data'!$BK:$BN,4,)</f>
        <v>annual chained</v>
      </c>
      <c r="N61" s="1" t="b">
        <f t="shared" si="6"/>
        <v>0</v>
      </c>
      <c r="O61" s="1" t="b">
        <f t="shared" si="7"/>
        <v>0</v>
      </c>
      <c r="P61" s="1" t="b">
        <f t="shared" si="8"/>
        <v>0</v>
      </c>
    </row>
    <row r="62" spans="1:16" x14ac:dyDescent="0.25">
      <c r="A62" s="6">
        <f t="shared" si="5"/>
        <v>59</v>
      </c>
      <c r="B62" s="11" t="s">
        <v>264</v>
      </c>
      <c r="C62" s="4" t="s">
        <v>263</v>
      </c>
      <c r="D62" s="4" t="str">
        <f>+VLOOKUP(C62,'[1]OECD &amp; EU Countries'!$B:$F,5,)</f>
        <v>NA</v>
      </c>
      <c r="E62" s="10" t="s">
        <v>437</v>
      </c>
      <c r="F62" s="10" t="s">
        <v>437</v>
      </c>
      <c r="G62" s="10" t="s">
        <v>437</v>
      </c>
      <c r="H62" s="33">
        <v>0</v>
      </c>
      <c r="I62" s="33">
        <v>0</v>
      </c>
      <c r="J62" s="33">
        <v>0</v>
      </c>
      <c r="K62" s="1">
        <f>+VLOOKUP($B62,'[32]2016-2018 data'!$BK:$BN,2,)</f>
        <v>2003</v>
      </c>
      <c r="L62" s="1">
        <f>+VLOOKUP($B62,'[32]2016-2018 data'!$BK:$BN,3,)</f>
        <v>2003</v>
      </c>
      <c r="M62" s="1">
        <f>+VLOOKUP($B62,'[32]2016-2018 data'!$BK:$BN,4,)</f>
        <v>2003</v>
      </c>
      <c r="N62" s="1" t="b">
        <f t="shared" si="6"/>
        <v>0</v>
      </c>
      <c r="O62" s="1" t="b">
        <f t="shared" si="7"/>
        <v>0</v>
      </c>
      <c r="P62" s="1" t="b">
        <f t="shared" si="8"/>
        <v>0</v>
      </c>
    </row>
    <row r="63" spans="1:16" x14ac:dyDescent="0.25">
      <c r="A63" s="6">
        <f t="shared" si="5"/>
        <v>60</v>
      </c>
      <c r="B63" s="9" t="s">
        <v>262</v>
      </c>
      <c r="C63" s="4" t="s">
        <v>261</v>
      </c>
      <c r="D63" s="4" t="str">
        <f>+VLOOKUP(C63,'[1]OECD &amp; EU Countries'!$B:$F,5,)</f>
        <v>NA</v>
      </c>
      <c r="E63" s="10" t="s">
        <v>437</v>
      </c>
      <c r="F63" s="10" t="s">
        <v>486</v>
      </c>
      <c r="G63" s="10" t="s">
        <v>486</v>
      </c>
      <c r="H63" s="33">
        <v>0</v>
      </c>
      <c r="I63" s="33">
        <v>0</v>
      </c>
      <c r="J63" s="33">
        <v>0</v>
      </c>
      <c r="K63" s="1">
        <f>+VLOOKUP($B63,'[32]2016-2018 data'!$BK:$BN,2,)</f>
        <v>2004</v>
      </c>
      <c r="L63" s="1">
        <f>+VLOOKUP($B63,'[32]2016-2018 data'!$BK:$BN,3,)</f>
        <v>2004</v>
      </c>
      <c r="M63" s="1">
        <f>+VLOOKUP($B63,'[32]2016-2018 data'!$BK:$BN,4,)</f>
        <v>2004</v>
      </c>
      <c r="N63" s="1" t="b">
        <f t="shared" si="6"/>
        <v>0</v>
      </c>
      <c r="O63" s="1" t="b">
        <f t="shared" si="7"/>
        <v>0</v>
      </c>
      <c r="P63" s="1" t="b">
        <f t="shared" si="8"/>
        <v>0</v>
      </c>
    </row>
    <row r="64" spans="1:16" x14ac:dyDescent="0.25">
      <c r="A64" s="6">
        <f t="shared" si="5"/>
        <v>61</v>
      </c>
      <c r="B64" s="9" t="s">
        <v>260</v>
      </c>
      <c r="C64" s="4" t="s">
        <v>259</v>
      </c>
      <c r="D64" s="4" t="str">
        <f>+VLOOKUP(C64,'[1]OECD &amp; EU Countries'!$B:$F,5,)</f>
        <v>NA</v>
      </c>
      <c r="E64" s="10" t="s">
        <v>437</v>
      </c>
      <c r="F64" s="10" t="s">
        <v>437</v>
      </c>
      <c r="G64" s="10" t="s">
        <v>437</v>
      </c>
      <c r="H64" s="33">
        <v>0.5</v>
      </c>
      <c r="I64" s="33">
        <v>0.5</v>
      </c>
      <c r="J64" s="33">
        <v>0.5</v>
      </c>
      <c r="K64" s="1">
        <f>+VLOOKUP($B64,'[32]2016-2018 data'!$BK:$BN,2,)</f>
        <v>2015</v>
      </c>
      <c r="L64" s="1">
        <f>+VLOOKUP($B64,'[32]2016-2018 data'!$BK:$BN,3,)</f>
        <v>2016</v>
      </c>
      <c r="M64" s="1">
        <f>+VLOOKUP($B64,'[32]2016-2018 data'!$BK:$BN,4,)</f>
        <v>2016</v>
      </c>
      <c r="N64" s="1" t="b">
        <f t="shared" si="6"/>
        <v>0</v>
      </c>
      <c r="O64" s="1" t="b">
        <f t="shared" si="7"/>
        <v>0</v>
      </c>
      <c r="P64" s="1" t="b">
        <f t="shared" si="8"/>
        <v>0</v>
      </c>
    </row>
    <row r="65" spans="1:16" x14ac:dyDescent="0.25">
      <c r="A65" s="6">
        <f t="shared" si="5"/>
        <v>62</v>
      </c>
      <c r="B65" s="9" t="s">
        <v>258</v>
      </c>
      <c r="C65" s="4" t="s">
        <v>257</v>
      </c>
      <c r="D65" s="4" t="str">
        <f>+VLOOKUP(C65,'[1]OECD &amp; EU Countries'!$B:$F,5,)</f>
        <v>OECD/EU</v>
      </c>
      <c r="E65" s="10" t="s">
        <v>427</v>
      </c>
      <c r="F65" s="10" t="s">
        <v>486</v>
      </c>
      <c r="G65" s="10" t="s">
        <v>486</v>
      </c>
      <c r="H65" s="33">
        <v>0.5</v>
      </c>
      <c r="I65" s="33">
        <v>0.5</v>
      </c>
      <c r="J65" s="33">
        <v>0.5</v>
      </c>
      <c r="K65" s="1">
        <f>+VLOOKUP($B65,'[32]2016-2018 data'!$BK:$BN,2,)</f>
        <v>2013</v>
      </c>
      <c r="L65" s="1">
        <f>+VLOOKUP($B65,'[32]2016-2018 data'!$BK:$BN,3,)</f>
        <v>2010</v>
      </c>
      <c r="M65" s="1">
        <f>+VLOOKUP($B65,'[32]2016-2018 data'!$BK:$BN,4,)</f>
        <v>2010</v>
      </c>
      <c r="N65" s="1" t="b">
        <f t="shared" si="6"/>
        <v>0</v>
      </c>
      <c r="O65" s="1" t="b">
        <f t="shared" si="7"/>
        <v>0</v>
      </c>
      <c r="P65" s="1" t="b">
        <f t="shared" si="8"/>
        <v>0</v>
      </c>
    </row>
    <row r="66" spans="1:16" x14ac:dyDescent="0.25">
      <c r="A66" s="6">
        <f t="shared" si="5"/>
        <v>63</v>
      </c>
      <c r="B66" s="9" t="s">
        <v>256</v>
      </c>
      <c r="C66" s="4" t="s">
        <v>255</v>
      </c>
      <c r="D66" s="4" t="str">
        <f>+VLOOKUP(C66,'[1]OECD &amp; EU Countries'!$B:$F,5,)</f>
        <v>NA</v>
      </c>
      <c r="E66" s="10" t="s">
        <v>437</v>
      </c>
      <c r="F66" s="10" t="s">
        <v>486</v>
      </c>
      <c r="G66" s="10" t="s">
        <v>486</v>
      </c>
      <c r="H66" s="33">
        <v>0.5</v>
      </c>
      <c r="I66" s="33">
        <v>0</v>
      </c>
      <c r="J66" s="33">
        <v>0</v>
      </c>
      <c r="K66" s="1">
        <f>+VLOOKUP($B66,'[32]2016-2018 data'!$BK:$BN,2,)</f>
        <v>2006</v>
      </c>
      <c r="L66" s="1">
        <f>+VLOOKUP($B66,'[32]2016-2018 data'!$BK:$BN,3,)</f>
        <v>2006</v>
      </c>
      <c r="M66" s="1">
        <f>+VLOOKUP($B66,'[32]2016-2018 data'!$BK:$BN,4,)</f>
        <v>2006</v>
      </c>
      <c r="N66" s="1" t="b">
        <f t="shared" si="6"/>
        <v>0</v>
      </c>
      <c r="O66" s="1" t="b">
        <f t="shared" si="7"/>
        <v>0</v>
      </c>
      <c r="P66" s="1" t="b">
        <f t="shared" si="8"/>
        <v>0</v>
      </c>
    </row>
    <row r="67" spans="1:16" x14ac:dyDescent="0.25">
      <c r="A67" s="6">
        <f t="shared" si="5"/>
        <v>64</v>
      </c>
      <c r="B67" s="9" t="s">
        <v>254</v>
      </c>
      <c r="C67" s="4" t="s">
        <v>253</v>
      </c>
      <c r="D67" s="4" t="str">
        <f>+VLOOKUP(C67,'[1]OECD &amp; EU Countries'!$B:$F,5,)</f>
        <v>OECD/EU</v>
      </c>
      <c r="E67" s="10" t="s">
        <v>427</v>
      </c>
      <c r="F67" s="10" t="s">
        <v>486</v>
      </c>
      <c r="G67" s="10" t="s">
        <v>486</v>
      </c>
      <c r="H67" s="33">
        <v>0.5</v>
      </c>
      <c r="I67" s="33">
        <v>0.5</v>
      </c>
      <c r="J67" s="33">
        <v>0.5</v>
      </c>
      <c r="K67" s="1">
        <f>+VLOOKUP($B67,'[32]2016-2018 data'!$BK:$BN,2,)</f>
        <v>2012</v>
      </c>
      <c r="L67" s="1">
        <f>+VLOOKUP($B67,'[32]2016-2018 data'!$BK:$BN,3,)</f>
        <v>2012</v>
      </c>
      <c r="M67" s="1">
        <f>+VLOOKUP($B67,'[32]2016-2018 data'!$BK:$BN,4,)</f>
        <v>2012</v>
      </c>
      <c r="N67" s="1" t="b">
        <f t="shared" si="6"/>
        <v>0</v>
      </c>
      <c r="O67" s="1" t="b">
        <f t="shared" si="7"/>
        <v>0</v>
      </c>
      <c r="P67" s="1" t="b">
        <f t="shared" si="8"/>
        <v>0</v>
      </c>
    </row>
    <row r="68" spans="1:16" x14ac:dyDescent="0.25">
      <c r="A68" s="6">
        <f t="shared" si="5"/>
        <v>65</v>
      </c>
      <c r="B68" s="7" t="s">
        <v>252</v>
      </c>
      <c r="C68" s="4" t="s">
        <v>251</v>
      </c>
      <c r="D68" s="4" t="str">
        <f>+VLOOKUP(C68,'[1]OECD &amp; EU Countries'!$B:$F,5,)</f>
        <v>NA</v>
      </c>
      <c r="E68" s="10" t="s">
        <v>437</v>
      </c>
      <c r="F68" s="10" t="s">
        <v>437</v>
      </c>
      <c r="G68" s="10" t="s">
        <v>437</v>
      </c>
      <c r="H68" s="33">
        <v>0.5</v>
      </c>
      <c r="I68" s="33">
        <v>0.5</v>
      </c>
      <c r="J68" s="33">
        <v>0.5</v>
      </c>
      <c r="K68" s="1">
        <f>+VLOOKUP($B68,'[32]2016-2018 data'!$BK:$BN,2,)</f>
        <v>2010</v>
      </c>
      <c r="L68" s="1">
        <f>+VLOOKUP($B68,'[32]2016-2018 data'!$BK:$BN,3,)</f>
        <v>2010</v>
      </c>
      <c r="M68" s="1">
        <f>+VLOOKUP($B68,'[32]2016-2018 data'!$BK:$BN,4,)</f>
        <v>2010</v>
      </c>
      <c r="N68" s="1" t="b">
        <f t="shared" si="6"/>
        <v>0</v>
      </c>
      <c r="O68" s="1" t="b">
        <f t="shared" si="7"/>
        <v>0</v>
      </c>
      <c r="P68" s="1" t="b">
        <f t="shared" si="8"/>
        <v>0</v>
      </c>
    </row>
    <row r="69" spans="1:16" x14ac:dyDescent="0.25">
      <c r="A69" s="6">
        <f t="shared" ref="A69:A132" si="9">1+A68</f>
        <v>66</v>
      </c>
      <c r="B69" s="11" t="s">
        <v>250</v>
      </c>
      <c r="C69" s="4" t="s">
        <v>249</v>
      </c>
      <c r="D69" s="4" t="str">
        <f>+VLOOKUP(C69,'[1]OECD &amp; EU Countries'!$B:$F,5,)</f>
        <v>NA</v>
      </c>
      <c r="E69" s="10" t="s">
        <v>437</v>
      </c>
      <c r="F69" s="10" t="s">
        <v>437</v>
      </c>
      <c r="G69" s="10" t="s">
        <v>437</v>
      </c>
      <c r="H69" s="33">
        <v>0.5</v>
      </c>
      <c r="I69" s="33">
        <v>0.5</v>
      </c>
      <c r="J69" s="33">
        <v>0.5</v>
      </c>
      <c r="K69" s="1">
        <f>+VLOOKUP($B69,'[32]2016-2018 data'!$BK:$BN,2,)</f>
        <v>2010</v>
      </c>
      <c r="L69" s="1">
        <f>+VLOOKUP($B69,'[32]2016-2018 data'!$BK:$BN,3,)</f>
        <v>2010</v>
      </c>
      <c r="M69" s="1">
        <f>+VLOOKUP($B69,'[32]2016-2018 data'!$BK:$BN,4,)</f>
        <v>2010</v>
      </c>
      <c r="N69" s="1" t="b">
        <f t="shared" ref="N69:N132" si="10">+K69=E69</f>
        <v>0</v>
      </c>
      <c r="O69" s="1" t="b">
        <f t="shared" ref="O69:O132" si="11">+L69=F69</f>
        <v>0</v>
      </c>
      <c r="P69" s="1" t="b">
        <f t="shared" ref="P69:P132" si="12">+M69=G69</f>
        <v>0</v>
      </c>
    </row>
    <row r="70" spans="1:16" x14ac:dyDescent="0.25">
      <c r="A70" s="6">
        <f t="shared" si="9"/>
        <v>67</v>
      </c>
      <c r="B70" s="9" t="s">
        <v>248</v>
      </c>
      <c r="C70" s="4" t="s">
        <v>247</v>
      </c>
      <c r="D70" s="4" t="str">
        <f>+VLOOKUP(C70,'[1]OECD &amp; EU Countries'!$B:$F,5,)</f>
        <v>NA</v>
      </c>
      <c r="E70" s="10" t="s">
        <v>437</v>
      </c>
      <c r="F70" s="10" t="s">
        <v>486</v>
      </c>
      <c r="G70" s="10" t="s">
        <v>486</v>
      </c>
      <c r="H70" s="33">
        <v>0</v>
      </c>
      <c r="I70" s="33">
        <v>0</v>
      </c>
      <c r="J70" s="33">
        <v>0</v>
      </c>
      <c r="K70" s="1">
        <f>+VLOOKUP($B70,'[32]2016-2018 data'!$BK:$BN,2,)</f>
        <v>1991</v>
      </c>
      <c r="L70" s="1">
        <f>+VLOOKUP($B70,'[32]2016-2018 data'!$BK:$BN,3,)</f>
        <v>2003</v>
      </c>
      <c r="M70" s="1">
        <f>+VLOOKUP($B70,'[32]2016-2018 data'!$BK:$BN,4,)</f>
        <v>2003</v>
      </c>
      <c r="N70" s="1" t="b">
        <f t="shared" si="10"/>
        <v>0</v>
      </c>
      <c r="O70" s="1" t="b">
        <f t="shared" si="11"/>
        <v>0</v>
      </c>
      <c r="P70" s="1" t="b">
        <f t="shared" si="12"/>
        <v>0</v>
      </c>
    </row>
    <row r="71" spans="1:16" x14ac:dyDescent="0.25">
      <c r="A71" s="6">
        <f t="shared" si="9"/>
        <v>68</v>
      </c>
      <c r="B71" s="9" t="s">
        <v>246</v>
      </c>
      <c r="C71" s="4" t="s">
        <v>245</v>
      </c>
      <c r="D71" s="4" t="str">
        <f>+VLOOKUP(C71,'[1]OECD &amp; EU Countries'!$B:$F,5,)</f>
        <v>NA</v>
      </c>
      <c r="E71" s="10" t="s">
        <v>437</v>
      </c>
      <c r="F71" s="10" t="s">
        <v>437</v>
      </c>
      <c r="G71" s="10" t="s">
        <v>437</v>
      </c>
      <c r="H71" s="33">
        <v>0.5</v>
      </c>
      <c r="I71" s="33">
        <v>0.5</v>
      </c>
      <c r="J71" s="33">
        <v>0.5</v>
      </c>
      <c r="K71" s="1">
        <f>+VLOOKUP($B71,'[32]2016-2018 data'!$BK:$BN,2,)</f>
        <v>2009</v>
      </c>
      <c r="L71" s="1">
        <f>+VLOOKUP($B71,'[32]2016-2018 data'!$BK:$BN,3,)</f>
        <v>2009</v>
      </c>
      <c r="M71" s="1">
        <f>+VLOOKUP($B71,'[32]2016-2018 data'!$BK:$BN,4,)</f>
        <v>2009</v>
      </c>
      <c r="N71" s="1" t="b">
        <f t="shared" si="10"/>
        <v>0</v>
      </c>
      <c r="O71" s="1" t="b">
        <f t="shared" si="11"/>
        <v>0</v>
      </c>
      <c r="P71" s="1" t="b">
        <f t="shared" si="12"/>
        <v>0</v>
      </c>
    </row>
    <row r="72" spans="1:16" x14ac:dyDescent="0.25">
      <c r="A72" s="6">
        <f t="shared" si="9"/>
        <v>69</v>
      </c>
      <c r="B72" s="9" t="s">
        <v>244</v>
      </c>
      <c r="C72" s="4" t="s">
        <v>243</v>
      </c>
      <c r="D72" s="4" t="str">
        <f>+VLOOKUP(C72,'[1]OECD &amp; EU Countries'!$B:$F,5,)</f>
        <v>NA</v>
      </c>
      <c r="E72" s="10" t="s">
        <v>437</v>
      </c>
      <c r="F72" s="10" t="s">
        <v>437</v>
      </c>
      <c r="G72" s="10" t="s">
        <v>437</v>
      </c>
      <c r="H72" s="33">
        <v>0.5</v>
      </c>
      <c r="I72" s="33">
        <v>0</v>
      </c>
      <c r="J72" s="33">
        <v>0</v>
      </c>
      <c r="K72" s="1">
        <f>+VLOOKUP($B72,'[32]2016-2018 data'!$BK:$BN,2,)</f>
        <v>2006</v>
      </c>
      <c r="L72" s="1">
        <f>+VLOOKUP($B72,'[32]2016-2018 data'!$BK:$BN,3,)</f>
        <v>2006</v>
      </c>
      <c r="M72" s="1">
        <f>+VLOOKUP($B72,'[32]2016-2018 data'!$BK:$BN,4,)</f>
        <v>2006</v>
      </c>
      <c r="N72" s="1" t="b">
        <f t="shared" si="10"/>
        <v>0</v>
      </c>
      <c r="O72" s="1" t="b">
        <f t="shared" si="11"/>
        <v>0</v>
      </c>
      <c r="P72" s="1" t="b">
        <f t="shared" si="12"/>
        <v>0</v>
      </c>
    </row>
    <row r="73" spans="1:16" x14ac:dyDescent="0.25">
      <c r="A73" s="6">
        <f t="shared" si="9"/>
        <v>70</v>
      </c>
      <c r="B73" s="9" t="s">
        <v>242</v>
      </c>
      <c r="C73" s="4" t="s">
        <v>241</v>
      </c>
      <c r="D73" s="4" t="str">
        <f>+VLOOKUP(C73,'[1]OECD &amp; EU Countries'!$B:$F,5,)</f>
        <v>NA</v>
      </c>
      <c r="E73" s="10" t="s">
        <v>438</v>
      </c>
      <c r="F73" s="10" t="s">
        <v>438</v>
      </c>
      <c r="G73" s="10" t="s">
        <v>438</v>
      </c>
      <c r="H73" s="33">
        <v>0</v>
      </c>
      <c r="I73" s="33">
        <v>0</v>
      </c>
      <c r="J73" s="33">
        <v>0</v>
      </c>
      <c r="K73" s="1">
        <f>+VLOOKUP($B73,'[32]2016-2018 data'!$BK:$BN,2,)</f>
        <v>2004</v>
      </c>
      <c r="L73" s="1">
        <f>+VLOOKUP($B73,'[32]2016-2018 data'!$BK:$BN,3,)</f>
        <v>2004</v>
      </c>
      <c r="M73" s="1">
        <f>+VLOOKUP($B73,'[32]2016-2018 data'!$BK:$BN,4,)</f>
        <v>2004</v>
      </c>
      <c r="N73" s="1" t="b">
        <f t="shared" si="10"/>
        <v>0</v>
      </c>
      <c r="O73" s="1" t="b">
        <f t="shared" si="11"/>
        <v>0</v>
      </c>
      <c r="P73" s="1" t="b">
        <f t="shared" si="12"/>
        <v>0</v>
      </c>
    </row>
    <row r="74" spans="1:16" x14ac:dyDescent="0.25">
      <c r="A74" s="6">
        <f t="shared" si="9"/>
        <v>71</v>
      </c>
      <c r="B74" s="9" t="s">
        <v>240</v>
      </c>
      <c r="C74" s="4" t="s">
        <v>239</v>
      </c>
      <c r="D74" s="4" t="str">
        <f>+VLOOKUP(C74,'[1]OECD &amp; EU Countries'!$B:$F,5,)</f>
        <v>NA</v>
      </c>
      <c r="E74" s="10" t="s">
        <v>437</v>
      </c>
      <c r="F74" s="10" t="s">
        <v>437</v>
      </c>
      <c r="G74" s="10" t="s">
        <v>437</v>
      </c>
      <c r="H74" s="33">
        <v>0</v>
      </c>
      <c r="I74" s="33">
        <v>0</v>
      </c>
      <c r="J74" s="33">
        <v>0</v>
      </c>
      <c r="K74" s="1">
        <f>+VLOOKUP($B74,'[32]2016-2018 data'!$BK:$BN,2,)</f>
        <v>1999</v>
      </c>
      <c r="L74" s="1">
        <f>+VLOOKUP($B74,'[32]2016-2018 data'!$BK:$BN,3,)</f>
        <v>1999</v>
      </c>
      <c r="M74" s="1">
        <f>+VLOOKUP($B74,'[32]2016-2018 data'!$BK:$BN,4,)</f>
        <v>1999</v>
      </c>
      <c r="N74" s="1" t="b">
        <f t="shared" si="10"/>
        <v>0</v>
      </c>
      <c r="O74" s="1" t="b">
        <f t="shared" si="11"/>
        <v>0</v>
      </c>
      <c r="P74" s="1" t="b">
        <f t="shared" si="12"/>
        <v>0</v>
      </c>
    </row>
    <row r="75" spans="1:16" x14ac:dyDescent="0.25">
      <c r="A75" s="6">
        <f t="shared" si="9"/>
        <v>72</v>
      </c>
      <c r="B75" s="9" t="s">
        <v>238</v>
      </c>
      <c r="C75" s="4" t="s">
        <v>237</v>
      </c>
      <c r="D75" s="4" t="str">
        <f>+VLOOKUP(C75,'[1]OECD &amp; EU Countries'!$B:$F,5,)</f>
        <v>OECD/EU</v>
      </c>
      <c r="E75" s="10" t="s">
        <v>427</v>
      </c>
      <c r="F75" s="10" t="s">
        <v>486</v>
      </c>
      <c r="G75" s="10" t="s">
        <v>486</v>
      </c>
      <c r="H75" s="33">
        <v>1</v>
      </c>
      <c r="I75" s="33">
        <v>1</v>
      </c>
      <c r="J75" s="33">
        <v>1</v>
      </c>
      <c r="K75" s="1" t="str">
        <f>+VLOOKUP($B75,'[32]2016-2018 data'!$BK:$BN,2,)</f>
        <v>annual chained</v>
      </c>
      <c r="L75" s="1" t="str">
        <f>+VLOOKUP($B75,'[32]2016-2018 data'!$BK:$BN,3,)</f>
        <v>annual chained</v>
      </c>
      <c r="M75" s="1" t="str">
        <f>+VLOOKUP($B75,'[32]2016-2018 data'!$BK:$BN,4,)</f>
        <v>annual chained</v>
      </c>
      <c r="N75" s="1" t="b">
        <f t="shared" si="10"/>
        <v>0</v>
      </c>
      <c r="O75" s="1" t="b">
        <f t="shared" si="11"/>
        <v>0</v>
      </c>
      <c r="P75" s="1" t="b">
        <f t="shared" si="12"/>
        <v>0</v>
      </c>
    </row>
    <row r="76" spans="1:16" x14ac:dyDescent="0.25">
      <c r="A76" s="6">
        <f t="shared" si="9"/>
        <v>73</v>
      </c>
      <c r="B76" s="9" t="s">
        <v>236</v>
      </c>
      <c r="C76" s="4" t="s">
        <v>235</v>
      </c>
      <c r="D76" s="4" t="str">
        <f>+VLOOKUP(C76,'[1]OECD &amp; EU Countries'!$B:$F,5,)</f>
        <v>OECD/EU</v>
      </c>
      <c r="E76" s="10" t="s">
        <v>427</v>
      </c>
      <c r="F76" s="10" t="s">
        <v>486</v>
      </c>
      <c r="G76" s="10" t="s">
        <v>486</v>
      </c>
      <c r="H76" s="33">
        <v>1</v>
      </c>
      <c r="I76" s="33">
        <v>1</v>
      </c>
      <c r="J76" s="33">
        <v>1</v>
      </c>
      <c r="K76" s="1" t="str">
        <f>+VLOOKUP($B76,'[32]2016-2018 data'!$BK:$BN,2,)</f>
        <v>annual chained</v>
      </c>
      <c r="L76" s="1" t="str">
        <f>+VLOOKUP($B76,'[32]2016-2018 data'!$BK:$BN,3,)</f>
        <v>annual chained</v>
      </c>
      <c r="M76" s="1" t="str">
        <f>+VLOOKUP($B76,'[32]2016-2018 data'!$BK:$BN,4,)</f>
        <v>annual chained</v>
      </c>
      <c r="N76" s="1" t="b">
        <f t="shared" si="10"/>
        <v>0</v>
      </c>
      <c r="O76" s="1" t="b">
        <f t="shared" si="11"/>
        <v>0</v>
      </c>
      <c r="P76" s="1" t="b">
        <f t="shared" si="12"/>
        <v>0</v>
      </c>
    </row>
    <row r="77" spans="1:16" x14ac:dyDescent="0.25">
      <c r="A77" s="6">
        <f t="shared" si="9"/>
        <v>74</v>
      </c>
      <c r="B77" s="9" t="s">
        <v>234</v>
      </c>
      <c r="C77" s="4" t="s">
        <v>233</v>
      </c>
      <c r="D77" s="4" t="str">
        <f>+VLOOKUP(C77,'[1]OECD &amp; EU Countries'!$B:$F,5,)</f>
        <v>NA</v>
      </c>
      <c r="E77" s="10" t="s">
        <v>437</v>
      </c>
      <c r="F77" s="10" t="s">
        <v>486</v>
      </c>
      <c r="G77" s="10" t="s">
        <v>486</v>
      </c>
      <c r="H77" s="33">
        <v>0.5</v>
      </c>
      <c r="I77" s="33">
        <v>0.5</v>
      </c>
      <c r="J77" s="33">
        <v>0.5</v>
      </c>
      <c r="K77" s="1">
        <f>+VLOOKUP($B77,'[32]2016-2018 data'!$BK:$BN,2,)</f>
        <v>2012</v>
      </c>
      <c r="L77" s="1">
        <f>+VLOOKUP($B77,'[32]2016-2018 data'!$BK:$BN,3,)</f>
        <v>2012</v>
      </c>
      <c r="M77" s="1">
        <f>+VLOOKUP($B77,'[32]2016-2018 data'!$BK:$BN,4,)</f>
        <v>2012</v>
      </c>
      <c r="N77" s="1" t="b">
        <f t="shared" si="10"/>
        <v>0</v>
      </c>
      <c r="O77" s="1" t="b">
        <f t="shared" si="11"/>
        <v>0</v>
      </c>
      <c r="P77" s="1" t="b">
        <f t="shared" si="12"/>
        <v>0</v>
      </c>
    </row>
    <row r="78" spans="1:16" x14ac:dyDescent="0.25">
      <c r="A78" s="6">
        <f t="shared" si="9"/>
        <v>75</v>
      </c>
      <c r="B78" s="7" t="s">
        <v>232</v>
      </c>
      <c r="C78" s="4" t="s">
        <v>231</v>
      </c>
      <c r="D78" s="4" t="str">
        <f>+VLOOKUP(C78,'[1]OECD &amp; EU Countries'!$B:$F,5,)</f>
        <v>NA</v>
      </c>
      <c r="E78" s="10" t="s">
        <v>486</v>
      </c>
      <c r="F78" s="10" t="s">
        <v>486</v>
      </c>
      <c r="G78" s="10" t="s">
        <v>486</v>
      </c>
      <c r="H78" s="33">
        <v>0.5</v>
      </c>
      <c r="I78" s="33">
        <v>0.5</v>
      </c>
      <c r="J78" s="33">
        <v>0.5</v>
      </c>
      <c r="K78" s="1">
        <f>+VLOOKUP($B78,'[32]2016-2018 data'!$BK:$BN,2,)</f>
        <v>2012</v>
      </c>
      <c r="L78" s="1">
        <f>+VLOOKUP($B78,'[32]2016-2018 data'!$BK:$BN,3,)</f>
        <v>2012</v>
      </c>
      <c r="M78" s="1">
        <f>+VLOOKUP($B78,'[32]2016-2018 data'!$BK:$BN,4,)</f>
        <v>2012</v>
      </c>
      <c r="N78" s="1" t="b">
        <f t="shared" si="10"/>
        <v>0</v>
      </c>
      <c r="O78" s="1" t="b">
        <f t="shared" si="11"/>
        <v>0</v>
      </c>
      <c r="P78" s="1" t="b">
        <f t="shared" si="12"/>
        <v>0</v>
      </c>
    </row>
    <row r="79" spans="1:16" x14ac:dyDescent="0.25">
      <c r="A79" s="6">
        <f t="shared" si="9"/>
        <v>76</v>
      </c>
      <c r="B79" s="9" t="s">
        <v>230</v>
      </c>
      <c r="C79" s="4" t="s">
        <v>229</v>
      </c>
      <c r="D79" s="4" t="str">
        <f>+VLOOKUP(C79,'[1]OECD &amp; EU Countries'!$B:$F,5,)</f>
        <v>NA</v>
      </c>
      <c r="E79" s="10" t="s">
        <v>437</v>
      </c>
      <c r="F79" s="10" t="s">
        <v>437</v>
      </c>
      <c r="G79" s="10" t="s">
        <v>437</v>
      </c>
      <c r="H79" s="33">
        <v>0.5</v>
      </c>
      <c r="I79" s="33">
        <v>0.5</v>
      </c>
      <c r="J79" s="33">
        <v>0.5</v>
      </c>
      <c r="K79" s="1">
        <f>+VLOOKUP($B79,'[32]2016-2018 data'!$BK:$BN,2,)</f>
        <v>2011</v>
      </c>
      <c r="L79" s="1">
        <f>+VLOOKUP($B79,'[32]2016-2018 data'!$BK:$BN,3,)</f>
        <v>2011</v>
      </c>
      <c r="M79" s="1">
        <f>+VLOOKUP($B79,'[32]2016-2018 data'!$BK:$BN,4,)</f>
        <v>2011</v>
      </c>
      <c r="N79" s="1" t="b">
        <f t="shared" si="10"/>
        <v>0</v>
      </c>
      <c r="O79" s="1" t="b">
        <f t="shared" si="11"/>
        <v>0</v>
      </c>
      <c r="P79" s="1" t="b">
        <f t="shared" si="12"/>
        <v>0</v>
      </c>
    </row>
    <row r="80" spans="1:16" x14ac:dyDescent="0.25">
      <c r="A80" s="6">
        <f t="shared" si="9"/>
        <v>77</v>
      </c>
      <c r="B80" s="7" t="s">
        <v>228</v>
      </c>
      <c r="C80" s="4" t="s">
        <v>227</v>
      </c>
      <c r="D80" s="4" t="str">
        <f>+VLOOKUP(C80,'[1]OECD &amp; EU Countries'!$B:$F,5,)</f>
        <v>NA</v>
      </c>
      <c r="E80" s="10" t="s">
        <v>489</v>
      </c>
      <c r="F80" s="10" t="s">
        <v>438</v>
      </c>
      <c r="G80" s="10" t="s">
        <v>438</v>
      </c>
      <c r="H80" s="33">
        <v>0.5</v>
      </c>
      <c r="I80" s="33">
        <v>0.5</v>
      </c>
      <c r="J80" s="33">
        <v>0</v>
      </c>
      <c r="K80" s="1">
        <f>+VLOOKUP($B80,'[32]2016-2018 data'!$BK:$BN,2,)</f>
        <v>2007</v>
      </c>
      <c r="L80" s="1">
        <f>+VLOOKUP($B80,'[32]2016-2018 data'!$BK:$BN,3,)</f>
        <v>2007</v>
      </c>
      <c r="M80" s="1">
        <f>+VLOOKUP($B80,'[32]2016-2018 data'!$BK:$BN,4,)</f>
        <v>2007</v>
      </c>
      <c r="N80" s="1" t="b">
        <f t="shared" si="10"/>
        <v>0</v>
      </c>
      <c r="O80" s="1" t="b">
        <f t="shared" si="11"/>
        <v>0</v>
      </c>
      <c r="P80" s="1" t="b">
        <f t="shared" si="12"/>
        <v>0</v>
      </c>
    </row>
    <row r="81" spans="1:16" x14ac:dyDescent="0.25">
      <c r="A81" s="6">
        <f t="shared" si="9"/>
        <v>78</v>
      </c>
      <c r="B81" s="9" t="s">
        <v>226</v>
      </c>
      <c r="C81" s="4" t="s">
        <v>225</v>
      </c>
      <c r="D81" s="4" t="str">
        <f>+VLOOKUP(C81,'[1]OECD &amp; EU Countries'!$B:$F,5,)</f>
        <v>OECD/EU</v>
      </c>
      <c r="E81" s="10" t="s">
        <v>427</v>
      </c>
      <c r="F81" s="10" t="s">
        <v>486</v>
      </c>
      <c r="G81" s="10" t="s">
        <v>486</v>
      </c>
      <c r="H81" s="33">
        <v>0.5</v>
      </c>
      <c r="I81" s="33">
        <v>0.5</v>
      </c>
      <c r="J81" s="33">
        <v>0.5</v>
      </c>
      <c r="K81" s="1">
        <f>+VLOOKUP($B81,'[32]2016-2018 data'!$BK:$BN,2,)</f>
        <v>2010</v>
      </c>
      <c r="L81" s="1">
        <f>+VLOOKUP($B81,'[32]2016-2018 data'!$BK:$BN,3,)</f>
        <v>2010</v>
      </c>
      <c r="M81" s="1">
        <f>+VLOOKUP($B81,'[32]2016-2018 data'!$BK:$BN,4,)</f>
        <v>2010</v>
      </c>
      <c r="N81" s="1" t="b">
        <f t="shared" si="10"/>
        <v>0</v>
      </c>
      <c r="O81" s="1" t="b">
        <f t="shared" si="11"/>
        <v>0</v>
      </c>
      <c r="P81" s="1" t="b">
        <f t="shared" si="12"/>
        <v>0</v>
      </c>
    </row>
    <row r="82" spans="1:16" x14ac:dyDescent="0.25">
      <c r="A82" s="6">
        <f t="shared" si="9"/>
        <v>79</v>
      </c>
      <c r="B82" s="9" t="s">
        <v>224</v>
      </c>
      <c r="C82" s="4" t="s">
        <v>223</v>
      </c>
      <c r="D82" s="4" t="str">
        <f>+VLOOKUP(C82,'[1]OECD &amp; EU Countries'!$B:$F,5,)</f>
        <v>OECD/EU</v>
      </c>
      <c r="E82" s="10" t="s">
        <v>490</v>
      </c>
      <c r="F82" s="10" t="s">
        <v>486</v>
      </c>
      <c r="G82" s="10" t="s">
        <v>486</v>
      </c>
      <c r="H82" s="33">
        <v>0.5</v>
      </c>
      <c r="I82" s="33">
        <v>0.5</v>
      </c>
      <c r="J82" s="33">
        <v>0.5</v>
      </c>
      <c r="K82" s="1">
        <f>+VLOOKUP($B82,'[32]2016-2018 data'!$BK:$BN,2,)</f>
        <v>2009</v>
      </c>
      <c r="L82" s="1">
        <f>+VLOOKUP($B82,'[32]2016-2018 data'!$BK:$BN,3,)</f>
        <v>2009</v>
      </c>
      <c r="M82" s="1">
        <f>+VLOOKUP($B82,'[32]2016-2018 data'!$BK:$BN,4,)</f>
        <v>2009</v>
      </c>
      <c r="N82" s="1" t="b">
        <f t="shared" si="10"/>
        <v>0</v>
      </c>
      <c r="O82" s="1" t="b">
        <f t="shared" si="11"/>
        <v>0</v>
      </c>
      <c r="P82" s="1" t="b">
        <f t="shared" si="12"/>
        <v>0</v>
      </c>
    </row>
    <row r="83" spans="1:16" x14ac:dyDescent="0.25">
      <c r="A83" s="6">
        <f t="shared" si="9"/>
        <v>80</v>
      </c>
      <c r="B83" s="11" t="s">
        <v>222</v>
      </c>
      <c r="C83" s="4" t="s">
        <v>221</v>
      </c>
      <c r="D83" s="4" t="str">
        <f>+VLOOKUP(C83,'[1]OECD &amp; EU Countries'!$B:$F,5,)</f>
        <v>OECD/EU</v>
      </c>
      <c r="E83" s="10" t="s">
        <v>427</v>
      </c>
      <c r="F83" s="10" t="s">
        <v>486</v>
      </c>
      <c r="G83" s="10" t="s">
        <v>486</v>
      </c>
      <c r="H83" s="33">
        <v>1</v>
      </c>
      <c r="I83" s="33">
        <v>1</v>
      </c>
      <c r="J83" s="33">
        <v>1</v>
      </c>
      <c r="K83" s="1" t="str">
        <f>+VLOOKUP($B83,'[32]2016-2018 data'!$BK:$BN,2,)</f>
        <v>annual chained</v>
      </c>
      <c r="L83" s="1" t="str">
        <f>+VLOOKUP($B83,'[32]2016-2018 data'!$BK:$BN,3,)</f>
        <v>annual chained</v>
      </c>
      <c r="M83" s="1" t="str">
        <f>+VLOOKUP($B83,'[32]2016-2018 data'!$BK:$BN,4,)</f>
        <v>annual chained</v>
      </c>
      <c r="N83" s="1" t="b">
        <f t="shared" si="10"/>
        <v>0</v>
      </c>
      <c r="O83" s="1" t="b">
        <f t="shared" si="11"/>
        <v>0</v>
      </c>
      <c r="P83" s="1" t="b">
        <f t="shared" si="12"/>
        <v>0</v>
      </c>
    </row>
    <row r="84" spans="1:16" x14ac:dyDescent="0.25">
      <c r="A84" s="6">
        <f t="shared" si="9"/>
        <v>81</v>
      </c>
      <c r="B84" s="9" t="s">
        <v>220</v>
      </c>
      <c r="C84" s="4" t="s">
        <v>219</v>
      </c>
      <c r="D84" s="4" t="str">
        <f>+VLOOKUP(C84,'[1]OECD &amp; EU Countries'!$B:$F,5,)</f>
        <v>NA</v>
      </c>
      <c r="E84" s="10" t="s">
        <v>488</v>
      </c>
      <c r="F84" s="10" t="s">
        <v>437</v>
      </c>
      <c r="G84" s="10" t="s">
        <v>437</v>
      </c>
      <c r="H84" s="33">
        <v>0</v>
      </c>
      <c r="I84" s="33">
        <v>0</v>
      </c>
      <c r="J84" s="33">
        <v>0</v>
      </c>
      <c r="K84" s="1">
        <f>+VLOOKUP($B84,'[32]2016-2018 data'!$BK:$BN,2,)</f>
        <v>2005</v>
      </c>
      <c r="L84" s="1">
        <f>+VLOOKUP($B84,'[32]2016-2018 data'!$BK:$BN,3,)</f>
        <v>2005</v>
      </c>
      <c r="M84" s="1">
        <f>+VLOOKUP($B84,'[32]2016-2018 data'!$BK:$BN,4,)</f>
        <v>2005</v>
      </c>
      <c r="N84" s="1" t="b">
        <f t="shared" si="10"/>
        <v>0</v>
      </c>
      <c r="O84" s="1" t="b">
        <f t="shared" si="11"/>
        <v>0</v>
      </c>
      <c r="P84" s="1" t="b">
        <f t="shared" si="12"/>
        <v>0</v>
      </c>
    </row>
    <row r="85" spans="1:16" x14ac:dyDescent="0.25">
      <c r="A85" s="6">
        <f t="shared" si="9"/>
        <v>82</v>
      </c>
      <c r="B85" s="9" t="s">
        <v>218</v>
      </c>
      <c r="C85" s="4" t="s">
        <v>217</v>
      </c>
      <c r="D85" s="4" t="str">
        <f>+VLOOKUP(C85,'[1]OECD &amp; EU Countries'!$B:$F,5,)</f>
        <v>OECD/EU</v>
      </c>
      <c r="E85" s="10" t="s">
        <v>490</v>
      </c>
      <c r="F85" s="10" t="s">
        <v>486</v>
      </c>
      <c r="G85" s="10" t="s">
        <v>486</v>
      </c>
      <c r="H85" s="33">
        <v>0.5</v>
      </c>
      <c r="I85" s="33">
        <v>0.5</v>
      </c>
      <c r="J85" s="33">
        <v>0.5</v>
      </c>
      <c r="K85" s="1">
        <f>+VLOOKUP($B85,'[32]2016-2018 data'!$BK:$BN,2,)</f>
        <v>2015</v>
      </c>
      <c r="L85" s="1">
        <f>+VLOOKUP($B85,'[32]2016-2018 data'!$BK:$BN,3,)</f>
        <v>2015</v>
      </c>
      <c r="M85" s="1">
        <f>+VLOOKUP($B85,'[32]2016-2018 data'!$BK:$BN,4,)</f>
        <v>2015</v>
      </c>
      <c r="N85" s="1" t="b">
        <f t="shared" si="10"/>
        <v>0</v>
      </c>
      <c r="O85" s="1" t="b">
        <f t="shared" si="11"/>
        <v>0</v>
      </c>
      <c r="P85" s="1" t="b">
        <f t="shared" si="12"/>
        <v>0</v>
      </c>
    </row>
    <row r="86" spans="1:16" x14ac:dyDescent="0.25">
      <c r="A86" s="6">
        <f t="shared" si="9"/>
        <v>83</v>
      </c>
      <c r="B86" s="9" t="s">
        <v>216</v>
      </c>
      <c r="C86" s="4" t="s">
        <v>215</v>
      </c>
      <c r="D86" s="4" t="str">
        <f>+VLOOKUP(C86,'[1]OECD &amp; EU Countries'!$B:$F,5,)</f>
        <v>NA</v>
      </c>
      <c r="E86" s="10" t="s">
        <v>480</v>
      </c>
      <c r="F86" s="10" t="s">
        <v>438</v>
      </c>
      <c r="G86" s="10" t="s">
        <v>438</v>
      </c>
      <c r="H86" s="33">
        <v>0.5</v>
      </c>
      <c r="I86" s="33">
        <v>0.5</v>
      </c>
      <c r="J86" s="33">
        <v>0</v>
      </c>
      <c r="K86" s="1">
        <f>+VLOOKUP($B86,'[32]2016-2018 data'!$BK:$BN,2,)</f>
        <v>2007</v>
      </c>
      <c r="L86" s="1">
        <f>+VLOOKUP($B86,'[32]2016-2018 data'!$BK:$BN,3,)</f>
        <v>2007</v>
      </c>
      <c r="M86" s="1">
        <f>+VLOOKUP($B86,'[32]2016-2018 data'!$BK:$BN,4,)</f>
        <v>2007</v>
      </c>
      <c r="N86" s="1" t="b">
        <f t="shared" si="10"/>
        <v>0</v>
      </c>
      <c r="O86" s="1" t="b">
        <f t="shared" si="11"/>
        <v>0</v>
      </c>
      <c r="P86" s="1" t="b">
        <f t="shared" si="12"/>
        <v>0</v>
      </c>
    </row>
    <row r="87" spans="1:16" x14ac:dyDescent="0.25">
      <c r="A87" s="6">
        <f t="shared" si="9"/>
        <v>84</v>
      </c>
      <c r="B87" s="9" t="s">
        <v>214</v>
      </c>
      <c r="C87" s="4" t="s">
        <v>213</v>
      </c>
      <c r="D87" s="4" t="str">
        <f>+VLOOKUP(C87,'[1]OECD &amp; EU Countries'!$B:$F,5,)</f>
        <v>NA</v>
      </c>
      <c r="E87" s="10" t="s">
        <v>488</v>
      </c>
      <c r="F87" s="10" t="s">
        <v>437</v>
      </c>
      <c r="G87" s="10" t="s">
        <v>437</v>
      </c>
      <c r="H87" s="33">
        <v>1</v>
      </c>
      <c r="I87" s="33">
        <v>1</v>
      </c>
      <c r="J87" s="33">
        <v>1</v>
      </c>
      <c r="K87" s="1" t="str">
        <f>+VLOOKUP($B87,'[32]2016-2018 data'!$BK:$BN,2,)</f>
        <v>annual chained</v>
      </c>
      <c r="L87" s="1" t="str">
        <f>+VLOOKUP($B87,'[32]2016-2018 data'!$BK:$BN,3,)</f>
        <v>annual chained</v>
      </c>
      <c r="M87" s="1" t="str">
        <f>+VLOOKUP($B87,'[32]2016-2018 data'!$BK:$BN,4,)</f>
        <v>annual chained</v>
      </c>
      <c r="N87" s="1" t="b">
        <f t="shared" si="10"/>
        <v>0</v>
      </c>
      <c r="O87" s="1" t="b">
        <f t="shared" si="11"/>
        <v>0</v>
      </c>
      <c r="P87" s="1" t="b">
        <f t="shared" si="12"/>
        <v>0</v>
      </c>
    </row>
    <row r="88" spans="1:16" x14ac:dyDescent="0.25">
      <c r="A88" s="6">
        <f t="shared" si="9"/>
        <v>85</v>
      </c>
      <c r="B88" s="9" t="s">
        <v>212</v>
      </c>
      <c r="C88" s="4" t="s">
        <v>211</v>
      </c>
      <c r="D88" s="4" t="str">
        <f>+VLOOKUP(C88,'[1]OECD &amp; EU Countries'!$B:$F,5,)</f>
        <v>NA</v>
      </c>
      <c r="E88" s="10" t="s">
        <v>490</v>
      </c>
      <c r="F88" s="10" t="s">
        <v>486</v>
      </c>
      <c r="G88" s="10" t="s">
        <v>486</v>
      </c>
      <c r="H88" s="33">
        <v>0.5</v>
      </c>
      <c r="I88" s="33">
        <v>0</v>
      </c>
      <c r="J88" s="33">
        <v>0</v>
      </c>
      <c r="K88" s="1">
        <f>+VLOOKUP($B88,'[32]2016-2018 data'!$BK:$BN,2,)</f>
        <v>2006</v>
      </c>
      <c r="L88" s="1">
        <f>+VLOOKUP($B88,'[32]2016-2018 data'!$BK:$BN,3,)</f>
        <v>2006</v>
      </c>
      <c r="M88" s="1">
        <f>+VLOOKUP($B88,'[32]2016-2018 data'!$BK:$BN,4,)</f>
        <v>2006</v>
      </c>
      <c r="N88" s="1" t="b">
        <f t="shared" si="10"/>
        <v>0</v>
      </c>
      <c r="O88" s="1" t="b">
        <f t="shared" si="11"/>
        <v>0</v>
      </c>
      <c r="P88" s="1" t="b">
        <f t="shared" si="12"/>
        <v>0</v>
      </c>
    </row>
    <row r="89" spans="1:16" x14ac:dyDescent="0.25">
      <c r="A89" s="6">
        <f t="shared" si="9"/>
        <v>86</v>
      </c>
      <c r="B89" s="9" t="s">
        <v>210</v>
      </c>
      <c r="C89" s="4" t="s">
        <v>209</v>
      </c>
      <c r="D89" s="4" t="str">
        <f>+VLOOKUP(C89,'[1]OECD &amp; EU Countries'!$B:$F,5,)</f>
        <v>NA</v>
      </c>
      <c r="E89" s="10" t="s">
        <v>437</v>
      </c>
      <c r="F89" s="10" t="s">
        <v>437</v>
      </c>
      <c r="G89" s="10" t="s">
        <v>437</v>
      </c>
      <c r="H89" s="33">
        <v>0</v>
      </c>
      <c r="I89" s="33">
        <v>0</v>
      </c>
      <c r="J89" s="33">
        <v>0</v>
      </c>
      <c r="K89" s="1">
        <f>+VLOOKUP($B89,'[32]2016-2018 data'!$BK:$BN,2,)</f>
        <v>1996</v>
      </c>
      <c r="L89" s="1">
        <f>+VLOOKUP($B89,'[32]2016-2018 data'!$BK:$BN,3,)</f>
        <v>1996</v>
      </c>
      <c r="M89" s="1">
        <f>+VLOOKUP($B89,'[32]2016-2018 data'!$BK:$BN,4,)</f>
        <v>1996</v>
      </c>
      <c r="N89" s="1" t="b">
        <f t="shared" si="10"/>
        <v>0</v>
      </c>
      <c r="O89" s="1" t="b">
        <f t="shared" si="11"/>
        <v>0</v>
      </c>
      <c r="P89" s="1" t="b">
        <f t="shared" si="12"/>
        <v>0</v>
      </c>
    </row>
    <row r="90" spans="1:16" x14ac:dyDescent="0.25">
      <c r="A90" s="6">
        <f t="shared" si="9"/>
        <v>87</v>
      </c>
      <c r="B90" s="9" t="s">
        <v>208</v>
      </c>
      <c r="C90" s="4" t="s">
        <v>207</v>
      </c>
      <c r="D90" s="4" t="str">
        <f>+VLOOKUP(C90,'[1]OECD &amp; EU Countries'!$B:$F,5,)</f>
        <v>OECD/EU</v>
      </c>
      <c r="E90" s="10" t="s">
        <v>490</v>
      </c>
      <c r="F90" s="10" t="s">
        <v>486</v>
      </c>
      <c r="G90" s="10" t="s">
        <v>486</v>
      </c>
      <c r="H90" s="33">
        <v>0.5</v>
      </c>
      <c r="I90" s="33">
        <v>0.5</v>
      </c>
      <c r="J90" s="33">
        <v>0.5</v>
      </c>
      <c r="K90" s="1">
        <f>+VLOOKUP($B90,'[32]2016-2018 data'!$BK:$BN,2,)</f>
        <v>2015</v>
      </c>
      <c r="L90" s="1">
        <f>+VLOOKUP($B90,'[32]2016-2018 data'!$BK:$BN,3,)</f>
        <v>2017</v>
      </c>
      <c r="M90" s="1">
        <f>+VLOOKUP($B90,'[32]2016-2018 data'!$BK:$BN,4,)</f>
        <v>2017</v>
      </c>
      <c r="N90" s="1" t="b">
        <f t="shared" si="10"/>
        <v>0</v>
      </c>
      <c r="O90" s="1" t="b">
        <f t="shared" si="11"/>
        <v>0</v>
      </c>
      <c r="P90" s="1" t="b">
        <f t="shared" si="12"/>
        <v>0</v>
      </c>
    </row>
    <row r="91" spans="1:16" x14ac:dyDescent="0.25">
      <c r="A91" s="6">
        <f t="shared" si="9"/>
        <v>88</v>
      </c>
      <c r="B91" s="9" t="s">
        <v>206</v>
      </c>
      <c r="C91" s="4" t="s">
        <v>205</v>
      </c>
      <c r="D91" s="4" t="str">
        <f>+VLOOKUP(C91,'[1]OECD &amp; EU Countries'!$B:$F,5,)</f>
        <v>NA</v>
      </c>
      <c r="E91" s="10" t="s">
        <v>437</v>
      </c>
      <c r="F91" s="10" t="s">
        <v>437</v>
      </c>
      <c r="G91" s="10" t="s">
        <v>437</v>
      </c>
      <c r="H91" s="33">
        <v>0.5</v>
      </c>
      <c r="I91" s="33">
        <v>0.5</v>
      </c>
      <c r="J91" s="33">
        <v>0.5</v>
      </c>
      <c r="K91" s="1">
        <f>+VLOOKUP($B91,'[32]2016-2018 data'!$BK:$BN,2,)</f>
        <v>2008</v>
      </c>
      <c r="L91" s="1">
        <f>+VLOOKUP($B91,'[32]2016-2018 data'!$BK:$BN,3,)</f>
        <v>2012</v>
      </c>
      <c r="M91" s="1">
        <f>+VLOOKUP($B91,'[32]2016-2018 data'!$BK:$BN,4,)</f>
        <v>2012</v>
      </c>
      <c r="N91" s="1" t="b">
        <f t="shared" si="10"/>
        <v>0</v>
      </c>
      <c r="O91" s="1" t="b">
        <f t="shared" si="11"/>
        <v>0</v>
      </c>
      <c r="P91" s="1" t="b">
        <f t="shared" si="12"/>
        <v>0</v>
      </c>
    </row>
    <row r="92" spans="1:16" x14ac:dyDescent="0.25">
      <c r="A92" s="6">
        <f t="shared" si="9"/>
        <v>89</v>
      </c>
      <c r="B92" s="9" t="s">
        <v>204</v>
      </c>
      <c r="C92" s="4" t="s">
        <v>203</v>
      </c>
      <c r="D92" s="4" t="str">
        <f>+VLOOKUP(C92,'[1]OECD &amp; EU Countries'!$B:$F,5,)</f>
        <v>NA</v>
      </c>
      <c r="E92" s="10" t="s">
        <v>488</v>
      </c>
      <c r="F92" s="59" t="s">
        <v>488</v>
      </c>
      <c r="G92" s="59" t="s">
        <v>488</v>
      </c>
      <c r="H92" s="33">
        <v>0</v>
      </c>
      <c r="I92" s="33">
        <v>0</v>
      </c>
      <c r="J92" s="33">
        <v>0</v>
      </c>
      <c r="K92" s="1">
        <f>+VLOOKUP($B92,'[32]2016-2018 data'!$BK:$BN,2,)</f>
        <v>2000</v>
      </c>
      <c r="L92" s="1">
        <f>+VLOOKUP($B92,'[32]2016-2018 data'!$BK:$BN,3,)</f>
        <v>2000</v>
      </c>
      <c r="M92" s="1">
        <f>+VLOOKUP($B92,'[32]2016-2018 data'!$BK:$BN,4,)</f>
        <v>2000</v>
      </c>
      <c r="N92" s="1" t="b">
        <f t="shared" si="10"/>
        <v>0</v>
      </c>
      <c r="O92" s="1" t="b">
        <f t="shared" si="11"/>
        <v>0</v>
      </c>
      <c r="P92" s="1" t="b">
        <f t="shared" si="12"/>
        <v>0</v>
      </c>
    </row>
    <row r="93" spans="1:16" x14ac:dyDescent="0.25">
      <c r="A93" s="6">
        <f t="shared" si="9"/>
        <v>90</v>
      </c>
      <c r="B93" s="9" t="s">
        <v>202</v>
      </c>
      <c r="C93" s="4" t="s">
        <v>201</v>
      </c>
      <c r="D93" s="4" t="str">
        <f>+VLOOKUP(C93,'[1]OECD &amp; EU Countries'!$B:$F,5,)</f>
        <v>NA</v>
      </c>
      <c r="E93" s="10" t="s">
        <v>488</v>
      </c>
      <c r="F93" s="10" t="s">
        <v>437</v>
      </c>
      <c r="G93" s="10" t="s">
        <v>437</v>
      </c>
      <c r="H93" s="33">
        <v>1</v>
      </c>
      <c r="I93" s="33">
        <v>1</v>
      </c>
      <c r="J93" s="33">
        <v>1</v>
      </c>
      <c r="K93" s="1" t="str">
        <f>+VLOOKUP($B93,'[32]2016-2018 data'!$BK:$BN,2,)</f>
        <v>annual chained</v>
      </c>
      <c r="L93" s="1" t="str">
        <f>+VLOOKUP($B93,'[32]2016-2018 data'!$BK:$BN,3,)</f>
        <v>annual chained</v>
      </c>
      <c r="M93" s="1" t="str">
        <f>+VLOOKUP($B93,'[32]2016-2018 data'!$BK:$BN,4,)</f>
        <v>annual chained</v>
      </c>
      <c r="N93" s="1" t="b">
        <f t="shared" si="10"/>
        <v>0</v>
      </c>
      <c r="O93" s="1" t="b">
        <f t="shared" si="11"/>
        <v>0</v>
      </c>
      <c r="P93" s="1" t="b">
        <f t="shared" si="12"/>
        <v>0</v>
      </c>
    </row>
    <row r="94" spans="1:16" x14ac:dyDescent="0.25">
      <c r="A94" s="6">
        <f t="shared" si="9"/>
        <v>91</v>
      </c>
      <c r="B94" s="9" t="s">
        <v>200</v>
      </c>
      <c r="C94" s="4" t="s">
        <v>199</v>
      </c>
      <c r="D94" s="4" t="str">
        <f>+VLOOKUP(C94,'[1]OECD &amp; EU Countries'!$B:$F,5,)</f>
        <v>NA</v>
      </c>
      <c r="E94" s="10" t="s">
        <v>488</v>
      </c>
      <c r="F94" s="10" t="s">
        <v>486</v>
      </c>
      <c r="G94" s="10" t="s">
        <v>486</v>
      </c>
      <c r="H94" s="33">
        <v>0.5</v>
      </c>
      <c r="I94" s="33">
        <v>0.5</v>
      </c>
      <c r="J94" s="33">
        <v>0.5</v>
      </c>
      <c r="K94" s="1">
        <f>+VLOOKUP($B94,'[32]2016-2018 data'!$BK:$BN,2,)</f>
        <v>2013</v>
      </c>
      <c r="L94" s="1">
        <f>+VLOOKUP($B94,'[32]2016-2018 data'!$BK:$BN,3,)</f>
        <v>2013</v>
      </c>
      <c r="M94" s="1">
        <f>+VLOOKUP($B94,'[32]2016-2018 data'!$BK:$BN,4,)</f>
        <v>2013</v>
      </c>
      <c r="N94" s="1" t="b">
        <f t="shared" si="10"/>
        <v>0</v>
      </c>
      <c r="O94" s="1" t="b">
        <f t="shared" si="11"/>
        <v>0</v>
      </c>
      <c r="P94" s="1" t="b">
        <f t="shared" si="12"/>
        <v>0</v>
      </c>
    </row>
    <row r="95" spans="1:16" x14ac:dyDescent="0.25">
      <c r="A95" s="6">
        <f t="shared" si="9"/>
        <v>92</v>
      </c>
      <c r="B95" s="11" t="s">
        <v>198</v>
      </c>
      <c r="C95" s="4" t="s">
        <v>197</v>
      </c>
      <c r="D95" s="4" t="str">
        <f>+VLOOKUP(C95,'[1]OECD &amp; EU Countries'!$B:$F,5,)</f>
        <v>OECD/EU</v>
      </c>
      <c r="E95" s="10" t="s">
        <v>427</v>
      </c>
      <c r="F95" s="10" t="s">
        <v>486</v>
      </c>
      <c r="G95" s="10" t="s">
        <v>486</v>
      </c>
      <c r="H95" s="33">
        <v>1</v>
      </c>
      <c r="I95" s="33">
        <v>1</v>
      </c>
      <c r="J95" s="33">
        <v>1</v>
      </c>
      <c r="K95" s="1" t="str">
        <f>+VLOOKUP($B95,'[32]2016-2018 data'!$BK:$BN,2,)</f>
        <v>annual chained</v>
      </c>
      <c r="L95" s="1" t="str">
        <f>+VLOOKUP($B95,'[32]2016-2018 data'!$BK:$BN,3,)</f>
        <v>annual chained</v>
      </c>
      <c r="M95" s="1" t="str">
        <f>+VLOOKUP($B95,'[32]2016-2018 data'!$BK:$BN,4,)</f>
        <v>annual chained</v>
      </c>
      <c r="N95" s="1" t="b">
        <f t="shared" si="10"/>
        <v>0</v>
      </c>
      <c r="O95" s="1" t="b">
        <f t="shared" si="11"/>
        <v>0</v>
      </c>
      <c r="P95" s="1" t="b">
        <f t="shared" si="12"/>
        <v>0</v>
      </c>
    </row>
    <row r="96" spans="1:16" x14ac:dyDescent="0.25">
      <c r="A96" s="6">
        <f t="shared" si="9"/>
        <v>93</v>
      </c>
      <c r="B96" s="9" t="s">
        <v>196</v>
      </c>
      <c r="C96" s="4" t="s">
        <v>195</v>
      </c>
      <c r="D96" s="4" t="str">
        <f>+VLOOKUP(C96,'[1]OECD &amp; EU Countries'!$B:$F,5,)</f>
        <v>NA</v>
      </c>
      <c r="E96" s="10" t="s">
        <v>490</v>
      </c>
      <c r="F96" s="10" t="s">
        <v>486</v>
      </c>
      <c r="G96" s="10" t="s">
        <v>486</v>
      </c>
      <c r="H96" s="33">
        <v>0.5</v>
      </c>
      <c r="I96" s="33">
        <v>0.5</v>
      </c>
      <c r="J96" s="33">
        <v>0</v>
      </c>
      <c r="K96" s="1">
        <f>+VLOOKUP($B96,'[32]2016-2018 data'!$BK:$BN,2,)</f>
        <v>2007</v>
      </c>
      <c r="L96" s="1">
        <f>+VLOOKUP($B96,'[32]2016-2018 data'!$BK:$BN,3,)</f>
        <v>2007</v>
      </c>
      <c r="M96" s="1">
        <f>+VLOOKUP($B96,'[32]2016-2018 data'!$BK:$BN,4,)</f>
        <v>2007</v>
      </c>
      <c r="N96" s="1" t="b">
        <f t="shared" si="10"/>
        <v>0</v>
      </c>
      <c r="O96" s="1" t="b">
        <f t="shared" si="11"/>
        <v>0</v>
      </c>
      <c r="P96" s="1" t="b">
        <f t="shared" si="12"/>
        <v>0</v>
      </c>
    </row>
    <row r="97" spans="1:16" x14ac:dyDescent="0.25">
      <c r="A97" s="6">
        <f t="shared" si="9"/>
        <v>94</v>
      </c>
      <c r="B97" s="7" t="s">
        <v>194</v>
      </c>
      <c r="C97" s="4" t="s">
        <v>193</v>
      </c>
      <c r="D97" s="4" t="str">
        <f>+VLOOKUP(C97,'[1]OECD &amp; EU Countries'!$B:$F,5,)</f>
        <v>NA</v>
      </c>
      <c r="E97" s="10" t="s">
        <v>480</v>
      </c>
      <c r="F97" s="10" t="s">
        <v>437</v>
      </c>
      <c r="G97" s="10" t="s">
        <v>437</v>
      </c>
      <c r="H97" s="33">
        <v>0</v>
      </c>
      <c r="I97" s="33">
        <v>0</v>
      </c>
      <c r="J97" s="33">
        <v>0</v>
      </c>
      <c r="K97" s="1">
        <f>+VLOOKUP($B97,'[32]2016-2018 data'!$BK:$BN,2,)</f>
        <v>2003</v>
      </c>
      <c r="L97" s="1">
        <f>+VLOOKUP($B97,'[32]2016-2018 data'!$BK:$BN,3,)</f>
        <v>2003</v>
      </c>
      <c r="M97" s="1">
        <f>+VLOOKUP($B97,'[32]2016-2018 data'!$BK:$BN,4,)</f>
        <v>2003</v>
      </c>
      <c r="N97" s="1" t="b">
        <f t="shared" si="10"/>
        <v>0</v>
      </c>
      <c r="O97" s="1" t="b">
        <f t="shared" si="11"/>
        <v>0</v>
      </c>
      <c r="P97" s="1" t="b">
        <f t="shared" si="12"/>
        <v>0</v>
      </c>
    </row>
    <row r="98" spans="1:16" x14ac:dyDescent="0.25">
      <c r="A98" s="6">
        <f t="shared" si="9"/>
        <v>95</v>
      </c>
      <c r="B98" s="9" t="s">
        <v>192</v>
      </c>
      <c r="C98" s="4" t="s">
        <v>191</v>
      </c>
      <c r="D98" s="4" t="str">
        <f>+VLOOKUP(C98,'[1]OECD &amp; EU Countries'!$B:$F,5,)</f>
        <v>NA</v>
      </c>
      <c r="E98" s="10" t="s">
        <v>488</v>
      </c>
      <c r="F98" s="10" t="s">
        <v>486</v>
      </c>
      <c r="G98" s="10" t="s">
        <v>486</v>
      </c>
      <c r="H98" s="33">
        <v>0</v>
      </c>
      <c r="I98" s="33">
        <v>0</v>
      </c>
      <c r="J98" s="33">
        <v>0</v>
      </c>
      <c r="K98" s="1">
        <f>+VLOOKUP($B98,'[32]2016-2018 data'!$BK:$BN,2,)</f>
        <v>1964</v>
      </c>
      <c r="L98" s="1">
        <f>+VLOOKUP($B98,'[32]2016-2018 data'!$BK:$BN,3,)</f>
        <v>1964</v>
      </c>
      <c r="M98" s="1">
        <f>+VLOOKUP($B98,'[32]2016-2018 data'!$BK:$BN,4,)</f>
        <v>1964</v>
      </c>
      <c r="N98" s="1" t="b">
        <f t="shared" si="10"/>
        <v>0</v>
      </c>
      <c r="O98" s="1" t="b">
        <f t="shared" si="11"/>
        <v>0</v>
      </c>
      <c r="P98" s="1" t="b">
        <f t="shared" si="12"/>
        <v>0</v>
      </c>
    </row>
    <row r="99" spans="1:16" x14ac:dyDescent="0.25">
      <c r="A99" s="6">
        <f t="shared" si="9"/>
        <v>96</v>
      </c>
      <c r="B99" s="9" t="s">
        <v>190</v>
      </c>
      <c r="C99" s="4" t="s">
        <v>189</v>
      </c>
      <c r="D99" s="4" t="str">
        <f>+VLOOKUP(C99,'[1]OECD &amp; EU Countries'!$B:$F,5,)</f>
        <v>NA</v>
      </c>
      <c r="E99" s="10" t="s">
        <v>488</v>
      </c>
      <c r="F99" s="10" t="s">
        <v>437</v>
      </c>
      <c r="G99" s="10" t="s">
        <v>437</v>
      </c>
      <c r="H99" s="33">
        <v>0</v>
      </c>
      <c r="I99" s="33">
        <v>0</v>
      </c>
      <c r="J99" s="33">
        <v>0</v>
      </c>
      <c r="K99" s="1">
        <f>+VLOOKUP($B99,'[32]2016-2018 data'!$BK:$BN,2,)</f>
        <v>2003</v>
      </c>
      <c r="L99" s="1">
        <f>+VLOOKUP($B99,'[32]2016-2018 data'!$BK:$BN,3,)</f>
        <v>2003</v>
      </c>
      <c r="M99" s="1">
        <f>+VLOOKUP($B99,'[32]2016-2018 data'!$BK:$BN,4,)</f>
        <v>2003</v>
      </c>
      <c r="N99" s="1" t="b">
        <f t="shared" si="10"/>
        <v>0</v>
      </c>
      <c r="O99" s="1" t="b">
        <f t="shared" si="11"/>
        <v>0</v>
      </c>
      <c r="P99" s="1" t="b">
        <f t="shared" si="12"/>
        <v>0</v>
      </c>
    </row>
    <row r="100" spans="1:16" x14ac:dyDescent="0.25">
      <c r="A100" s="6">
        <f t="shared" si="9"/>
        <v>97</v>
      </c>
      <c r="B100" s="9" t="s">
        <v>188</v>
      </c>
      <c r="C100" s="4" t="s">
        <v>187</v>
      </c>
      <c r="D100" s="4" t="str">
        <f>+VLOOKUP(C100,'[1]OECD &amp; EU Countries'!$B:$F,5,)</f>
        <v>OECD/EU</v>
      </c>
      <c r="E100" s="10" t="s">
        <v>427</v>
      </c>
      <c r="F100" s="10" t="s">
        <v>486</v>
      </c>
      <c r="G100" s="10" t="s">
        <v>486</v>
      </c>
      <c r="H100" s="33">
        <v>1</v>
      </c>
      <c r="I100" s="33">
        <v>1</v>
      </c>
      <c r="J100" s="33">
        <v>1</v>
      </c>
      <c r="K100" s="1" t="str">
        <f>+VLOOKUP($B100,'[32]2016-2018 data'!$BK:$BN,2,)</f>
        <v>annual chained</v>
      </c>
      <c r="L100" s="1" t="str">
        <f>+VLOOKUP($B100,'[32]2016-2018 data'!$BK:$BN,3,)</f>
        <v>annual chained</v>
      </c>
      <c r="M100" s="1" t="str">
        <f>+VLOOKUP($B100,'[32]2016-2018 data'!$BK:$BN,4,)</f>
        <v>annual chained</v>
      </c>
      <c r="N100" s="1" t="b">
        <f t="shared" si="10"/>
        <v>0</v>
      </c>
      <c r="O100" s="1" t="b">
        <f t="shared" si="11"/>
        <v>0</v>
      </c>
      <c r="P100" s="1" t="b">
        <f t="shared" si="12"/>
        <v>0</v>
      </c>
    </row>
    <row r="101" spans="1:16" x14ac:dyDescent="0.25">
      <c r="A101" s="6">
        <f t="shared" si="9"/>
        <v>98</v>
      </c>
      <c r="B101" s="9" t="s">
        <v>186</v>
      </c>
      <c r="C101" s="4" t="s">
        <v>185</v>
      </c>
      <c r="D101" s="4" t="str">
        <f>+VLOOKUP(C101,'[1]OECD &amp; EU Countries'!$B:$F,5,)</f>
        <v>OECD/EU</v>
      </c>
      <c r="E101" s="10" t="s">
        <v>427</v>
      </c>
      <c r="F101" s="10" t="s">
        <v>486</v>
      </c>
      <c r="G101" s="10" t="s">
        <v>486</v>
      </c>
      <c r="H101" s="33">
        <v>1</v>
      </c>
      <c r="I101" s="33">
        <v>1</v>
      </c>
      <c r="J101" s="33">
        <v>1</v>
      </c>
      <c r="K101" s="1" t="str">
        <f>+VLOOKUP($B101,'[32]2016-2018 data'!$BK:$BN,2,)</f>
        <v>annual chained</v>
      </c>
      <c r="L101" s="1" t="str">
        <f>+VLOOKUP($B101,'[32]2016-2018 data'!$BK:$BN,3,)</f>
        <v>annual chained</v>
      </c>
      <c r="M101" s="1" t="str">
        <f>+VLOOKUP($B101,'[32]2016-2018 data'!$BK:$BN,4,)</f>
        <v>annual chained</v>
      </c>
      <c r="N101" s="1" t="b">
        <f t="shared" si="10"/>
        <v>0</v>
      </c>
      <c r="O101" s="1" t="b">
        <f t="shared" si="11"/>
        <v>0</v>
      </c>
      <c r="P101" s="1" t="b">
        <f t="shared" si="12"/>
        <v>0</v>
      </c>
    </row>
    <row r="102" spans="1:16" x14ac:dyDescent="0.25">
      <c r="A102" s="6">
        <f t="shared" si="9"/>
        <v>99</v>
      </c>
      <c r="B102" s="9" t="s">
        <v>184</v>
      </c>
      <c r="C102" s="4" t="s">
        <v>183</v>
      </c>
      <c r="D102" s="4" t="str">
        <f>+VLOOKUP(C102,'[1]OECD &amp; EU Countries'!$B:$F,5,)</f>
        <v>NA</v>
      </c>
      <c r="E102" s="10" t="s">
        <v>427</v>
      </c>
      <c r="F102" s="10" t="s">
        <v>487</v>
      </c>
      <c r="G102" s="10" t="s">
        <v>487</v>
      </c>
      <c r="H102" s="33">
        <v>1</v>
      </c>
      <c r="I102" s="33">
        <v>1</v>
      </c>
      <c r="J102" s="33">
        <v>1</v>
      </c>
      <c r="K102" s="1" t="str">
        <f>+VLOOKUP($B102,'[32]2016-2018 data'!$BK:$BN,2,)</f>
        <v>annual chained</v>
      </c>
      <c r="L102" s="1" t="str">
        <f>+VLOOKUP($B102,'[32]2016-2018 data'!$BK:$BN,3,)</f>
        <v>annual chained</v>
      </c>
      <c r="M102" s="1" t="str">
        <f>+VLOOKUP($B102,'[32]2016-2018 data'!$BK:$BN,4,)</f>
        <v>annual chained</v>
      </c>
      <c r="N102" s="1" t="b">
        <f t="shared" si="10"/>
        <v>0</v>
      </c>
      <c r="O102" s="1" t="b">
        <f t="shared" si="11"/>
        <v>0</v>
      </c>
      <c r="P102" s="1" t="b">
        <f t="shared" si="12"/>
        <v>0</v>
      </c>
    </row>
    <row r="103" spans="1:16" x14ac:dyDescent="0.25">
      <c r="A103" s="6">
        <f t="shared" si="9"/>
        <v>100</v>
      </c>
      <c r="B103" s="9" t="s">
        <v>182</v>
      </c>
      <c r="C103" s="4" t="s">
        <v>181</v>
      </c>
      <c r="D103" s="4" t="str">
        <f>+VLOOKUP(C103,'[1]OECD &amp; EU Countries'!$B:$F,5,)</f>
        <v>NA</v>
      </c>
      <c r="E103" s="10" t="s">
        <v>489</v>
      </c>
      <c r="F103" s="10" t="s">
        <v>438</v>
      </c>
      <c r="G103" s="10" t="s">
        <v>438</v>
      </c>
      <c r="H103" s="33">
        <v>0.5</v>
      </c>
      <c r="I103" s="33">
        <v>0.5</v>
      </c>
      <c r="J103" s="33">
        <v>0.5</v>
      </c>
      <c r="K103" s="1">
        <f>+VLOOKUP($B103,'[32]2016-2018 data'!$BK:$BN,2,)</f>
        <v>2008</v>
      </c>
      <c r="L103" s="1">
        <f>+VLOOKUP($B103,'[32]2016-2018 data'!$BK:$BN,3,)</f>
        <v>2008</v>
      </c>
      <c r="M103" s="1">
        <f>+VLOOKUP($B103,'[32]2016-2018 data'!$BK:$BN,4,)</f>
        <v>2008</v>
      </c>
      <c r="N103" s="1" t="b">
        <f t="shared" si="10"/>
        <v>0</v>
      </c>
      <c r="O103" s="1" t="b">
        <f t="shared" si="11"/>
        <v>0</v>
      </c>
      <c r="P103" s="1" t="b">
        <f t="shared" si="12"/>
        <v>0</v>
      </c>
    </row>
    <row r="104" spans="1:16" x14ac:dyDescent="0.25">
      <c r="A104" s="6">
        <f t="shared" si="9"/>
        <v>101</v>
      </c>
      <c r="B104" s="11" t="s">
        <v>180</v>
      </c>
      <c r="C104" s="4" t="s">
        <v>179</v>
      </c>
      <c r="D104" s="4" t="str">
        <f>+VLOOKUP(C104,'[1]OECD &amp; EU Countries'!$B:$F,5,)</f>
        <v>NA</v>
      </c>
      <c r="E104" s="10" t="s">
        <v>490</v>
      </c>
      <c r="F104" s="59" t="s">
        <v>490</v>
      </c>
      <c r="G104" s="59" t="s">
        <v>490</v>
      </c>
      <c r="H104" s="33">
        <v>0</v>
      </c>
      <c r="I104" s="33">
        <v>0</v>
      </c>
      <c r="J104" s="33">
        <v>0</v>
      </c>
      <c r="K104" s="1">
        <f>+VLOOKUP($B104,'[32]2016-2018 data'!$BK:$BN,2,)</f>
        <v>1998</v>
      </c>
      <c r="L104" s="1">
        <f>+VLOOKUP($B104,'[32]2016-2018 data'!$BK:$BN,3,)</f>
        <v>1998</v>
      </c>
      <c r="M104" s="1">
        <f>+VLOOKUP($B104,'[32]2016-2018 data'!$BK:$BN,4,)</f>
        <v>1998</v>
      </c>
      <c r="N104" s="1" t="b">
        <f t="shared" si="10"/>
        <v>0</v>
      </c>
      <c r="O104" s="1" t="b">
        <f t="shared" si="11"/>
        <v>0</v>
      </c>
      <c r="P104" s="1" t="b">
        <f t="shared" si="12"/>
        <v>0</v>
      </c>
    </row>
    <row r="105" spans="1:16" x14ac:dyDescent="0.25">
      <c r="A105" s="6">
        <f t="shared" si="9"/>
        <v>102</v>
      </c>
      <c r="B105" s="9" t="s">
        <v>178</v>
      </c>
      <c r="C105" s="4" t="s">
        <v>177</v>
      </c>
      <c r="D105" s="4" t="str">
        <f>+VLOOKUP(C105,'[1]OECD &amp; EU Countries'!$B:$F,5,)</f>
        <v>NA</v>
      </c>
      <c r="E105" s="10" t="s">
        <v>490</v>
      </c>
      <c r="F105" s="10" t="s">
        <v>486</v>
      </c>
      <c r="G105" s="10" t="s">
        <v>486</v>
      </c>
      <c r="H105" s="33">
        <v>0.5</v>
      </c>
      <c r="I105" s="33">
        <v>0.5</v>
      </c>
      <c r="J105" s="33">
        <v>0.5</v>
      </c>
      <c r="K105" s="1">
        <f>+VLOOKUP($B105,'[32]2016-2018 data'!$BK:$BN,2,)</f>
        <v>2014</v>
      </c>
      <c r="L105" s="1">
        <f>+VLOOKUP($B105,'[32]2016-2018 data'!$BK:$BN,3,)</f>
        <v>2014</v>
      </c>
      <c r="M105" s="1">
        <f>+VLOOKUP($B105,'[32]2016-2018 data'!$BK:$BN,4,)</f>
        <v>2014</v>
      </c>
      <c r="N105" s="1" t="b">
        <f t="shared" si="10"/>
        <v>0</v>
      </c>
      <c r="O105" s="1" t="b">
        <f t="shared" si="11"/>
        <v>0</v>
      </c>
      <c r="P105" s="1" t="b">
        <f t="shared" si="12"/>
        <v>0</v>
      </c>
    </row>
    <row r="106" spans="1:16" x14ac:dyDescent="0.25">
      <c r="A106" s="6">
        <f t="shared" si="9"/>
        <v>103</v>
      </c>
      <c r="B106" s="9" t="s">
        <v>176</v>
      </c>
      <c r="C106" s="4" t="s">
        <v>175</v>
      </c>
      <c r="D106" s="4" t="str">
        <f>+VLOOKUP(C106,'[1]OECD &amp; EU Countries'!$B:$F,5,)</f>
        <v>NA</v>
      </c>
      <c r="E106" s="10" t="s">
        <v>488</v>
      </c>
      <c r="F106" s="10" t="s">
        <v>437</v>
      </c>
      <c r="G106" s="10" t="s">
        <v>437</v>
      </c>
      <c r="H106" s="33">
        <v>0.5</v>
      </c>
      <c r="I106" s="33">
        <v>0.5</v>
      </c>
      <c r="J106" s="33">
        <v>0.5</v>
      </c>
      <c r="K106" s="1">
        <f>+VLOOKUP($B106,'[32]2016-2018 data'!$BK:$BN,2,)</f>
        <v>2010</v>
      </c>
      <c r="L106" s="1">
        <f>+VLOOKUP($B106,'[32]2016-2018 data'!$BK:$BN,3,)</f>
        <v>2016</v>
      </c>
      <c r="M106" s="1">
        <f>+VLOOKUP($B106,'[32]2016-2018 data'!$BK:$BN,4,)</f>
        <v>2016</v>
      </c>
      <c r="N106" s="1" t="b">
        <f t="shared" si="10"/>
        <v>0</v>
      </c>
      <c r="O106" s="1" t="b">
        <f t="shared" si="11"/>
        <v>0</v>
      </c>
      <c r="P106" s="1" t="b">
        <f t="shared" si="12"/>
        <v>0</v>
      </c>
    </row>
    <row r="107" spans="1:16" x14ac:dyDescent="0.25">
      <c r="A107" s="6">
        <f t="shared" si="9"/>
        <v>104</v>
      </c>
      <c r="B107" s="9" t="s">
        <v>174</v>
      </c>
      <c r="C107" s="4" t="s">
        <v>173</v>
      </c>
      <c r="D107" s="4" t="str">
        <f>+VLOOKUP(C107,'[1]OECD &amp; EU Countries'!$B:$F,5,)</f>
        <v>NA</v>
      </c>
      <c r="E107" s="10" t="s">
        <v>488</v>
      </c>
      <c r="F107" s="10" t="s">
        <v>437</v>
      </c>
      <c r="G107" s="10" t="s">
        <v>437</v>
      </c>
      <c r="H107" s="33">
        <v>0</v>
      </c>
      <c r="I107" s="33">
        <v>0</v>
      </c>
      <c r="J107" s="33">
        <v>0</v>
      </c>
      <c r="K107" s="1">
        <f>+VLOOKUP($B107,'[32]2016-2018 data'!$BK:$BN,2,)</f>
        <v>1996</v>
      </c>
      <c r="L107" s="1">
        <f>+VLOOKUP($B107,'[32]2016-2018 data'!$BK:$BN,3,)</f>
        <v>1996</v>
      </c>
      <c r="M107" s="1">
        <f>+VLOOKUP($B107,'[32]2016-2018 data'!$BK:$BN,4,)</f>
        <v>1996</v>
      </c>
      <c r="N107" s="1" t="b">
        <f t="shared" si="10"/>
        <v>0</v>
      </c>
      <c r="O107" s="1" t="b">
        <f t="shared" si="11"/>
        <v>0</v>
      </c>
      <c r="P107" s="1" t="b">
        <f t="shared" si="12"/>
        <v>0</v>
      </c>
    </row>
    <row r="108" spans="1:16" x14ac:dyDescent="0.25">
      <c r="A108" s="6">
        <f t="shared" si="9"/>
        <v>105</v>
      </c>
      <c r="B108" s="10" t="s">
        <v>172</v>
      </c>
      <c r="C108" s="4" t="s">
        <v>171</v>
      </c>
      <c r="D108" s="4" t="str">
        <f>+VLOOKUP(C108,'[1]OECD &amp; EU Countries'!$B:$F,5,)</f>
        <v>OECD/EU</v>
      </c>
      <c r="E108" s="10" t="s">
        <v>427</v>
      </c>
      <c r="F108" s="10" t="s">
        <v>486</v>
      </c>
      <c r="G108" s="10" t="s">
        <v>486</v>
      </c>
      <c r="H108" s="33">
        <v>0.5</v>
      </c>
      <c r="I108" s="33">
        <v>0.5</v>
      </c>
      <c r="J108" s="33">
        <v>0.5</v>
      </c>
      <c r="K108" s="1">
        <f>+VLOOKUP($B108,'[32]2016-2018 data'!$BK:$BN,2,)</f>
        <v>2009</v>
      </c>
      <c r="L108" s="1">
        <f>+VLOOKUP($B108,'[32]2016-2018 data'!$BK:$BN,3,)</f>
        <v>2009</v>
      </c>
      <c r="M108" s="1">
        <f>+VLOOKUP($B108,'[32]2016-2018 data'!$BK:$BN,4,)</f>
        <v>2009</v>
      </c>
      <c r="N108" s="1" t="b">
        <f t="shared" si="10"/>
        <v>0</v>
      </c>
      <c r="O108" s="1" t="b">
        <f t="shared" si="11"/>
        <v>0</v>
      </c>
      <c r="P108" s="1" t="b">
        <f t="shared" si="12"/>
        <v>0</v>
      </c>
    </row>
    <row r="109" spans="1:16" x14ac:dyDescent="0.25">
      <c r="A109" s="6">
        <f t="shared" si="9"/>
        <v>106</v>
      </c>
      <c r="B109" s="11" t="s">
        <v>170</v>
      </c>
      <c r="C109" s="4" t="s">
        <v>169</v>
      </c>
      <c r="D109" s="4" t="str">
        <f>+VLOOKUP(C109,'[1]OECD &amp; EU Countries'!$B:$F,5,)</f>
        <v>NA</v>
      </c>
      <c r="E109" s="10" t="s">
        <v>480</v>
      </c>
      <c r="F109" s="10" t="s">
        <v>437</v>
      </c>
      <c r="G109" s="10" t="s">
        <v>437</v>
      </c>
      <c r="H109" s="33">
        <v>0</v>
      </c>
      <c r="I109" s="33">
        <v>0</v>
      </c>
      <c r="J109" s="33">
        <v>0</v>
      </c>
      <c r="K109" s="1">
        <f>+VLOOKUP($B109,'[32]2016-2018 data'!$BK:$BN,2,)</f>
        <v>2002</v>
      </c>
      <c r="L109" s="1">
        <f>+VLOOKUP($B109,'[32]2016-2018 data'!$BK:$BN,3,)</f>
        <v>2002</v>
      </c>
      <c r="M109" s="1">
        <f>+VLOOKUP($B109,'[32]2016-2018 data'!$BK:$BN,4,)</f>
        <v>2002</v>
      </c>
      <c r="N109" s="1" t="b">
        <f t="shared" si="10"/>
        <v>0</v>
      </c>
      <c r="O109" s="1" t="b">
        <f t="shared" si="11"/>
        <v>0</v>
      </c>
      <c r="P109" s="1" t="b">
        <f t="shared" si="12"/>
        <v>0</v>
      </c>
    </row>
    <row r="110" spans="1:16" x14ac:dyDescent="0.25">
      <c r="A110" s="6">
        <f t="shared" si="9"/>
        <v>107</v>
      </c>
      <c r="B110" s="8" t="s">
        <v>168</v>
      </c>
      <c r="C110" s="4" t="s">
        <v>167</v>
      </c>
      <c r="D110" s="4" t="str">
        <f>+VLOOKUP(C110,'[1]OECD &amp; EU Countries'!$B:$F,5,)</f>
        <v>NA</v>
      </c>
      <c r="E110" s="10" t="s">
        <v>488</v>
      </c>
      <c r="F110" s="10" t="s">
        <v>437</v>
      </c>
      <c r="G110" s="10" t="s">
        <v>437</v>
      </c>
      <c r="H110" s="33">
        <v>0.5</v>
      </c>
      <c r="I110" s="33">
        <v>0.5</v>
      </c>
      <c r="J110" s="33">
        <v>0</v>
      </c>
      <c r="K110" s="1">
        <f>+VLOOKUP($B110,'[32]2016-2018 data'!$BK:$BN,2,)</f>
        <v>2007</v>
      </c>
      <c r="L110" s="1">
        <f>+VLOOKUP($B110,'[32]2016-2018 data'!$BK:$BN,3,)</f>
        <v>2007</v>
      </c>
      <c r="M110" s="1">
        <f>+VLOOKUP($B110,'[32]2016-2018 data'!$BK:$BN,4,)</f>
        <v>2007</v>
      </c>
      <c r="N110" s="1" t="b">
        <f t="shared" si="10"/>
        <v>0</v>
      </c>
      <c r="O110" s="1" t="b">
        <f t="shared" si="11"/>
        <v>0</v>
      </c>
      <c r="P110" s="1" t="b">
        <f t="shared" si="12"/>
        <v>0</v>
      </c>
    </row>
    <row r="111" spans="1:16" x14ac:dyDescent="0.25">
      <c r="A111" s="6">
        <f t="shared" si="9"/>
        <v>108</v>
      </c>
      <c r="B111" s="9" t="s">
        <v>166</v>
      </c>
      <c r="C111" s="4" t="s">
        <v>165</v>
      </c>
      <c r="D111" s="4" t="str">
        <f>+VLOOKUP(C111,'[1]OECD &amp; EU Countries'!$B:$F,5,)</f>
        <v>NA</v>
      </c>
      <c r="E111" s="10" t="s">
        <v>488</v>
      </c>
      <c r="F111" s="10" t="s">
        <v>486</v>
      </c>
      <c r="G111" s="10" t="s">
        <v>486</v>
      </c>
      <c r="H111" s="33">
        <v>0.5</v>
      </c>
      <c r="I111" s="33">
        <v>0.5</v>
      </c>
      <c r="J111" s="33">
        <v>0.5</v>
      </c>
      <c r="K111" s="1">
        <f>+VLOOKUP($B111,'[32]2016-2018 data'!$BK:$BN,2,)</f>
        <v>2012</v>
      </c>
      <c r="L111" s="1">
        <f>+VLOOKUP($B111,'[32]2016-2018 data'!$BK:$BN,3,)</f>
        <v>2012</v>
      </c>
      <c r="M111" s="1">
        <f>+VLOOKUP($B111,'[32]2016-2018 data'!$BK:$BN,4,)</f>
        <v>2012</v>
      </c>
      <c r="N111" s="1" t="b">
        <f t="shared" si="10"/>
        <v>0</v>
      </c>
      <c r="O111" s="1" t="b">
        <f t="shared" si="11"/>
        <v>0</v>
      </c>
      <c r="P111" s="1" t="b">
        <f t="shared" si="12"/>
        <v>0</v>
      </c>
    </row>
    <row r="112" spans="1:16" x14ac:dyDescent="0.25">
      <c r="A112" s="6">
        <f t="shared" si="9"/>
        <v>109</v>
      </c>
      <c r="B112" s="9" t="s">
        <v>164</v>
      </c>
      <c r="C112" s="4" t="s">
        <v>163</v>
      </c>
      <c r="D112" s="4" t="str">
        <f>+VLOOKUP(C112,'[1]OECD &amp; EU Countries'!$B:$F,5,)</f>
        <v>OECD/EU</v>
      </c>
      <c r="E112" s="10" t="s">
        <v>490</v>
      </c>
      <c r="F112" s="10" t="s">
        <v>486</v>
      </c>
      <c r="G112" s="10" t="s">
        <v>486</v>
      </c>
      <c r="H112" s="33">
        <v>0.5</v>
      </c>
      <c r="I112" s="33">
        <v>0.5</v>
      </c>
      <c r="J112" s="33">
        <v>0.5</v>
      </c>
      <c r="K112" s="1">
        <f>+VLOOKUP($B112,'[32]2016-2018 data'!$BK:$BN,2,)</f>
        <v>2008</v>
      </c>
      <c r="L112" s="1">
        <f>+VLOOKUP($B112,'[32]2016-2018 data'!$BK:$BN,3,)</f>
        <v>2008</v>
      </c>
      <c r="M112" s="1">
        <f>+VLOOKUP($B112,'[32]2016-2018 data'!$BK:$BN,4,)</f>
        <v>2008</v>
      </c>
      <c r="N112" s="1" t="b">
        <f t="shared" si="10"/>
        <v>0</v>
      </c>
      <c r="O112" s="1" t="b">
        <f t="shared" si="11"/>
        <v>0</v>
      </c>
      <c r="P112" s="1" t="b">
        <f t="shared" si="12"/>
        <v>0</v>
      </c>
    </row>
    <row r="113" spans="1:16" x14ac:dyDescent="0.25">
      <c r="A113" s="6">
        <f t="shared" si="9"/>
        <v>110</v>
      </c>
      <c r="B113" s="9" t="s">
        <v>162</v>
      </c>
      <c r="C113" s="4" t="s">
        <v>161</v>
      </c>
      <c r="D113" s="4" t="str">
        <f>+VLOOKUP(C113,'[1]OECD &amp; EU Countries'!$B:$F,5,)</f>
        <v>NA</v>
      </c>
      <c r="E113" s="10" t="s">
        <v>480</v>
      </c>
      <c r="F113" s="10" t="s">
        <v>437</v>
      </c>
      <c r="G113" s="10" t="s">
        <v>437</v>
      </c>
      <c r="H113" s="33">
        <v>0</v>
      </c>
      <c r="I113" s="33">
        <v>0</v>
      </c>
      <c r="J113" s="33">
        <v>0</v>
      </c>
      <c r="K113" s="1">
        <f>+VLOOKUP($B113,'[32]2016-2018 data'!$BK:$BN,2,)</f>
        <v>2005</v>
      </c>
      <c r="L113" s="1">
        <f>+VLOOKUP($B113,'[32]2016-2018 data'!$BK:$BN,3,)</f>
        <v>2005</v>
      </c>
      <c r="M113" s="1">
        <f>+VLOOKUP($B113,'[32]2016-2018 data'!$BK:$BN,4,)</f>
        <v>2005</v>
      </c>
      <c r="N113" s="1" t="b">
        <f t="shared" si="10"/>
        <v>0</v>
      </c>
      <c r="O113" s="1" t="b">
        <f t="shared" si="11"/>
        <v>0</v>
      </c>
      <c r="P113" s="1" t="b">
        <f t="shared" si="12"/>
        <v>0</v>
      </c>
    </row>
    <row r="114" spans="1:16" x14ac:dyDescent="0.25">
      <c r="A114" s="6">
        <f t="shared" si="9"/>
        <v>111</v>
      </c>
      <c r="B114" s="9" t="s">
        <v>160</v>
      </c>
      <c r="C114" s="4" t="s">
        <v>159</v>
      </c>
      <c r="D114" s="4" t="str">
        <f>+VLOOKUP(C114,'[1]OECD &amp; EU Countries'!$B:$F,5,)</f>
        <v>NA</v>
      </c>
      <c r="E114" s="10" t="s">
        <v>488</v>
      </c>
      <c r="F114" s="10" t="s">
        <v>486</v>
      </c>
      <c r="G114" s="10" t="s">
        <v>486</v>
      </c>
      <c r="H114" s="33">
        <v>1</v>
      </c>
      <c r="I114" s="33">
        <v>1</v>
      </c>
      <c r="J114" s="33">
        <v>1</v>
      </c>
      <c r="K114" s="1" t="str">
        <f>+VLOOKUP($B114,'[32]2016-2018 data'!$BK:$BN,2,)</f>
        <v>annual chained</v>
      </c>
      <c r="L114" s="1" t="str">
        <f>+VLOOKUP($B114,'[32]2016-2018 data'!$BK:$BN,3,)</f>
        <v>annual chained</v>
      </c>
      <c r="M114" s="1" t="str">
        <f>+VLOOKUP($B114,'[32]2016-2018 data'!$BK:$BN,4,)</f>
        <v>annual chained</v>
      </c>
      <c r="N114" s="1" t="b">
        <f t="shared" si="10"/>
        <v>0</v>
      </c>
      <c r="O114" s="1" t="b">
        <f t="shared" si="11"/>
        <v>0</v>
      </c>
      <c r="P114" s="1" t="b">
        <f t="shared" si="12"/>
        <v>0</v>
      </c>
    </row>
    <row r="115" spans="1:16" x14ac:dyDescent="0.25">
      <c r="A115" s="6">
        <f t="shared" si="9"/>
        <v>112</v>
      </c>
      <c r="B115" s="9" t="s">
        <v>158</v>
      </c>
      <c r="C115" s="4" t="s">
        <v>157</v>
      </c>
      <c r="D115" s="4" t="str">
        <f>+VLOOKUP(C115,'[1]OECD &amp; EU Countries'!$B:$F,5,)</f>
        <v>NA</v>
      </c>
      <c r="E115" s="10" t="s">
        <v>488</v>
      </c>
      <c r="F115" s="10" t="s">
        <v>486</v>
      </c>
      <c r="G115" s="10" t="s">
        <v>486</v>
      </c>
      <c r="H115" s="33">
        <v>0.5</v>
      </c>
      <c r="I115" s="33">
        <v>0.5</v>
      </c>
      <c r="J115" s="33">
        <v>0.5</v>
      </c>
      <c r="K115" s="1">
        <f>+VLOOKUP($B115,'[32]2016-2018 data'!$BK:$BN,2,)</f>
        <v>2015</v>
      </c>
      <c r="L115" s="1">
        <f>+VLOOKUP($B115,'[32]2016-2018 data'!$BK:$BN,3,)</f>
        <v>2015</v>
      </c>
      <c r="M115" s="1">
        <f>+VLOOKUP($B115,'[32]2016-2018 data'!$BK:$BN,4,)</f>
        <v>2015</v>
      </c>
      <c r="N115" s="1" t="b">
        <f t="shared" si="10"/>
        <v>0</v>
      </c>
      <c r="O115" s="1" t="b">
        <f t="shared" si="11"/>
        <v>0</v>
      </c>
      <c r="P115" s="1" t="b">
        <f t="shared" si="12"/>
        <v>0</v>
      </c>
    </row>
    <row r="116" spans="1:16" x14ac:dyDescent="0.25">
      <c r="A116" s="6">
        <f t="shared" si="9"/>
        <v>113</v>
      </c>
      <c r="B116" s="9" t="s">
        <v>156</v>
      </c>
      <c r="C116" s="4" t="s">
        <v>155</v>
      </c>
      <c r="D116" s="4" t="str">
        <f>+VLOOKUP(C116,'[1]OECD &amp; EU Countries'!$B:$F,5,)</f>
        <v>NA</v>
      </c>
      <c r="E116" s="10" t="s">
        <v>479</v>
      </c>
      <c r="F116" s="10" t="s">
        <v>486</v>
      </c>
      <c r="G116" s="10" t="s">
        <v>486</v>
      </c>
      <c r="H116" s="33">
        <v>0.5</v>
      </c>
      <c r="I116" s="33">
        <v>0.5</v>
      </c>
      <c r="J116" s="33">
        <v>0.5</v>
      </c>
      <c r="K116" s="1">
        <f>+VLOOKUP($B116,'[32]2016-2018 data'!$BK:$BN,2,)</f>
        <v>2008</v>
      </c>
      <c r="L116" s="1">
        <f>+VLOOKUP($B116,'[32]2016-2018 data'!$BK:$BN,3,)</f>
        <v>2015</v>
      </c>
      <c r="M116" s="1">
        <f>+VLOOKUP($B116,'[32]2016-2018 data'!$BK:$BN,4,)</f>
        <v>2015</v>
      </c>
      <c r="N116" s="1" t="b">
        <f t="shared" si="10"/>
        <v>0</v>
      </c>
      <c r="O116" s="1" t="b">
        <f t="shared" si="11"/>
        <v>0</v>
      </c>
      <c r="P116" s="1" t="b">
        <f t="shared" si="12"/>
        <v>0</v>
      </c>
    </row>
    <row r="117" spans="1:16" x14ac:dyDescent="0.25">
      <c r="A117" s="6">
        <f t="shared" si="9"/>
        <v>114</v>
      </c>
      <c r="B117" s="7" t="s">
        <v>154</v>
      </c>
      <c r="C117" s="4" t="s">
        <v>153</v>
      </c>
      <c r="D117" s="4" t="str">
        <f>+VLOOKUP(C117,'[1]OECD &amp; EU Countries'!$B:$F,5,)</f>
        <v>NA</v>
      </c>
      <c r="E117" s="10" t="s">
        <v>488</v>
      </c>
      <c r="F117" s="10" t="s">
        <v>486</v>
      </c>
      <c r="G117" s="10" t="s">
        <v>486</v>
      </c>
      <c r="H117" s="33">
        <v>0.5</v>
      </c>
      <c r="I117" s="33">
        <v>0.5</v>
      </c>
      <c r="J117" s="33">
        <v>0</v>
      </c>
      <c r="K117" s="1">
        <f>+VLOOKUP($B117,'[32]2016-2018 data'!$BK:$BN,2,)</f>
        <v>2007</v>
      </c>
      <c r="L117" s="1">
        <f>+VLOOKUP($B117,'[32]2016-2018 data'!$BK:$BN,3,)</f>
        <v>2007</v>
      </c>
      <c r="M117" s="1">
        <f>+VLOOKUP($B117,'[32]2016-2018 data'!$BK:$BN,4,)</f>
        <v>2007</v>
      </c>
      <c r="N117" s="1" t="b">
        <f t="shared" si="10"/>
        <v>0</v>
      </c>
      <c r="O117" s="1" t="b">
        <f t="shared" si="11"/>
        <v>0</v>
      </c>
      <c r="P117" s="1" t="b">
        <f t="shared" si="12"/>
        <v>0</v>
      </c>
    </row>
    <row r="118" spans="1:16" x14ac:dyDescent="0.25">
      <c r="A118" s="6">
        <f t="shared" si="9"/>
        <v>115</v>
      </c>
      <c r="B118" s="9" t="s">
        <v>152</v>
      </c>
      <c r="C118" s="4" t="s">
        <v>151</v>
      </c>
      <c r="D118" s="4" t="str">
        <f>+VLOOKUP(C118,'[1]OECD &amp; EU Countries'!$B:$F,5,)</f>
        <v>NA</v>
      </c>
      <c r="E118" s="10" t="s">
        <v>488</v>
      </c>
      <c r="F118" s="10" t="s">
        <v>437</v>
      </c>
      <c r="G118" s="10" t="s">
        <v>437</v>
      </c>
      <c r="H118" s="33">
        <v>0</v>
      </c>
      <c r="I118" s="33">
        <v>0</v>
      </c>
      <c r="J118" s="33">
        <v>0</v>
      </c>
      <c r="K118" s="1">
        <f>+VLOOKUP($B118,'[32]2016-2018 data'!$BK:$BN,2,)</f>
        <v>2003</v>
      </c>
      <c r="L118" s="1">
        <f>+VLOOKUP($B118,'[32]2016-2018 data'!$BK:$BN,3,)</f>
        <v>2003</v>
      </c>
      <c r="M118" s="1">
        <f>+VLOOKUP($B118,'[32]2016-2018 data'!$BK:$BN,4,)</f>
        <v>2003</v>
      </c>
      <c r="N118" s="1" t="b">
        <f t="shared" si="10"/>
        <v>0</v>
      </c>
      <c r="O118" s="1" t="b">
        <f t="shared" si="11"/>
        <v>0</v>
      </c>
      <c r="P118" s="1" t="b">
        <f t="shared" si="12"/>
        <v>0</v>
      </c>
    </row>
    <row r="119" spans="1:16" x14ac:dyDescent="0.25">
      <c r="A119" s="6">
        <f t="shared" si="9"/>
        <v>116</v>
      </c>
      <c r="B119" s="9" t="s">
        <v>150</v>
      </c>
      <c r="C119" s="4" t="s">
        <v>149</v>
      </c>
      <c r="D119" s="4" t="str">
        <f>+VLOOKUP(C119,'[1]OECD &amp; EU Countries'!$B:$F,5,)</f>
        <v>NA</v>
      </c>
      <c r="E119" s="10" t="s">
        <v>480</v>
      </c>
      <c r="F119" s="10" t="s">
        <v>438</v>
      </c>
      <c r="G119" s="10" t="s">
        <v>438</v>
      </c>
      <c r="H119" s="33">
        <v>0.5</v>
      </c>
      <c r="I119" s="33">
        <v>0.5</v>
      </c>
      <c r="J119" s="33">
        <v>0.5</v>
      </c>
      <c r="K119" s="1">
        <f>+VLOOKUP($B119,'[32]2016-2018 data'!$BK:$BN,2,)</f>
        <v>2012</v>
      </c>
      <c r="L119" s="1">
        <f>+VLOOKUP($B119,'[32]2016-2018 data'!$BK:$BN,3,)</f>
        <v>2012</v>
      </c>
      <c r="M119" s="1">
        <f>+VLOOKUP($B119,'[32]2016-2018 data'!$BK:$BN,4,)</f>
        <v>2012</v>
      </c>
      <c r="N119" s="1" t="b">
        <f t="shared" si="10"/>
        <v>0</v>
      </c>
      <c r="O119" s="1" t="b">
        <f t="shared" si="11"/>
        <v>0</v>
      </c>
      <c r="P119" s="1" t="b">
        <f t="shared" si="12"/>
        <v>0</v>
      </c>
    </row>
    <row r="120" spans="1:16" x14ac:dyDescent="0.25">
      <c r="A120" s="6">
        <f t="shared" si="9"/>
        <v>117</v>
      </c>
      <c r="B120" s="9" t="s">
        <v>148</v>
      </c>
      <c r="C120" s="4" t="s">
        <v>147</v>
      </c>
      <c r="D120" s="4" t="str">
        <f>+VLOOKUP(C120,'[1]OECD &amp; EU Countries'!$B:$F,5,)</f>
        <v>NA</v>
      </c>
      <c r="E120" s="10" t="s">
        <v>488</v>
      </c>
      <c r="F120" s="10" t="s">
        <v>437</v>
      </c>
      <c r="G120" s="10" t="s">
        <v>437</v>
      </c>
      <c r="H120" s="33">
        <v>0.5</v>
      </c>
      <c r="I120" s="33">
        <v>0.5</v>
      </c>
      <c r="J120" s="33">
        <v>0.5</v>
      </c>
      <c r="K120" s="1">
        <f>+VLOOKUP($B120,'[32]2016-2018 data'!$BK:$BN,2,)</f>
        <v>2010</v>
      </c>
      <c r="L120" s="1">
        <f>+VLOOKUP($B120,'[32]2016-2018 data'!$BK:$BN,3,)</f>
        <v>2010</v>
      </c>
      <c r="M120" s="1">
        <f>+VLOOKUP($B120,'[32]2016-2018 data'!$BK:$BN,4,)</f>
        <v>2010</v>
      </c>
      <c r="N120" s="1" t="b">
        <f t="shared" si="10"/>
        <v>0</v>
      </c>
      <c r="O120" s="1" t="b">
        <f t="shared" si="11"/>
        <v>0</v>
      </c>
      <c r="P120" s="1" t="b">
        <f t="shared" si="12"/>
        <v>0</v>
      </c>
    </row>
    <row r="121" spans="1:16" x14ac:dyDescent="0.25">
      <c r="A121" s="6">
        <f t="shared" si="9"/>
        <v>118</v>
      </c>
      <c r="B121" s="9" t="s">
        <v>146</v>
      </c>
      <c r="C121" s="4" t="s">
        <v>145</v>
      </c>
      <c r="D121" s="4" t="str">
        <f>+VLOOKUP(C121,'[1]OECD &amp; EU Countries'!$B:$F,5,)</f>
        <v>NA</v>
      </c>
      <c r="E121" s="10">
        <v>0</v>
      </c>
      <c r="F121" s="10" t="s">
        <v>437</v>
      </c>
      <c r="G121" s="10" t="s">
        <v>437</v>
      </c>
      <c r="H121" s="33">
        <v>0</v>
      </c>
      <c r="I121" s="33">
        <v>0</v>
      </c>
      <c r="J121" s="33">
        <v>0</v>
      </c>
      <c r="K121" s="1">
        <f>+VLOOKUP($B121,'[32]2016-2018 data'!$BK:$BN,2,)</f>
        <v>0</v>
      </c>
      <c r="L121" s="1">
        <f>+VLOOKUP($B121,'[32]2016-2018 data'!$BK:$BN,3,)</f>
        <v>0</v>
      </c>
      <c r="M121" s="1">
        <f>+VLOOKUP($B121,'[32]2016-2018 data'!$BK:$BN,4,)</f>
        <v>0</v>
      </c>
      <c r="N121" s="1" t="b">
        <f t="shared" si="10"/>
        <v>1</v>
      </c>
      <c r="O121" s="1" t="b">
        <f t="shared" si="11"/>
        <v>0</v>
      </c>
      <c r="P121" s="1" t="b">
        <f t="shared" si="12"/>
        <v>0</v>
      </c>
    </row>
    <row r="122" spans="1:16" x14ac:dyDescent="0.25">
      <c r="A122" s="6">
        <f t="shared" si="9"/>
        <v>119</v>
      </c>
      <c r="B122" s="9" t="s">
        <v>144</v>
      </c>
      <c r="C122" s="4" t="s">
        <v>143</v>
      </c>
      <c r="D122" s="4" t="str">
        <f>+VLOOKUP(C122,'[1]OECD &amp; EU Countries'!$B:$F,5,)</f>
        <v>NA</v>
      </c>
      <c r="E122" s="10" t="s">
        <v>488</v>
      </c>
      <c r="F122" s="10" t="s">
        <v>437</v>
      </c>
      <c r="G122" s="10" t="s">
        <v>437</v>
      </c>
      <c r="H122" s="33">
        <v>0.5</v>
      </c>
      <c r="I122" s="33">
        <v>0</v>
      </c>
      <c r="J122" s="33">
        <v>0</v>
      </c>
      <c r="K122" s="1">
        <f>+VLOOKUP($B122,'[32]2016-2018 data'!$BK:$BN,2,)</f>
        <v>2006</v>
      </c>
      <c r="L122" s="1">
        <f>+VLOOKUP($B122,'[32]2016-2018 data'!$BK:$BN,3,)</f>
        <v>2006</v>
      </c>
      <c r="M122" s="1">
        <f>+VLOOKUP($B122,'[32]2016-2018 data'!$BK:$BN,4,)</f>
        <v>2006</v>
      </c>
      <c r="N122" s="1" t="b">
        <f t="shared" si="10"/>
        <v>0</v>
      </c>
      <c r="O122" s="1" t="b">
        <f t="shared" si="11"/>
        <v>0</v>
      </c>
      <c r="P122" s="1" t="b">
        <f t="shared" si="12"/>
        <v>0</v>
      </c>
    </row>
    <row r="123" spans="1:16" x14ac:dyDescent="0.25">
      <c r="A123" s="6">
        <f t="shared" si="9"/>
        <v>120</v>
      </c>
      <c r="B123" s="9" t="s">
        <v>142</v>
      </c>
      <c r="C123" s="4" t="s">
        <v>141</v>
      </c>
      <c r="D123" s="4" t="str">
        <f>+VLOOKUP(C123,'[1]OECD &amp; EU Countries'!$B:$F,5,)</f>
        <v>OECD/EU</v>
      </c>
      <c r="E123" s="10" t="s">
        <v>427</v>
      </c>
      <c r="F123" s="10" t="s">
        <v>486</v>
      </c>
      <c r="G123" s="10" t="s">
        <v>486</v>
      </c>
      <c r="H123" s="33">
        <v>1</v>
      </c>
      <c r="I123" s="33">
        <v>1</v>
      </c>
      <c r="J123" s="33">
        <v>1</v>
      </c>
      <c r="K123" s="1" t="str">
        <f>+VLOOKUP($B123,'[32]2016-2018 data'!$BK:$BN,2,)</f>
        <v>annual chained</v>
      </c>
      <c r="L123" s="1" t="str">
        <f>+VLOOKUP($B123,'[32]2016-2018 data'!$BK:$BN,3,)</f>
        <v>annual chained</v>
      </c>
      <c r="M123" s="1" t="str">
        <f>+VLOOKUP($B123,'[32]2016-2018 data'!$BK:$BN,4,)</f>
        <v>annual chained</v>
      </c>
      <c r="N123" s="1" t="b">
        <f t="shared" si="10"/>
        <v>0</v>
      </c>
      <c r="O123" s="1" t="b">
        <f t="shared" si="11"/>
        <v>0</v>
      </c>
      <c r="P123" s="1" t="b">
        <f t="shared" si="12"/>
        <v>0</v>
      </c>
    </row>
    <row r="124" spans="1:16" x14ac:dyDescent="0.25">
      <c r="A124" s="6">
        <f t="shared" si="9"/>
        <v>121</v>
      </c>
      <c r="B124" s="8" t="s">
        <v>140</v>
      </c>
      <c r="C124" s="4" t="s">
        <v>1</v>
      </c>
      <c r="D124" s="4" t="str">
        <f>+VLOOKUP(C124,'[1]OECD &amp; EU Countries'!$B:$F,5,)</f>
        <v>OECD/EU</v>
      </c>
      <c r="E124" s="10" t="s">
        <v>480</v>
      </c>
      <c r="F124" s="10" t="s">
        <v>486</v>
      </c>
      <c r="G124" s="10" t="s">
        <v>486</v>
      </c>
      <c r="H124" s="33">
        <v>0.5</v>
      </c>
      <c r="I124" s="33">
        <v>1</v>
      </c>
      <c r="J124" s="33">
        <v>1</v>
      </c>
      <c r="K124" s="1">
        <f>+VLOOKUP($B124,'[32]2016-2018 data'!$BK:$BN,2,)</f>
        <v>2006</v>
      </c>
      <c r="L124" s="1" t="str">
        <f>+VLOOKUP($B124,'[32]2016-2018 data'!$BK:$BN,3,)</f>
        <v>annual chained</v>
      </c>
      <c r="M124" s="1" t="str">
        <f>+VLOOKUP($B124,'[32]2016-2018 data'!$BK:$BN,4,)</f>
        <v>annual chained</v>
      </c>
      <c r="N124" s="1" t="b">
        <f t="shared" si="10"/>
        <v>0</v>
      </c>
      <c r="O124" s="1" t="b">
        <f t="shared" si="11"/>
        <v>0</v>
      </c>
      <c r="P124" s="1" t="b">
        <f t="shared" si="12"/>
        <v>0</v>
      </c>
    </row>
    <row r="125" spans="1:16" x14ac:dyDescent="0.25">
      <c r="A125" s="6">
        <f t="shared" si="9"/>
        <v>122</v>
      </c>
      <c r="B125" s="9" t="s">
        <v>139</v>
      </c>
      <c r="C125" s="4" t="s">
        <v>138</v>
      </c>
      <c r="D125" s="4" t="str">
        <f>+VLOOKUP(C125,'[1]OECD &amp; EU Countries'!$B:$F,5,)</f>
        <v>NA</v>
      </c>
      <c r="E125" s="10" t="s">
        <v>488</v>
      </c>
      <c r="F125" s="10" t="s">
        <v>486</v>
      </c>
      <c r="G125" s="10" t="s">
        <v>486</v>
      </c>
      <c r="H125" s="33">
        <v>0.5</v>
      </c>
      <c r="I125" s="33">
        <v>0.5</v>
      </c>
      <c r="J125" s="33">
        <v>0</v>
      </c>
      <c r="K125" s="1">
        <f>+VLOOKUP($B125,'[32]2016-2018 data'!$BK:$BN,2,)</f>
        <v>2007</v>
      </c>
      <c r="L125" s="1">
        <f>+VLOOKUP($B125,'[32]2016-2018 data'!$BK:$BN,3,)</f>
        <v>2007</v>
      </c>
      <c r="M125" s="1">
        <f>+VLOOKUP($B125,'[32]2016-2018 data'!$BK:$BN,4,)</f>
        <v>2007</v>
      </c>
      <c r="N125" s="1" t="b">
        <f t="shared" si="10"/>
        <v>0</v>
      </c>
      <c r="O125" s="1" t="b">
        <f t="shared" si="11"/>
        <v>0</v>
      </c>
      <c r="P125" s="1" t="b">
        <f t="shared" si="12"/>
        <v>0</v>
      </c>
    </row>
    <row r="126" spans="1:16" x14ac:dyDescent="0.25">
      <c r="A126" s="6">
        <f t="shared" si="9"/>
        <v>123</v>
      </c>
      <c r="B126" s="9" t="s">
        <v>137</v>
      </c>
      <c r="C126" s="4" t="s">
        <v>136</v>
      </c>
      <c r="D126" s="4" t="str">
        <f>+VLOOKUP(C126,'[1]OECD &amp; EU Countries'!$B:$F,5,)</f>
        <v>NA</v>
      </c>
      <c r="E126" s="10" t="s">
        <v>488</v>
      </c>
      <c r="F126" s="10" t="s">
        <v>437</v>
      </c>
      <c r="G126" s="10" t="s">
        <v>437</v>
      </c>
      <c r="H126" s="33">
        <v>0</v>
      </c>
      <c r="I126" s="33">
        <v>0</v>
      </c>
      <c r="J126" s="33">
        <v>0</v>
      </c>
      <c r="K126" s="1">
        <f>+VLOOKUP($B126,'[32]2016-2018 data'!$BK:$BN,2,)</f>
        <v>1996</v>
      </c>
      <c r="L126" s="1">
        <f>+VLOOKUP($B126,'[32]2016-2018 data'!$BK:$BN,3,)</f>
        <v>1996</v>
      </c>
      <c r="M126" s="1">
        <f>+VLOOKUP($B126,'[32]2016-2018 data'!$BK:$BN,4,)</f>
        <v>1996</v>
      </c>
      <c r="N126" s="1" t="b">
        <f t="shared" si="10"/>
        <v>0</v>
      </c>
      <c r="O126" s="1" t="b">
        <f t="shared" si="11"/>
        <v>0</v>
      </c>
      <c r="P126" s="1" t="b">
        <f t="shared" si="12"/>
        <v>0</v>
      </c>
    </row>
    <row r="127" spans="1:16" x14ac:dyDescent="0.25">
      <c r="A127" s="6">
        <f t="shared" si="9"/>
        <v>124</v>
      </c>
      <c r="B127" s="9" t="s">
        <v>135</v>
      </c>
      <c r="C127" s="4" t="s">
        <v>134</v>
      </c>
      <c r="D127" s="4" t="str">
        <f>+VLOOKUP(C127,'[1]OECD &amp; EU Countries'!$B:$F,5,)</f>
        <v>NA</v>
      </c>
      <c r="E127" s="10" t="s">
        <v>490</v>
      </c>
      <c r="F127" s="10" t="s">
        <v>486</v>
      </c>
      <c r="G127" s="10" t="s">
        <v>486</v>
      </c>
      <c r="H127" s="33">
        <v>0.5</v>
      </c>
      <c r="I127" s="33">
        <v>0.5</v>
      </c>
      <c r="J127" s="33">
        <v>0.5</v>
      </c>
      <c r="K127" s="1">
        <f>+VLOOKUP($B127,'[32]2016-2018 data'!$BK:$BN,2,)</f>
        <v>2009</v>
      </c>
      <c r="L127" s="1">
        <f>+VLOOKUP($B127,'[32]2016-2018 data'!$BK:$BN,3,)</f>
        <v>2009</v>
      </c>
      <c r="M127" s="1">
        <f>+VLOOKUP($B127,'[32]2016-2018 data'!$BK:$BN,4,)</f>
        <v>2009</v>
      </c>
      <c r="N127" s="1" t="b">
        <f t="shared" si="10"/>
        <v>0</v>
      </c>
      <c r="O127" s="1" t="b">
        <f t="shared" si="11"/>
        <v>0</v>
      </c>
      <c r="P127" s="1" t="b">
        <f t="shared" si="12"/>
        <v>0</v>
      </c>
    </row>
    <row r="128" spans="1:16" x14ac:dyDescent="0.25">
      <c r="A128" s="6">
        <f t="shared" si="9"/>
        <v>125</v>
      </c>
      <c r="B128" s="7" t="s">
        <v>133</v>
      </c>
      <c r="C128" s="4" t="s">
        <v>132</v>
      </c>
      <c r="D128" s="4" t="str">
        <f>+VLOOKUP(C128,'[1]OECD &amp; EU Countries'!$B:$F,5,)</f>
        <v>OECD/EU</v>
      </c>
      <c r="E128" s="10" t="s">
        <v>427</v>
      </c>
      <c r="F128" s="10" t="s">
        <v>486</v>
      </c>
      <c r="G128" s="10" t="s">
        <v>486</v>
      </c>
      <c r="H128" s="33">
        <v>1</v>
      </c>
      <c r="I128" s="33">
        <v>1</v>
      </c>
      <c r="J128" s="33">
        <v>1</v>
      </c>
      <c r="K128" s="1" t="str">
        <f>+VLOOKUP($B128,'[32]2016-2018 data'!$BK:$BN,2,)</f>
        <v>annual chained</v>
      </c>
      <c r="L128" s="1" t="str">
        <f>+VLOOKUP($B128,'[32]2016-2018 data'!$BK:$BN,3,)</f>
        <v>annual chained</v>
      </c>
      <c r="M128" s="1" t="str">
        <f>+VLOOKUP($B128,'[32]2016-2018 data'!$BK:$BN,4,)</f>
        <v>annual chained</v>
      </c>
      <c r="N128" s="1" t="b">
        <f t="shared" si="10"/>
        <v>0</v>
      </c>
      <c r="O128" s="1" t="b">
        <f t="shared" si="11"/>
        <v>0</v>
      </c>
      <c r="P128" s="1" t="b">
        <f t="shared" si="12"/>
        <v>0</v>
      </c>
    </row>
    <row r="129" spans="1:16" x14ac:dyDescent="0.25">
      <c r="A129" s="6">
        <f t="shared" si="9"/>
        <v>126</v>
      </c>
      <c r="B129" s="9" t="s">
        <v>131</v>
      </c>
      <c r="C129" s="4" t="s">
        <v>130</v>
      </c>
      <c r="D129" s="4" t="str">
        <f>+VLOOKUP(C129,'[1]OECD &amp; EU Countries'!$B:$F,5,)</f>
        <v>NA</v>
      </c>
      <c r="E129" s="10" t="s">
        <v>488</v>
      </c>
      <c r="F129" s="10" t="s">
        <v>437</v>
      </c>
      <c r="G129" s="10" t="s">
        <v>437</v>
      </c>
      <c r="H129" s="33">
        <v>0</v>
      </c>
      <c r="I129" s="33">
        <v>0</v>
      </c>
      <c r="J129" s="33">
        <v>0</v>
      </c>
      <c r="K129" s="1">
        <f>+VLOOKUP($B129,'[32]2016-2018 data'!$BK:$BN,2,)</f>
        <v>2000</v>
      </c>
      <c r="L129" s="1">
        <f>+VLOOKUP($B129,'[32]2016-2018 data'!$BK:$BN,3,)</f>
        <v>2000</v>
      </c>
      <c r="M129" s="1">
        <f>+VLOOKUP($B129,'[32]2016-2018 data'!$BK:$BN,4,)</f>
        <v>2000</v>
      </c>
      <c r="N129" s="1" t="b">
        <f t="shared" si="10"/>
        <v>0</v>
      </c>
      <c r="O129" s="1" t="b">
        <f t="shared" si="11"/>
        <v>0</v>
      </c>
      <c r="P129" s="1" t="b">
        <f t="shared" si="12"/>
        <v>0</v>
      </c>
    </row>
    <row r="130" spans="1:16" x14ac:dyDescent="0.25">
      <c r="A130" s="6">
        <f t="shared" si="9"/>
        <v>127</v>
      </c>
      <c r="B130" s="9" t="s">
        <v>129</v>
      </c>
      <c r="C130" s="4" t="s">
        <v>128</v>
      </c>
      <c r="D130" s="4" t="str">
        <f>+VLOOKUP(C130,'[1]OECD &amp; EU Countries'!$B:$F,5,)</f>
        <v>NA</v>
      </c>
      <c r="E130" s="10" t="s">
        <v>486</v>
      </c>
      <c r="F130" s="10" t="s">
        <v>486</v>
      </c>
      <c r="G130" s="10" t="s">
        <v>486</v>
      </c>
      <c r="H130" s="33">
        <v>0.5</v>
      </c>
      <c r="I130" s="33">
        <v>0.5</v>
      </c>
      <c r="J130" s="33">
        <v>0.5</v>
      </c>
      <c r="K130" s="1">
        <f>+VLOOKUP($B130,'[32]2016-2018 data'!$BK:$BN,2,)</f>
        <v>2008</v>
      </c>
      <c r="L130" s="1">
        <f>+VLOOKUP($B130,'[32]2016-2018 data'!$BK:$BN,3,)</f>
        <v>2008</v>
      </c>
      <c r="M130" s="1">
        <f>+VLOOKUP($B130,'[32]2016-2018 data'!$BK:$BN,4,)</f>
        <v>2008</v>
      </c>
      <c r="N130" s="1" t="b">
        <f t="shared" si="10"/>
        <v>0</v>
      </c>
      <c r="O130" s="1" t="b">
        <f t="shared" si="11"/>
        <v>0</v>
      </c>
      <c r="P130" s="1" t="b">
        <f t="shared" si="12"/>
        <v>0</v>
      </c>
    </row>
    <row r="131" spans="1:16" x14ac:dyDescent="0.25">
      <c r="A131" s="6">
        <f t="shared" si="9"/>
        <v>128</v>
      </c>
      <c r="B131" s="9" t="s">
        <v>127</v>
      </c>
      <c r="C131" s="4" t="s">
        <v>126</v>
      </c>
      <c r="D131" s="4" t="str">
        <f>+VLOOKUP(C131,'[1]OECD &amp; EU Countries'!$B:$F,5,)</f>
        <v>NA</v>
      </c>
      <c r="E131" s="10" t="s">
        <v>480</v>
      </c>
      <c r="F131" s="10" t="s">
        <v>437</v>
      </c>
      <c r="G131" s="10" t="s">
        <v>437</v>
      </c>
      <c r="H131" s="33">
        <v>0.5</v>
      </c>
      <c r="I131" s="33">
        <v>0.5</v>
      </c>
      <c r="J131" s="33">
        <v>0.5</v>
      </c>
      <c r="K131" s="1">
        <f>+VLOOKUP($B131,'[32]2016-2018 data'!$BK:$BN,2,)</f>
        <v>2006</v>
      </c>
      <c r="L131" s="1">
        <f>+VLOOKUP($B131,'[32]2016-2018 data'!$BK:$BN,3,)</f>
        <v>2014</v>
      </c>
      <c r="M131" s="1">
        <f>+VLOOKUP($B131,'[32]2016-2018 data'!$BK:$BN,4,)</f>
        <v>2014</v>
      </c>
      <c r="N131" s="1" t="b">
        <f t="shared" si="10"/>
        <v>0</v>
      </c>
      <c r="O131" s="1" t="b">
        <f t="shared" si="11"/>
        <v>0</v>
      </c>
      <c r="P131" s="1" t="b">
        <f t="shared" si="12"/>
        <v>0</v>
      </c>
    </row>
    <row r="132" spans="1:16" x14ac:dyDescent="0.25">
      <c r="A132" s="6">
        <f t="shared" si="9"/>
        <v>129</v>
      </c>
      <c r="B132" s="9" t="s">
        <v>125</v>
      </c>
      <c r="C132" s="4" t="s">
        <v>124</v>
      </c>
      <c r="D132" s="4" t="str">
        <f>+VLOOKUP(C132,'[1]OECD &amp; EU Countries'!$B:$F,5,)</f>
        <v>NA</v>
      </c>
      <c r="E132" s="10" t="s">
        <v>488</v>
      </c>
      <c r="F132" s="10" t="s">
        <v>437</v>
      </c>
      <c r="G132" s="10" t="s">
        <v>437</v>
      </c>
      <c r="H132" s="33">
        <v>0</v>
      </c>
      <c r="I132" s="33">
        <v>0</v>
      </c>
      <c r="J132" s="33">
        <v>0</v>
      </c>
      <c r="K132" s="1">
        <f>+VLOOKUP($B132,'[32]2016-2018 data'!$BK:$BN,2,)</f>
        <v>2002</v>
      </c>
      <c r="L132" s="1">
        <f>+VLOOKUP($B132,'[32]2016-2018 data'!$BK:$BN,3,)</f>
        <v>2002</v>
      </c>
      <c r="M132" s="1">
        <f>+VLOOKUP($B132,'[32]2016-2018 data'!$BK:$BN,4,)</f>
        <v>2002</v>
      </c>
      <c r="N132" s="1" t="b">
        <f t="shared" si="10"/>
        <v>0</v>
      </c>
      <c r="O132" s="1" t="b">
        <f t="shared" si="11"/>
        <v>0</v>
      </c>
      <c r="P132" s="1" t="b">
        <f t="shared" si="12"/>
        <v>0</v>
      </c>
    </row>
    <row r="133" spans="1:16" x14ac:dyDescent="0.25">
      <c r="A133" s="6">
        <f t="shared" ref="A133:A193" si="13">1+A132</f>
        <v>130</v>
      </c>
      <c r="B133" s="9" t="s">
        <v>123</v>
      </c>
      <c r="C133" s="4" t="s">
        <v>122</v>
      </c>
      <c r="D133" s="4" t="str">
        <f>+VLOOKUP(C133,'[1]OECD &amp; EU Countries'!$B:$F,5,)</f>
        <v>NA</v>
      </c>
      <c r="E133" s="10" t="s">
        <v>488</v>
      </c>
      <c r="F133" s="10" t="s">
        <v>437</v>
      </c>
      <c r="G133" s="10" t="s">
        <v>437</v>
      </c>
      <c r="H133" s="33">
        <v>0</v>
      </c>
      <c r="I133" s="33">
        <v>0</v>
      </c>
      <c r="J133" s="33">
        <v>0</v>
      </c>
      <c r="K133" s="1">
        <f>+VLOOKUP($B133,'[32]2016-2018 data'!$BK:$BN,2,)</f>
        <v>1977</v>
      </c>
      <c r="L133" s="1">
        <f>+VLOOKUP($B133,'[32]2016-2018 data'!$BK:$BN,3,)</f>
        <v>1977</v>
      </c>
      <c r="M133" s="1">
        <f>+VLOOKUP($B133,'[32]2016-2018 data'!$BK:$BN,4,)</f>
        <v>1977</v>
      </c>
      <c r="N133" s="1" t="b">
        <f t="shared" ref="N133:N193" si="14">+K133=E133</f>
        <v>0</v>
      </c>
      <c r="O133" s="1" t="b">
        <f t="shared" ref="O133:O193" si="15">+L133=F133</f>
        <v>0</v>
      </c>
      <c r="P133" s="1" t="b">
        <f t="shared" ref="P133:P193" si="16">+M133=G133</f>
        <v>0</v>
      </c>
    </row>
    <row r="134" spans="1:16" x14ac:dyDescent="0.25">
      <c r="A134" s="6">
        <f t="shared" si="13"/>
        <v>131</v>
      </c>
      <c r="B134" s="7" t="s">
        <v>121</v>
      </c>
      <c r="C134" s="4" t="s">
        <v>120</v>
      </c>
      <c r="D134" s="4" t="str">
        <f>+VLOOKUP(C134,'[1]OECD &amp; EU Countries'!$B:$F,5,)</f>
        <v>NA</v>
      </c>
      <c r="E134" s="10" t="s">
        <v>488</v>
      </c>
      <c r="F134" s="10" t="s">
        <v>486</v>
      </c>
      <c r="G134" s="10" t="s">
        <v>486</v>
      </c>
      <c r="H134" s="33">
        <v>0.5</v>
      </c>
      <c r="I134" s="33">
        <v>0</v>
      </c>
      <c r="J134" s="33">
        <v>0</v>
      </c>
      <c r="K134" s="1">
        <f>+VLOOKUP($B134,'[32]2016-2018 data'!$BK:$BN,2,)</f>
        <v>2006</v>
      </c>
      <c r="L134" s="1">
        <f>+VLOOKUP($B134,'[32]2016-2018 data'!$BK:$BN,3,)</f>
        <v>2006</v>
      </c>
      <c r="M134" s="1">
        <f>+VLOOKUP($B134,'[32]2016-2018 data'!$BK:$BN,4,)</f>
        <v>2006</v>
      </c>
      <c r="N134" s="1" t="b">
        <f t="shared" si="14"/>
        <v>0</v>
      </c>
      <c r="O134" s="1" t="b">
        <f t="shared" si="15"/>
        <v>0</v>
      </c>
      <c r="P134" s="1" t="b">
        <f t="shared" si="16"/>
        <v>0</v>
      </c>
    </row>
    <row r="135" spans="1:16" x14ac:dyDescent="0.25">
      <c r="A135" s="6">
        <f t="shared" si="13"/>
        <v>132</v>
      </c>
      <c r="B135" s="9" t="s">
        <v>119</v>
      </c>
      <c r="C135" s="4" t="s">
        <v>118</v>
      </c>
      <c r="D135" s="4" t="str">
        <f>+VLOOKUP(C135,'[1]OECD &amp; EU Countries'!$B:$F,5,)</f>
        <v>NA</v>
      </c>
      <c r="E135" s="10" t="s">
        <v>488</v>
      </c>
      <c r="F135" s="10" t="s">
        <v>486</v>
      </c>
      <c r="G135" s="10" t="s">
        <v>486</v>
      </c>
      <c r="H135" s="33">
        <v>0.5</v>
      </c>
      <c r="I135" s="33">
        <v>0.5</v>
      </c>
      <c r="J135" s="33">
        <v>0.5</v>
      </c>
      <c r="K135" s="1">
        <f>+VLOOKUP($B135,'[32]2016-2018 data'!$BK:$BN,2,)</f>
        <v>2009</v>
      </c>
      <c r="L135" s="1">
        <f>+VLOOKUP($B135,'[32]2016-2018 data'!$BK:$BN,3,)</f>
        <v>2009</v>
      </c>
      <c r="M135" s="1">
        <f>+VLOOKUP($B135,'[32]2016-2018 data'!$BK:$BN,4,)</f>
        <v>2009</v>
      </c>
      <c r="N135" s="1" t="b">
        <f t="shared" si="14"/>
        <v>0</v>
      </c>
      <c r="O135" s="1" t="b">
        <f t="shared" si="15"/>
        <v>0</v>
      </c>
      <c r="P135" s="1" t="b">
        <f t="shared" si="16"/>
        <v>0</v>
      </c>
    </row>
    <row r="136" spans="1:16" x14ac:dyDescent="0.25">
      <c r="A136" s="6">
        <f t="shared" si="13"/>
        <v>133</v>
      </c>
      <c r="B136" s="9" t="s">
        <v>117</v>
      </c>
      <c r="C136" s="4" t="s">
        <v>116</v>
      </c>
      <c r="D136" s="4" t="str">
        <f>+VLOOKUP(C136,'[1]OECD &amp; EU Countries'!$B:$F,5,)</f>
        <v>NA</v>
      </c>
      <c r="E136" s="10" t="s">
        <v>490</v>
      </c>
      <c r="F136" s="10" t="s">
        <v>486</v>
      </c>
      <c r="G136" s="10" t="s">
        <v>486</v>
      </c>
      <c r="H136" s="33">
        <v>0.5</v>
      </c>
      <c r="I136" s="33">
        <v>0</v>
      </c>
      <c r="J136" s="33">
        <v>0</v>
      </c>
      <c r="K136" s="1">
        <f>+VLOOKUP($B136,'[32]2016-2018 data'!$BK:$BN,2,)</f>
        <v>2006</v>
      </c>
      <c r="L136" s="1">
        <f>+VLOOKUP($B136,'[32]2016-2018 data'!$BK:$BN,3,)</f>
        <v>2006</v>
      </c>
      <c r="M136" s="1">
        <f>+VLOOKUP($B136,'[32]2016-2018 data'!$BK:$BN,4,)</f>
        <v>2006</v>
      </c>
      <c r="N136" s="1" t="b">
        <f t="shared" si="14"/>
        <v>0</v>
      </c>
      <c r="O136" s="1" t="b">
        <f t="shared" si="15"/>
        <v>0</v>
      </c>
      <c r="P136" s="1" t="b">
        <f t="shared" si="16"/>
        <v>0</v>
      </c>
    </row>
    <row r="137" spans="1:16" x14ac:dyDescent="0.25">
      <c r="A137" s="6">
        <f t="shared" si="13"/>
        <v>134</v>
      </c>
      <c r="B137" s="9" t="s">
        <v>115</v>
      </c>
      <c r="C137" s="4" t="s">
        <v>114</v>
      </c>
      <c r="D137" s="4" t="str">
        <f>+VLOOKUP(C137,'[1]OECD &amp; EU Countries'!$B:$F,5,)</f>
        <v>OECD/EU</v>
      </c>
      <c r="E137" s="10" t="s">
        <v>427</v>
      </c>
      <c r="F137" s="10" t="s">
        <v>486</v>
      </c>
      <c r="G137" s="10" t="s">
        <v>486</v>
      </c>
      <c r="H137" s="33">
        <v>1</v>
      </c>
      <c r="I137" s="33">
        <v>1</v>
      </c>
      <c r="J137" s="33">
        <v>1</v>
      </c>
      <c r="K137" s="1" t="str">
        <f>+VLOOKUP($B137,'[32]2016-2018 data'!$BK:$BN,2,)</f>
        <v>annual chained</v>
      </c>
      <c r="L137" s="1" t="str">
        <f>+VLOOKUP($B137,'[32]2016-2018 data'!$BK:$BN,3,)</f>
        <v>annual chained</v>
      </c>
      <c r="M137" s="1" t="str">
        <f>+VLOOKUP($B137,'[32]2016-2018 data'!$BK:$BN,4,)</f>
        <v>annual chained</v>
      </c>
      <c r="N137" s="1" t="b">
        <f t="shared" si="14"/>
        <v>0</v>
      </c>
      <c r="O137" s="1" t="b">
        <f t="shared" si="15"/>
        <v>0</v>
      </c>
      <c r="P137" s="1" t="b">
        <f t="shared" si="16"/>
        <v>0</v>
      </c>
    </row>
    <row r="138" spans="1:16" x14ac:dyDescent="0.25">
      <c r="A138" s="6">
        <f t="shared" si="13"/>
        <v>135</v>
      </c>
      <c r="B138" s="9" t="s">
        <v>113</v>
      </c>
      <c r="C138" s="4" t="s">
        <v>112</v>
      </c>
      <c r="D138" s="4" t="str">
        <f>+VLOOKUP(C138,'[1]OECD &amp; EU Countries'!$B:$F,5,)</f>
        <v>OECD/EU</v>
      </c>
      <c r="E138" s="10" t="s">
        <v>427</v>
      </c>
      <c r="F138" s="10" t="s">
        <v>486</v>
      </c>
      <c r="G138" s="10" t="s">
        <v>486</v>
      </c>
      <c r="H138" s="33">
        <v>1</v>
      </c>
      <c r="I138" s="33">
        <v>1</v>
      </c>
      <c r="J138" s="33">
        <v>1</v>
      </c>
      <c r="K138" s="1" t="str">
        <f>+VLOOKUP($B138,'[32]2016-2018 data'!$BK:$BN,2,)</f>
        <v>annual chained</v>
      </c>
      <c r="L138" s="1" t="str">
        <f>+VLOOKUP($B138,'[32]2016-2018 data'!$BK:$BN,3,)</f>
        <v>annual chained</v>
      </c>
      <c r="M138" s="1" t="str">
        <f>+VLOOKUP($B138,'[32]2016-2018 data'!$BK:$BN,4,)</f>
        <v>annual chained</v>
      </c>
      <c r="N138" s="1" t="b">
        <f t="shared" si="14"/>
        <v>0</v>
      </c>
      <c r="O138" s="1" t="b">
        <f t="shared" si="15"/>
        <v>0</v>
      </c>
      <c r="P138" s="1" t="b">
        <f t="shared" si="16"/>
        <v>0</v>
      </c>
    </row>
    <row r="139" spans="1:16" x14ac:dyDescent="0.25">
      <c r="A139" s="6">
        <f t="shared" si="13"/>
        <v>136</v>
      </c>
      <c r="B139" s="8" t="s">
        <v>111</v>
      </c>
      <c r="C139" s="4" t="s">
        <v>110</v>
      </c>
      <c r="D139" s="4" t="str">
        <f>+VLOOKUP(C139,'[1]OECD &amp; EU Countries'!$B:$F,5,)</f>
        <v>NA</v>
      </c>
      <c r="E139" s="10" t="s">
        <v>488</v>
      </c>
      <c r="F139" s="10" t="s">
        <v>437</v>
      </c>
      <c r="G139" s="10" t="s">
        <v>437</v>
      </c>
      <c r="H139" s="33">
        <v>0.5</v>
      </c>
      <c r="I139" s="33">
        <v>0</v>
      </c>
      <c r="J139" s="33">
        <v>0</v>
      </c>
      <c r="K139" s="1">
        <f>+VLOOKUP($B139,'[32]2016-2018 data'!$BK:$BN,2,)</f>
        <v>2006</v>
      </c>
      <c r="L139" s="1">
        <f>+VLOOKUP($B139,'[32]2016-2018 data'!$BK:$BN,3,)</f>
        <v>2006</v>
      </c>
      <c r="M139" s="1">
        <f>+VLOOKUP($B139,'[32]2016-2018 data'!$BK:$BN,4,)</f>
        <v>2006</v>
      </c>
      <c r="N139" s="1" t="b">
        <f t="shared" si="14"/>
        <v>0</v>
      </c>
      <c r="O139" s="1" t="b">
        <f t="shared" si="15"/>
        <v>0</v>
      </c>
      <c r="P139" s="1" t="b">
        <f t="shared" si="16"/>
        <v>0</v>
      </c>
    </row>
    <row r="140" spans="1:16" x14ac:dyDescent="0.25">
      <c r="A140" s="6">
        <f t="shared" si="13"/>
        <v>137</v>
      </c>
      <c r="B140" s="9" t="s">
        <v>109</v>
      </c>
      <c r="C140" s="4" t="s">
        <v>108</v>
      </c>
      <c r="D140" s="4" t="str">
        <f>+VLOOKUP(C140,'[1]OECD &amp; EU Countries'!$B:$F,5,)</f>
        <v>OECD/EU</v>
      </c>
      <c r="E140" s="10" t="s">
        <v>427</v>
      </c>
      <c r="F140" s="10" t="s">
        <v>486</v>
      </c>
      <c r="G140" s="10" t="s">
        <v>486</v>
      </c>
      <c r="H140" s="33">
        <v>1</v>
      </c>
      <c r="I140" s="33">
        <v>1</v>
      </c>
      <c r="J140" s="33">
        <v>1</v>
      </c>
      <c r="K140" s="1" t="str">
        <f>+VLOOKUP($B140,'[32]2016-2018 data'!$BK:$BN,2,)</f>
        <v>annual chained</v>
      </c>
      <c r="L140" s="1" t="str">
        <f>+VLOOKUP($B140,'[32]2016-2018 data'!$BK:$BN,3,)</f>
        <v>annual chained</v>
      </c>
      <c r="M140" s="1" t="str">
        <f>+VLOOKUP($B140,'[32]2016-2018 data'!$BK:$BN,4,)</f>
        <v>annual chained</v>
      </c>
      <c r="N140" s="1" t="b">
        <f t="shared" si="14"/>
        <v>0</v>
      </c>
      <c r="O140" s="1" t="b">
        <f t="shared" si="15"/>
        <v>0</v>
      </c>
      <c r="P140" s="1" t="b">
        <f t="shared" si="16"/>
        <v>0</v>
      </c>
    </row>
    <row r="141" spans="1:16" x14ac:dyDescent="0.25">
      <c r="A141" s="6">
        <f t="shared" si="13"/>
        <v>138</v>
      </c>
      <c r="B141" s="7" t="s">
        <v>107</v>
      </c>
      <c r="C141" s="4" t="s">
        <v>106</v>
      </c>
      <c r="D141" s="4" t="str">
        <f>+VLOOKUP(C141,'[1]OECD &amp; EU Countries'!$B:$F,5,)</f>
        <v>NA</v>
      </c>
      <c r="E141" s="10" t="s">
        <v>490</v>
      </c>
      <c r="F141" s="10" t="s">
        <v>486</v>
      </c>
      <c r="G141" s="10" t="s">
        <v>486</v>
      </c>
      <c r="H141" s="33">
        <v>1</v>
      </c>
      <c r="I141" s="33">
        <v>1</v>
      </c>
      <c r="J141" s="33">
        <v>1</v>
      </c>
      <c r="K141" s="1" t="str">
        <f>+VLOOKUP($B141,'[32]2016-2018 data'!$BK:$BN,2,)</f>
        <v>annual chained</v>
      </c>
      <c r="L141" s="1" t="str">
        <f>+VLOOKUP($B141,'[32]2016-2018 data'!$BK:$BN,3,)</f>
        <v>annual chained</v>
      </c>
      <c r="M141" s="1" t="str">
        <f>+VLOOKUP($B141,'[32]2016-2018 data'!$BK:$BN,4,)</f>
        <v>annual chained</v>
      </c>
      <c r="N141" s="1" t="b">
        <f t="shared" si="14"/>
        <v>0</v>
      </c>
      <c r="O141" s="1" t="b">
        <f t="shared" si="15"/>
        <v>0</v>
      </c>
      <c r="P141" s="1" t="b">
        <f t="shared" si="16"/>
        <v>0</v>
      </c>
    </row>
    <row r="142" spans="1:16" x14ac:dyDescent="0.25">
      <c r="A142" s="6">
        <f t="shared" si="13"/>
        <v>139</v>
      </c>
      <c r="B142" s="9" t="s">
        <v>105</v>
      </c>
      <c r="C142" s="4" t="s">
        <v>104</v>
      </c>
      <c r="D142" s="4" t="str">
        <f>+VLOOKUP(C142,'[1]OECD &amp; EU Countries'!$B:$F,5,)</f>
        <v>NA</v>
      </c>
      <c r="E142" s="10" t="s">
        <v>488</v>
      </c>
      <c r="F142" s="10" t="s">
        <v>437</v>
      </c>
      <c r="G142" s="10" t="s">
        <v>437</v>
      </c>
      <c r="H142" s="33">
        <v>0.5</v>
      </c>
      <c r="I142" s="33">
        <v>0.5</v>
      </c>
      <c r="J142" s="33">
        <v>0.5</v>
      </c>
      <c r="K142" s="1">
        <f>+VLOOKUP($B142,'[32]2016-2018 data'!$BK:$BN,2,)</f>
        <v>2011</v>
      </c>
      <c r="L142" s="1">
        <f>+VLOOKUP($B142,'[32]2016-2018 data'!$BK:$BN,3,)</f>
        <v>2011</v>
      </c>
      <c r="M142" s="1">
        <f>+VLOOKUP($B142,'[32]2016-2018 data'!$BK:$BN,4,)</f>
        <v>2011</v>
      </c>
      <c r="N142" s="1" t="b">
        <f t="shared" si="14"/>
        <v>0</v>
      </c>
      <c r="O142" s="1" t="b">
        <f t="shared" si="15"/>
        <v>0</v>
      </c>
      <c r="P142" s="1" t="b">
        <f t="shared" si="16"/>
        <v>0</v>
      </c>
    </row>
    <row r="143" spans="1:16" x14ac:dyDescent="0.25">
      <c r="A143" s="6">
        <f t="shared" si="13"/>
        <v>140</v>
      </c>
      <c r="B143" s="9" t="s">
        <v>103</v>
      </c>
      <c r="C143" s="4" t="s">
        <v>102</v>
      </c>
      <c r="D143" s="4" t="str">
        <f>+VLOOKUP(C143,'[1]OECD &amp; EU Countries'!$B:$F,5,)</f>
        <v>NA</v>
      </c>
      <c r="E143" s="10" t="s">
        <v>488</v>
      </c>
      <c r="F143" s="10" t="s">
        <v>437</v>
      </c>
      <c r="G143" s="10" t="s">
        <v>437</v>
      </c>
      <c r="H143" s="33">
        <v>0.5</v>
      </c>
      <c r="I143" s="33">
        <v>0.5</v>
      </c>
      <c r="J143" s="33">
        <v>0.5</v>
      </c>
      <c r="K143" s="1">
        <f>+VLOOKUP($B143,'[32]2016-2018 data'!$BK:$BN,2,)</f>
        <v>2008</v>
      </c>
      <c r="L143" s="1">
        <f>+VLOOKUP($B143,'[32]2016-2018 data'!$BK:$BN,3,)</f>
        <v>2008</v>
      </c>
      <c r="M143" s="1">
        <f>+VLOOKUP($B143,'[32]2016-2018 data'!$BK:$BN,4,)</f>
        <v>2008</v>
      </c>
      <c r="N143" s="1" t="b">
        <f t="shared" si="14"/>
        <v>0</v>
      </c>
      <c r="O143" s="1" t="b">
        <f t="shared" si="15"/>
        <v>0</v>
      </c>
      <c r="P143" s="1" t="b">
        <f t="shared" si="16"/>
        <v>0</v>
      </c>
    </row>
    <row r="144" spans="1:16" x14ac:dyDescent="0.25">
      <c r="A144" s="6">
        <f t="shared" si="13"/>
        <v>141</v>
      </c>
      <c r="B144" s="9" t="s">
        <v>101</v>
      </c>
      <c r="C144" s="4" t="s">
        <v>100</v>
      </c>
      <c r="D144" s="4" t="str">
        <f>+VLOOKUP(C144,'[1]OECD &amp; EU Countries'!$B:$F,5,)</f>
        <v>NA</v>
      </c>
      <c r="E144" s="10" t="s">
        <v>480</v>
      </c>
      <c r="F144" s="10" t="s">
        <v>437</v>
      </c>
      <c r="G144" s="10" t="s">
        <v>437</v>
      </c>
      <c r="H144" s="33">
        <v>1</v>
      </c>
      <c r="I144" s="33">
        <v>1</v>
      </c>
      <c r="J144" s="33">
        <v>1</v>
      </c>
      <c r="K144" s="1" t="str">
        <f>+VLOOKUP($B144,'[32]2016-2018 data'!$BK:$BN,2,)</f>
        <v>annual chained</v>
      </c>
      <c r="L144" s="1" t="str">
        <f>+VLOOKUP($B144,'[32]2016-2018 data'!$BK:$BN,3,)</f>
        <v>annual chained</v>
      </c>
      <c r="M144" s="1" t="str">
        <f>+VLOOKUP($B144,'[32]2016-2018 data'!$BK:$BN,4,)</f>
        <v>annual chained</v>
      </c>
      <c r="N144" s="1" t="b">
        <f t="shared" si="14"/>
        <v>0</v>
      </c>
      <c r="O144" s="1" t="b">
        <f t="shared" si="15"/>
        <v>0</v>
      </c>
      <c r="P144" s="1" t="b">
        <f t="shared" si="16"/>
        <v>0</v>
      </c>
    </row>
    <row r="145" spans="1:16" x14ac:dyDescent="0.25">
      <c r="A145" s="6">
        <f t="shared" si="13"/>
        <v>142</v>
      </c>
      <c r="B145" s="9" t="s">
        <v>99</v>
      </c>
      <c r="C145" s="4" t="s">
        <v>98</v>
      </c>
      <c r="D145" s="4" t="str">
        <f>+VLOOKUP(C145,'[1]OECD &amp; EU Countries'!$B:$F,5,)</f>
        <v>NA</v>
      </c>
      <c r="E145" s="10" t="s">
        <v>488</v>
      </c>
      <c r="F145" s="10" t="s">
        <v>437</v>
      </c>
      <c r="G145" s="10" t="s">
        <v>437</v>
      </c>
      <c r="H145" s="33">
        <v>0</v>
      </c>
      <c r="I145" s="33">
        <v>0</v>
      </c>
      <c r="J145" s="33">
        <v>0</v>
      </c>
      <c r="K145" s="1">
        <f>+VLOOKUP($B145,'[32]2016-2018 data'!$BK:$BN,2,)</f>
        <v>1995</v>
      </c>
      <c r="L145" s="1">
        <f>+VLOOKUP($B145,'[32]2016-2018 data'!$BK:$BN,3,)</f>
        <v>1995</v>
      </c>
      <c r="M145" s="1">
        <f>+VLOOKUP($B145,'[32]2016-2018 data'!$BK:$BN,4,)</f>
        <v>1995</v>
      </c>
      <c r="N145" s="1" t="b">
        <f t="shared" si="14"/>
        <v>0</v>
      </c>
      <c r="O145" s="1" t="b">
        <f t="shared" si="15"/>
        <v>0</v>
      </c>
      <c r="P145" s="1" t="b">
        <f t="shared" si="16"/>
        <v>0</v>
      </c>
    </row>
    <row r="146" spans="1:16" x14ac:dyDescent="0.25">
      <c r="A146" s="6">
        <f t="shared" si="13"/>
        <v>143</v>
      </c>
      <c r="B146" s="9" t="s">
        <v>97</v>
      </c>
      <c r="C146" s="4" t="s">
        <v>96</v>
      </c>
      <c r="D146" s="4" t="str">
        <f>+VLOOKUP(C146,'[1]OECD &amp; EU Countries'!$B:$F,5,)</f>
        <v>NA</v>
      </c>
      <c r="E146" s="10" t="s">
        <v>488</v>
      </c>
      <c r="F146" s="10" t="s">
        <v>486</v>
      </c>
      <c r="G146" s="10" t="s">
        <v>486</v>
      </c>
      <c r="H146" s="33">
        <v>0</v>
      </c>
      <c r="I146" s="33">
        <v>0</v>
      </c>
      <c r="J146" s="33">
        <v>0</v>
      </c>
      <c r="K146" s="1">
        <f>+VLOOKUP($B146,'[32]2016-2018 data'!$BK:$BN,2,)</f>
        <v>1999</v>
      </c>
      <c r="L146" s="1">
        <f>+VLOOKUP($B146,'[32]2016-2018 data'!$BK:$BN,3,)</f>
        <v>1999</v>
      </c>
      <c r="M146" s="1">
        <f>+VLOOKUP($B146,'[32]2016-2018 data'!$BK:$BN,4,)</f>
        <v>1999</v>
      </c>
      <c r="N146" s="1" t="b">
        <f t="shared" si="14"/>
        <v>0</v>
      </c>
      <c r="O146" s="1" t="b">
        <f t="shared" si="15"/>
        <v>0</v>
      </c>
      <c r="P146" s="1" t="b">
        <f t="shared" si="16"/>
        <v>0</v>
      </c>
    </row>
    <row r="147" spans="1:16" x14ac:dyDescent="0.25">
      <c r="A147" s="6">
        <f t="shared" si="13"/>
        <v>144</v>
      </c>
      <c r="B147" s="9" t="s">
        <v>95</v>
      </c>
      <c r="C147" s="4" t="s">
        <v>94</v>
      </c>
      <c r="D147" s="4" t="str">
        <f>+VLOOKUP(C147,'[1]OECD &amp; EU Countries'!$B:$F,5,)</f>
        <v>NA</v>
      </c>
      <c r="E147" s="10" t="s">
        <v>488</v>
      </c>
      <c r="F147" s="10" t="s">
        <v>486</v>
      </c>
      <c r="G147" s="10" t="s">
        <v>486</v>
      </c>
      <c r="H147" s="33">
        <v>0.5</v>
      </c>
      <c r="I147" s="33">
        <v>0.5</v>
      </c>
      <c r="J147" s="33">
        <v>0.5</v>
      </c>
      <c r="K147" s="1">
        <f>+VLOOKUP($B147,'[32]2016-2018 data'!$BK:$BN,2,)</f>
        <v>2008</v>
      </c>
      <c r="L147" s="1">
        <f>+VLOOKUP($B147,'[32]2016-2018 data'!$BK:$BN,3,)</f>
        <v>2008</v>
      </c>
      <c r="M147" s="1">
        <f>+VLOOKUP($B147,'[32]2016-2018 data'!$BK:$BN,4,)</f>
        <v>2008</v>
      </c>
      <c r="N147" s="1" t="b">
        <f t="shared" si="14"/>
        <v>0</v>
      </c>
      <c r="O147" s="1" t="b">
        <f t="shared" si="15"/>
        <v>0</v>
      </c>
      <c r="P147" s="1" t="b">
        <f t="shared" si="16"/>
        <v>0</v>
      </c>
    </row>
    <row r="148" spans="1:16" x14ac:dyDescent="0.25">
      <c r="A148" s="6">
        <f t="shared" si="13"/>
        <v>145</v>
      </c>
      <c r="B148" s="9" t="s">
        <v>93</v>
      </c>
      <c r="C148" s="4" t="s">
        <v>92</v>
      </c>
      <c r="D148" s="4" t="str">
        <f>+VLOOKUP(C148,'[1]OECD &amp; EU Countries'!$B:$F,5,)</f>
        <v>NA</v>
      </c>
      <c r="E148" s="10" t="s">
        <v>427</v>
      </c>
      <c r="F148" s="10" t="s">
        <v>486</v>
      </c>
      <c r="G148" s="10" t="s">
        <v>486</v>
      </c>
      <c r="H148" s="33">
        <v>0.5</v>
      </c>
      <c r="I148" s="33">
        <v>0.5</v>
      </c>
      <c r="J148" s="33">
        <v>0.5</v>
      </c>
      <c r="K148" s="1">
        <f>+VLOOKUP($B148,'[32]2016-2018 data'!$BK:$BN,2,)</f>
        <v>2008</v>
      </c>
      <c r="L148" s="1">
        <f>+VLOOKUP($B148,'[32]2016-2018 data'!$BK:$BN,3,)</f>
        <v>2016</v>
      </c>
      <c r="M148" s="1">
        <f>+VLOOKUP($B148,'[32]2016-2018 data'!$BK:$BN,4,)</f>
        <v>2016</v>
      </c>
      <c r="N148" s="1" t="b">
        <f t="shared" si="14"/>
        <v>0</v>
      </c>
      <c r="O148" s="1" t="b">
        <f t="shared" si="15"/>
        <v>0</v>
      </c>
      <c r="P148" s="1" t="b">
        <f t="shared" si="16"/>
        <v>0</v>
      </c>
    </row>
    <row r="149" spans="1:16" x14ac:dyDescent="0.25">
      <c r="A149" s="6">
        <f t="shared" si="13"/>
        <v>146</v>
      </c>
      <c r="B149" s="7" t="s">
        <v>91</v>
      </c>
      <c r="C149" s="4" t="s">
        <v>90</v>
      </c>
      <c r="D149" s="4" t="str">
        <f>+VLOOKUP(C149,'[1]OECD &amp; EU Countries'!$B:$F,5,)</f>
        <v>NA</v>
      </c>
      <c r="E149" s="10" t="s">
        <v>488</v>
      </c>
      <c r="F149" s="10" t="s">
        <v>437</v>
      </c>
      <c r="G149" s="10" t="s">
        <v>437</v>
      </c>
      <c r="H149" s="33">
        <v>0.5</v>
      </c>
      <c r="I149" s="33">
        <v>0.5</v>
      </c>
      <c r="J149" s="33">
        <v>0.5</v>
      </c>
      <c r="K149" s="1">
        <f>+VLOOKUP($B149,'[32]2016-2018 data'!$BK:$BN,2,)</f>
        <v>2013</v>
      </c>
      <c r="L149" s="1">
        <f>+VLOOKUP($B149,'[32]2016-2018 data'!$BK:$BN,3,)</f>
        <v>2013</v>
      </c>
      <c r="M149" s="1">
        <f>+VLOOKUP($B149,'[32]2016-2018 data'!$BK:$BN,4,)</f>
        <v>2013</v>
      </c>
      <c r="N149" s="1" t="b">
        <f t="shared" si="14"/>
        <v>0</v>
      </c>
      <c r="O149" s="1" t="b">
        <f t="shared" si="15"/>
        <v>0</v>
      </c>
      <c r="P149" s="1" t="b">
        <f t="shared" si="16"/>
        <v>0</v>
      </c>
    </row>
    <row r="150" spans="1:16" x14ac:dyDescent="0.25">
      <c r="A150" s="6">
        <f t="shared" si="13"/>
        <v>147</v>
      </c>
      <c r="B150" s="9" t="s">
        <v>89</v>
      </c>
      <c r="C150" s="4" t="s">
        <v>88</v>
      </c>
      <c r="D150" s="4" t="str">
        <f>+VLOOKUP(C150,'[1]OECD &amp; EU Countries'!$B:$F,5,)</f>
        <v>NA</v>
      </c>
      <c r="E150" s="10" t="s">
        <v>488</v>
      </c>
      <c r="F150" s="10" t="s">
        <v>437</v>
      </c>
      <c r="G150" s="10" t="s">
        <v>437</v>
      </c>
      <c r="H150" s="33">
        <v>0</v>
      </c>
      <c r="I150" s="33">
        <v>0</v>
      </c>
      <c r="J150" s="33">
        <v>0</v>
      </c>
      <c r="K150" s="1">
        <f>+VLOOKUP($B150,'[32]2016-2018 data'!$BK:$BN,2,)</f>
        <v>2004</v>
      </c>
      <c r="L150" s="1">
        <f>+VLOOKUP($B150,'[32]2016-2018 data'!$BK:$BN,3,)</f>
        <v>2004</v>
      </c>
      <c r="M150" s="1">
        <f>+VLOOKUP($B150,'[32]2016-2018 data'!$BK:$BN,4,)</f>
        <v>2004</v>
      </c>
      <c r="N150" s="1" t="b">
        <f t="shared" si="14"/>
        <v>0</v>
      </c>
      <c r="O150" s="1" t="b">
        <f t="shared" si="15"/>
        <v>0</v>
      </c>
      <c r="P150" s="1" t="b">
        <f t="shared" si="16"/>
        <v>0</v>
      </c>
    </row>
    <row r="151" spans="1:16" x14ac:dyDescent="0.25">
      <c r="A151" s="6">
        <f t="shared" si="13"/>
        <v>148</v>
      </c>
      <c r="B151" s="8" t="s">
        <v>87</v>
      </c>
      <c r="C151" s="4" t="s">
        <v>86</v>
      </c>
      <c r="D151" s="4" t="str">
        <f>+VLOOKUP(C151,'[1]OECD &amp; EU Countries'!$B:$F,5,)</f>
        <v>NA</v>
      </c>
      <c r="E151" s="10" t="s">
        <v>488</v>
      </c>
      <c r="F151" s="10" t="s">
        <v>486</v>
      </c>
      <c r="G151" s="10" t="s">
        <v>486</v>
      </c>
      <c r="H151" s="33">
        <v>0.5</v>
      </c>
      <c r="I151" s="33">
        <v>0.5</v>
      </c>
      <c r="J151" s="33">
        <v>0.5</v>
      </c>
      <c r="K151" s="1">
        <f>+VLOOKUP($B151,'[32]2016-2018 data'!$BK:$BN,2,)</f>
        <v>2013</v>
      </c>
      <c r="L151" s="1">
        <f>+VLOOKUP($B151,'[32]2016-2018 data'!$BK:$BN,3,)</f>
        <v>2013</v>
      </c>
      <c r="M151" s="1">
        <f>+VLOOKUP($B151,'[32]2016-2018 data'!$BK:$BN,4,)</f>
        <v>2013</v>
      </c>
      <c r="N151" s="1" t="b">
        <f t="shared" si="14"/>
        <v>0</v>
      </c>
      <c r="O151" s="1" t="b">
        <f t="shared" si="15"/>
        <v>0</v>
      </c>
      <c r="P151" s="1" t="b">
        <f t="shared" si="16"/>
        <v>0</v>
      </c>
    </row>
    <row r="152" spans="1:16" x14ac:dyDescent="0.25">
      <c r="A152" s="6">
        <f t="shared" si="13"/>
        <v>149</v>
      </c>
      <c r="B152" s="9" t="s">
        <v>85</v>
      </c>
      <c r="C152" s="4" t="s">
        <v>84</v>
      </c>
      <c r="D152" s="4" t="str">
        <f>+VLOOKUP(C152,'[1]OECD &amp; EU Countries'!$B:$F,5,)</f>
        <v>OECD/EU</v>
      </c>
      <c r="E152" s="10" t="s">
        <v>427</v>
      </c>
      <c r="F152" s="10" t="s">
        <v>486</v>
      </c>
      <c r="G152" s="10" t="s">
        <v>486</v>
      </c>
      <c r="H152" s="33">
        <v>1</v>
      </c>
      <c r="I152" s="33">
        <v>1</v>
      </c>
      <c r="J152" s="33">
        <v>1</v>
      </c>
      <c r="K152" s="1" t="str">
        <f>+VLOOKUP($B152,'[32]2016-2018 data'!$BK:$BN,2,)</f>
        <v>annual chained</v>
      </c>
      <c r="L152" s="1" t="str">
        <f>+VLOOKUP($B152,'[32]2016-2018 data'!$BK:$BN,3,)</f>
        <v>annual chained</v>
      </c>
      <c r="M152" s="1" t="str">
        <f>+VLOOKUP($B152,'[32]2016-2018 data'!$BK:$BN,4,)</f>
        <v>annual chained</v>
      </c>
      <c r="N152" s="1" t="b">
        <f t="shared" si="14"/>
        <v>0</v>
      </c>
      <c r="O152" s="1" t="b">
        <f t="shared" si="15"/>
        <v>0</v>
      </c>
      <c r="P152" s="1" t="b">
        <f t="shared" si="16"/>
        <v>0</v>
      </c>
    </row>
    <row r="153" spans="1:16" x14ac:dyDescent="0.25">
      <c r="A153" s="6">
        <f t="shared" si="13"/>
        <v>150</v>
      </c>
      <c r="B153" s="7" t="s">
        <v>83</v>
      </c>
      <c r="C153" s="4" t="s">
        <v>82</v>
      </c>
      <c r="D153" s="4" t="str">
        <f>+VLOOKUP(C153,'[1]OECD &amp; EU Countries'!$B:$F,5,)</f>
        <v>OECD/EU</v>
      </c>
      <c r="E153" s="10" t="s">
        <v>427</v>
      </c>
      <c r="F153" s="10" t="s">
        <v>486</v>
      </c>
      <c r="G153" s="10" t="s">
        <v>486</v>
      </c>
      <c r="H153" s="33">
        <v>1</v>
      </c>
      <c r="I153" s="33">
        <v>1</v>
      </c>
      <c r="J153" s="33">
        <v>1</v>
      </c>
      <c r="K153" s="1" t="str">
        <f>+VLOOKUP($B153,'[32]2016-2018 data'!$BK:$BN,2,)</f>
        <v>annual chained</v>
      </c>
      <c r="L153" s="1" t="str">
        <f>+VLOOKUP($B153,'[32]2016-2018 data'!$BK:$BN,3,)</f>
        <v>annual chained</v>
      </c>
      <c r="M153" s="1" t="str">
        <f>+VLOOKUP($B153,'[32]2016-2018 data'!$BK:$BN,4,)</f>
        <v>annual chained</v>
      </c>
      <c r="N153" s="1" t="b">
        <f t="shared" si="14"/>
        <v>0</v>
      </c>
      <c r="O153" s="1" t="b">
        <f t="shared" si="15"/>
        <v>0</v>
      </c>
      <c r="P153" s="1" t="b">
        <f t="shared" si="16"/>
        <v>0</v>
      </c>
    </row>
    <row r="154" spans="1:16" x14ac:dyDescent="0.25">
      <c r="A154" s="6">
        <f t="shared" si="13"/>
        <v>151</v>
      </c>
      <c r="B154" s="9" t="s">
        <v>81</v>
      </c>
      <c r="C154" s="4" t="s">
        <v>80</v>
      </c>
      <c r="D154" s="4" t="str">
        <f>+VLOOKUP(C154,'[1]OECD &amp; EU Countries'!$B:$F,5,)</f>
        <v>NA</v>
      </c>
      <c r="E154" s="10" t="s">
        <v>488</v>
      </c>
      <c r="F154" s="10" t="s">
        <v>437</v>
      </c>
      <c r="G154" s="10" t="s">
        <v>437</v>
      </c>
      <c r="H154" s="33">
        <v>0.5</v>
      </c>
      <c r="I154" s="33">
        <v>0</v>
      </c>
      <c r="J154" s="33">
        <v>0</v>
      </c>
      <c r="K154" s="1">
        <f>+VLOOKUP($B154,'[32]2016-2018 data'!$BK:$BN,2,)</f>
        <v>2006</v>
      </c>
      <c r="L154" s="1">
        <f>+VLOOKUP($B154,'[32]2016-2018 data'!$BK:$BN,3,)</f>
        <v>2006</v>
      </c>
      <c r="M154" s="1">
        <f>+VLOOKUP($B154,'[32]2016-2018 data'!$BK:$BN,4,)</f>
        <v>2006</v>
      </c>
      <c r="N154" s="1" t="b">
        <f t="shared" si="14"/>
        <v>0</v>
      </c>
      <c r="O154" s="1" t="b">
        <f t="shared" si="15"/>
        <v>0</v>
      </c>
      <c r="P154" s="1" t="b">
        <f t="shared" si="16"/>
        <v>0</v>
      </c>
    </row>
    <row r="155" spans="1:16" x14ac:dyDescent="0.25">
      <c r="A155" s="6">
        <f t="shared" si="13"/>
        <v>152</v>
      </c>
      <c r="B155" s="11" t="s">
        <v>79</v>
      </c>
      <c r="C155" s="4" t="s">
        <v>78</v>
      </c>
      <c r="D155" s="4" t="str">
        <f>+VLOOKUP(C155,'[1]OECD &amp; EU Countries'!$B:$F,5,)</f>
        <v>NA</v>
      </c>
      <c r="E155" s="10" t="s">
        <v>489</v>
      </c>
      <c r="F155" s="10" t="s">
        <v>438</v>
      </c>
      <c r="G155" s="10" t="s">
        <v>438</v>
      </c>
      <c r="H155" s="33">
        <v>0</v>
      </c>
      <c r="I155" s="33">
        <v>0</v>
      </c>
      <c r="J155" s="33">
        <v>0</v>
      </c>
      <c r="K155" s="1">
        <f>+VLOOKUP($B155,'[32]2016-2018 data'!$BK:$BN,2,)</f>
        <v>0</v>
      </c>
      <c r="L155" s="1">
        <f>+VLOOKUP($B155,'[32]2016-2018 data'!$BK:$BN,3,)</f>
        <v>0</v>
      </c>
      <c r="M155" s="1">
        <f>+VLOOKUP($B155,'[32]2016-2018 data'!$BK:$BN,4,)</f>
        <v>0</v>
      </c>
      <c r="N155" s="1" t="b">
        <f t="shared" si="14"/>
        <v>0</v>
      </c>
      <c r="O155" s="1" t="b">
        <f t="shared" si="15"/>
        <v>0</v>
      </c>
      <c r="P155" s="1" t="b">
        <f t="shared" si="16"/>
        <v>0</v>
      </c>
    </row>
    <row r="156" spans="1:16" x14ac:dyDescent="0.25">
      <c r="A156" s="6">
        <f t="shared" si="13"/>
        <v>153</v>
      </c>
      <c r="B156" s="9" t="s">
        <v>77</v>
      </c>
      <c r="C156" s="4" t="s">
        <v>76</v>
      </c>
      <c r="D156" s="4" t="str">
        <f>+VLOOKUP(C156,'[1]OECD &amp; EU Countries'!$B:$F,5,)</f>
        <v>NA</v>
      </c>
      <c r="E156" s="10" t="s">
        <v>488</v>
      </c>
      <c r="F156" s="10" t="s">
        <v>486</v>
      </c>
      <c r="G156" s="10" t="s">
        <v>486</v>
      </c>
      <c r="H156" s="33">
        <v>0.5</v>
      </c>
      <c r="I156" s="33">
        <v>0.5</v>
      </c>
      <c r="J156" s="33">
        <v>0.5</v>
      </c>
      <c r="K156" s="1">
        <f>+VLOOKUP($B156,'[32]2016-2018 data'!$BK:$BN,2,)</f>
        <v>2011</v>
      </c>
      <c r="L156" s="1">
        <f>+VLOOKUP($B156,'[32]2016-2018 data'!$BK:$BN,3,)</f>
        <v>2011</v>
      </c>
      <c r="M156" s="1">
        <f>+VLOOKUP($B156,'[32]2016-2018 data'!$BK:$BN,4,)</f>
        <v>2011</v>
      </c>
      <c r="N156" s="1" t="b">
        <f t="shared" si="14"/>
        <v>0</v>
      </c>
      <c r="O156" s="1" t="b">
        <f t="shared" si="15"/>
        <v>0</v>
      </c>
      <c r="P156" s="1" t="b">
        <f t="shared" si="16"/>
        <v>0</v>
      </c>
    </row>
    <row r="157" spans="1:16" x14ac:dyDescent="0.25">
      <c r="A157" s="6">
        <f t="shared" si="13"/>
        <v>154</v>
      </c>
      <c r="B157" s="9" t="s">
        <v>75</v>
      </c>
      <c r="C157" s="4" t="s">
        <v>74</v>
      </c>
      <c r="D157" s="4" t="str">
        <f>+VLOOKUP(C157,'[1]OECD &amp; EU Countries'!$B:$F,5,)</f>
        <v>NA</v>
      </c>
      <c r="E157" s="10" t="s">
        <v>488</v>
      </c>
      <c r="F157" s="10" t="s">
        <v>486</v>
      </c>
      <c r="G157" s="10" t="s">
        <v>486</v>
      </c>
      <c r="H157" s="33">
        <v>0.5</v>
      </c>
      <c r="I157" s="33">
        <v>0.5</v>
      </c>
      <c r="J157" s="33">
        <v>0.5</v>
      </c>
      <c r="K157" s="1">
        <f>+VLOOKUP($B157,'[32]2016-2018 data'!$BK:$BN,2,)</f>
        <v>2009</v>
      </c>
      <c r="L157" s="1">
        <f>+VLOOKUP($B157,'[32]2016-2018 data'!$BK:$BN,3,)</f>
        <v>2009</v>
      </c>
      <c r="M157" s="1">
        <f>+VLOOKUP($B157,'[32]2016-2018 data'!$BK:$BN,4,)</f>
        <v>2009</v>
      </c>
      <c r="N157" s="1" t="b">
        <f t="shared" si="14"/>
        <v>0</v>
      </c>
      <c r="O157" s="1" t="b">
        <f t="shared" si="15"/>
        <v>0</v>
      </c>
      <c r="P157" s="1" t="b">
        <f t="shared" si="16"/>
        <v>0</v>
      </c>
    </row>
    <row r="158" spans="1:16" x14ac:dyDescent="0.25">
      <c r="A158" s="6">
        <f t="shared" si="13"/>
        <v>155</v>
      </c>
      <c r="B158" s="8" t="s">
        <v>73</v>
      </c>
      <c r="C158" s="4" t="s">
        <v>72</v>
      </c>
      <c r="D158" s="4" t="str">
        <f>+VLOOKUP(C158,'[1]OECD &amp; EU Countries'!$B:$F,5,)</f>
        <v>OECD/EU</v>
      </c>
      <c r="E158" s="10" t="s">
        <v>427</v>
      </c>
      <c r="F158" s="10" t="s">
        <v>486</v>
      </c>
      <c r="G158" s="10" t="s">
        <v>486</v>
      </c>
      <c r="H158" s="33">
        <v>0.5</v>
      </c>
      <c r="I158" s="33">
        <v>0.5</v>
      </c>
      <c r="J158" s="33">
        <v>0.5</v>
      </c>
      <c r="K158" s="1">
        <f>+VLOOKUP($B158,'[32]2016-2018 data'!$BK:$BN,2,)</f>
        <v>2014</v>
      </c>
      <c r="L158" s="1">
        <f>+VLOOKUP($B158,'[32]2016-2018 data'!$BK:$BN,3,)</f>
        <v>2014</v>
      </c>
      <c r="M158" s="1">
        <f>+VLOOKUP($B158,'[32]2016-2018 data'!$BK:$BN,4,)</f>
        <v>2014</v>
      </c>
      <c r="N158" s="1" t="b">
        <f t="shared" si="14"/>
        <v>0</v>
      </c>
      <c r="O158" s="1" t="b">
        <f t="shared" si="15"/>
        <v>0</v>
      </c>
      <c r="P158" s="1" t="b">
        <f t="shared" si="16"/>
        <v>0</v>
      </c>
    </row>
    <row r="159" spans="1:16" x14ac:dyDescent="0.25">
      <c r="A159" s="6">
        <f t="shared" si="13"/>
        <v>156</v>
      </c>
      <c r="B159" s="9" t="s">
        <v>71</v>
      </c>
      <c r="C159" s="4" t="s">
        <v>70</v>
      </c>
      <c r="D159" s="4" t="str">
        <f>+VLOOKUP(C159,'[1]OECD &amp; EU Countries'!$B:$F,5,)</f>
        <v>NA</v>
      </c>
      <c r="E159" s="10" t="s">
        <v>488</v>
      </c>
      <c r="F159" s="10" t="s">
        <v>486</v>
      </c>
      <c r="G159" s="10" t="s">
        <v>486</v>
      </c>
      <c r="H159" s="33">
        <v>0.5</v>
      </c>
      <c r="I159" s="33">
        <v>0.5</v>
      </c>
      <c r="J159" s="33">
        <v>0</v>
      </c>
      <c r="K159" s="1">
        <f>+VLOOKUP($B159,'[32]2016-2018 data'!$BK:$BN,2,)</f>
        <v>2007</v>
      </c>
      <c r="L159" s="1">
        <f>+VLOOKUP($B159,'[32]2016-2018 data'!$BK:$BN,3,)</f>
        <v>2007</v>
      </c>
      <c r="M159" s="1">
        <f>+VLOOKUP($B159,'[32]2016-2018 data'!$BK:$BN,4,)</f>
        <v>2007</v>
      </c>
      <c r="N159" s="1" t="b">
        <f t="shared" si="14"/>
        <v>0</v>
      </c>
      <c r="O159" s="1" t="b">
        <f t="shared" si="15"/>
        <v>0</v>
      </c>
      <c r="P159" s="1" t="b">
        <f t="shared" si="16"/>
        <v>0</v>
      </c>
    </row>
    <row r="160" spans="1:16" x14ac:dyDescent="0.25">
      <c r="A160" s="6">
        <f t="shared" si="13"/>
        <v>157</v>
      </c>
      <c r="B160" s="9" t="s">
        <v>69</v>
      </c>
      <c r="C160" s="4" t="s">
        <v>68</v>
      </c>
      <c r="D160" s="4" t="str">
        <f>+VLOOKUP(C160,'[1]OECD &amp; EU Countries'!$B:$F,5,)</f>
        <v>NA</v>
      </c>
      <c r="E160" s="10" t="s">
        <v>488</v>
      </c>
      <c r="F160" s="10" t="s">
        <v>486</v>
      </c>
      <c r="G160" s="10" t="s">
        <v>486</v>
      </c>
      <c r="H160" s="33">
        <v>0</v>
      </c>
      <c r="I160" s="33">
        <v>0</v>
      </c>
      <c r="J160" s="33">
        <v>0</v>
      </c>
      <c r="K160" s="1">
        <f>+VLOOKUP($B160,'[32]2016-2018 data'!$BK:$BN,2,)</f>
        <v>1998</v>
      </c>
      <c r="L160" s="1">
        <f>+VLOOKUP($B160,'[32]2016-2018 data'!$BK:$BN,3,)</f>
        <v>1998</v>
      </c>
      <c r="M160" s="1">
        <f>+VLOOKUP($B160,'[32]2016-2018 data'!$BK:$BN,4,)</f>
        <v>1998</v>
      </c>
      <c r="N160" s="1" t="b">
        <f t="shared" si="14"/>
        <v>0</v>
      </c>
      <c r="O160" s="1" t="b">
        <f t="shared" si="15"/>
        <v>0</v>
      </c>
      <c r="P160" s="1" t="b">
        <f t="shared" si="16"/>
        <v>0</v>
      </c>
    </row>
    <row r="161" spans="1:16" x14ac:dyDescent="0.25">
      <c r="A161" s="6">
        <f t="shared" si="13"/>
        <v>158</v>
      </c>
      <c r="B161" s="7" t="s">
        <v>67</v>
      </c>
      <c r="C161" s="4" t="s">
        <v>66</v>
      </c>
      <c r="D161" s="4" t="str">
        <f>+VLOOKUP(C161,'[1]OECD &amp; EU Countries'!$B:$F,5,)</f>
        <v>NA</v>
      </c>
      <c r="E161" s="10" t="s">
        <v>488</v>
      </c>
      <c r="F161" s="10" t="s">
        <v>486</v>
      </c>
      <c r="G161" s="10" t="s">
        <v>486</v>
      </c>
      <c r="H161" s="33">
        <v>0.5</v>
      </c>
      <c r="I161" s="33">
        <v>0.5</v>
      </c>
      <c r="J161" s="33">
        <v>0.5</v>
      </c>
      <c r="K161" s="1">
        <f>+VLOOKUP($B161,'[32]2016-2018 data'!$BK:$BN,2,)</f>
        <v>2008</v>
      </c>
      <c r="L161" s="1">
        <f>+VLOOKUP($B161,'[32]2016-2018 data'!$BK:$BN,3,)</f>
        <v>2008</v>
      </c>
      <c r="M161" s="1">
        <f>+VLOOKUP($B161,'[32]2016-2018 data'!$BK:$BN,4,)</f>
        <v>2008</v>
      </c>
      <c r="N161" s="1" t="b">
        <f t="shared" si="14"/>
        <v>0</v>
      </c>
      <c r="O161" s="1" t="b">
        <f t="shared" si="15"/>
        <v>0</v>
      </c>
      <c r="P161" s="1" t="b">
        <f t="shared" si="16"/>
        <v>0</v>
      </c>
    </row>
    <row r="162" spans="1:16" x14ac:dyDescent="0.25">
      <c r="A162" s="6">
        <f t="shared" si="13"/>
        <v>159</v>
      </c>
      <c r="B162" s="8" t="s">
        <v>65</v>
      </c>
      <c r="C162" s="4" t="s">
        <v>64</v>
      </c>
      <c r="D162" s="4" t="str">
        <f>+VLOOKUP(C162,'[1]OECD &amp; EU Countries'!$B:$F,5,)</f>
        <v>NA</v>
      </c>
      <c r="E162" s="10" t="s">
        <v>488</v>
      </c>
      <c r="F162" s="10" t="s">
        <v>486</v>
      </c>
      <c r="G162" s="10" t="s">
        <v>486</v>
      </c>
      <c r="H162" s="33">
        <v>0.5</v>
      </c>
      <c r="I162" s="33">
        <v>0.5</v>
      </c>
      <c r="J162" s="33">
        <v>0.5</v>
      </c>
      <c r="K162" s="1">
        <f>+VLOOKUP($B162,'[32]2016-2018 data'!$BK:$BN,2,)</f>
        <v>2008</v>
      </c>
      <c r="L162" s="1">
        <f>+VLOOKUP($B162,'[32]2016-2018 data'!$BK:$BN,3,)</f>
        <v>2008</v>
      </c>
      <c r="M162" s="1">
        <f>+VLOOKUP($B162,'[32]2016-2018 data'!$BK:$BN,4,)</f>
        <v>2008</v>
      </c>
      <c r="N162" s="1" t="b">
        <f t="shared" si="14"/>
        <v>0</v>
      </c>
      <c r="O162" s="1" t="b">
        <f t="shared" si="15"/>
        <v>0</v>
      </c>
      <c r="P162" s="1" t="b">
        <f t="shared" si="16"/>
        <v>0</v>
      </c>
    </row>
    <row r="163" spans="1:16" x14ac:dyDescent="0.25">
      <c r="A163" s="6">
        <f t="shared" si="13"/>
        <v>160</v>
      </c>
      <c r="B163" s="10" t="s">
        <v>63</v>
      </c>
      <c r="C163" s="4" t="s">
        <v>62</v>
      </c>
      <c r="D163" s="4" t="str">
        <f>+VLOOKUP(C163,'[1]OECD &amp; EU Countries'!$B:$F,5,)</f>
        <v>NA</v>
      </c>
      <c r="E163" s="10" t="s">
        <v>480</v>
      </c>
      <c r="F163" s="10" t="s">
        <v>438</v>
      </c>
      <c r="G163" s="10" t="s">
        <v>438</v>
      </c>
      <c r="H163" s="33">
        <v>0.5</v>
      </c>
      <c r="I163" s="33">
        <v>0.5</v>
      </c>
      <c r="J163" s="33">
        <v>0.5</v>
      </c>
      <c r="K163" s="1">
        <f>+VLOOKUP($B163,'[32]2016-2018 data'!$BK:$BN,2,)</f>
        <v>2008</v>
      </c>
      <c r="L163" s="1">
        <f>+VLOOKUP($B163,'[32]2016-2018 data'!$BK:$BN,3,)</f>
        <v>2008</v>
      </c>
      <c r="M163" s="1">
        <f>+VLOOKUP($B163,'[32]2016-2018 data'!$BK:$BN,4,)</f>
        <v>2008</v>
      </c>
      <c r="N163" s="1" t="b">
        <f t="shared" si="14"/>
        <v>0</v>
      </c>
      <c r="O163" s="1" t="b">
        <f t="shared" si="15"/>
        <v>0</v>
      </c>
      <c r="P163" s="1" t="b">
        <f t="shared" si="16"/>
        <v>0</v>
      </c>
    </row>
    <row r="164" spans="1:16" x14ac:dyDescent="0.25">
      <c r="A164" s="6">
        <f t="shared" si="13"/>
        <v>161</v>
      </c>
      <c r="B164" s="9" t="s">
        <v>61</v>
      </c>
      <c r="C164" s="4" t="s">
        <v>60</v>
      </c>
      <c r="D164" s="4" t="str">
        <f>+VLOOKUP(C164,'[1]OECD &amp; EU Countries'!$B:$F,5,)</f>
        <v>NA</v>
      </c>
      <c r="E164" s="10" t="s">
        <v>488</v>
      </c>
      <c r="F164" s="10" t="s">
        <v>437</v>
      </c>
      <c r="G164" s="10" t="s">
        <v>437</v>
      </c>
      <c r="H164" s="33">
        <v>0.5</v>
      </c>
      <c r="I164" s="33">
        <v>0.5</v>
      </c>
      <c r="J164" s="33">
        <v>0.5</v>
      </c>
      <c r="K164" s="1">
        <f>+VLOOKUP($B164,'[32]2016-2018 data'!$BK:$BN,2,)</f>
        <v>2008</v>
      </c>
      <c r="L164" s="1">
        <f>+VLOOKUP($B164,'[32]2016-2018 data'!$BK:$BN,3,)</f>
        <v>2008</v>
      </c>
      <c r="M164" s="1">
        <f>+VLOOKUP($B164,'[32]2016-2018 data'!$BK:$BN,4,)</f>
        <v>2008</v>
      </c>
      <c r="N164" s="1" t="b">
        <f t="shared" si="14"/>
        <v>0</v>
      </c>
      <c r="O164" s="1" t="b">
        <f t="shared" si="15"/>
        <v>0</v>
      </c>
      <c r="P164" s="1" t="b">
        <f t="shared" si="16"/>
        <v>0</v>
      </c>
    </row>
    <row r="165" spans="1:16" x14ac:dyDescent="0.25">
      <c r="A165" s="6">
        <f t="shared" si="13"/>
        <v>162</v>
      </c>
      <c r="B165" s="9" t="s">
        <v>59</v>
      </c>
      <c r="C165" s="4" t="s">
        <v>58</v>
      </c>
      <c r="D165" s="4" t="e">
        <f>+VLOOKUP(C165,'[1]OECD &amp; EU Countries'!$B:$F,5,)</f>
        <v>#N/A</v>
      </c>
      <c r="E165" s="10" t="s">
        <v>488</v>
      </c>
      <c r="F165" s="10" t="s">
        <v>486</v>
      </c>
      <c r="G165" s="10" t="s">
        <v>486</v>
      </c>
      <c r="H165" s="33">
        <v>0</v>
      </c>
      <c r="I165" s="33">
        <v>0</v>
      </c>
      <c r="J165" s="33">
        <v>0</v>
      </c>
      <c r="K165" s="1">
        <f>+VLOOKUP($B165,'[32]2016-2018 data'!$BK:$BN,2,)</f>
        <v>2001</v>
      </c>
      <c r="L165" s="1">
        <f>+VLOOKUP($B165,'[32]2016-2018 data'!$BK:$BN,3,)</f>
        <v>2001</v>
      </c>
      <c r="M165" s="1">
        <f>+VLOOKUP($B165,'[32]2016-2018 data'!$BK:$BN,4,)</f>
        <v>2001</v>
      </c>
      <c r="N165" s="1" t="b">
        <f t="shared" si="14"/>
        <v>0</v>
      </c>
      <c r="O165" s="1" t="b">
        <f t="shared" si="15"/>
        <v>0</v>
      </c>
      <c r="P165" s="1" t="b">
        <f t="shared" si="16"/>
        <v>0</v>
      </c>
    </row>
    <row r="166" spans="1:16" x14ac:dyDescent="0.25">
      <c r="A166" s="6">
        <f t="shared" si="13"/>
        <v>163</v>
      </c>
      <c r="B166" s="9" t="s">
        <v>57</v>
      </c>
      <c r="C166" s="4" t="s">
        <v>56</v>
      </c>
      <c r="D166" s="4" t="str">
        <f>+VLOOKUP(C166,'[1]OECD &amp; EU Countries'!$B:$F,5,)</f>
        <v>OECD/EU</v>
      </c>
      <c r="E166" s="10" t="s">
        <v>427</v>
      </c>
      <c r="F166" s="10" t="s">
        <v>486</v>
      </c>
      <c r="G166" s="10" t="s">
        <v>486</v>
      </c>
      <c r="H166" s="33">
        <v>1</v>
      </c>
      <c r="I166" s="33">
        <v>1</v>
      </c>
      <c r="J166" s="33">
        <v>1</v>
      </c>
      <c r="K166" s="1" t="str">
        <f>+VLOOKUP($B166,'[32]2016-2018 data'!$BK:$BN,2,)</f>
        <v>annual chained</v>
      </c>
      <c r="L166" s="1" t="str">
        <f>+VLOOKUP($B166,'[32]2016-2018 data'!$BK:$BN,3,)</f>
        <v>annual chained</v>
      </c>
      <c r="M166" s="1" t="str">
        <f>+VLOOKUP($B166,'[32]2016-2018 data'!$BK:$BN,4,)</f>
        <v>annual chained</v>
      </c>
      <c r="N166" s="1" t="b">
        <f t="shared" si="14"/>
        <v>0</v>
      </c>
      <c r="O166" s="1" t="b">
        <f t="shared" si="15"/>
        <v>0</v>
      </c>
      <c r="P166" s="1" t="b">
        <f t="shared" si="16"/>
        <v>0</v>
      </c>
    </row>
    <row r="167" spans="1:16" x14ac:dyDescent="0.25">
      <c r="A167" s="6">
        <f t="shared" si="13"/>
        <v>164</v>
      </c>
      <c r="B167" s="7" t="s">
        <v>55</v>
      </c>
      <c r="C167" s="4" t="s">
        <v>54</v>
      </c>
      <c r="D167" s="4" t="str">
        <f>+VLOOKUP(C167,'[1]OECD &amp; EU Countries'!$B:$F,5,)</f>
        <v>OECD/EU</v>
      </c>
      <c r="E167" s="10" t="s">
        <v>427</v>
      </c>
      <c r="F167" s="10" t="s">
        <v>486</v>
      </c>
      <c r="G167" s="10" t="s">
        <v>486</v>
      </c>
      <c r="H167" s="33">
        <v>1</v>
      </c>
      <c r="I167" s="33">
        <v>1</v>
      </c>
      <c r="J167" s="33">
        <v>1</v>
      </c>
      <c r="K167" s="1" t="str">
        <f>+VLOOKUP($B167,'[32]2016-2018 data'!$BK:$BN,2,)</f>
        <v>annual chained</v>
      </c>
      <c r="L167" s="1" t="str">
        <f>+VLOOKUP($B167,'[32]2016-2018 data'!$BK:$BN,3,)</f>
        <v>annual chained</v>
      </c>
      <c r="M167" s="1" t="str">
        <f>+VLOOKUP($B167,'[32]2016-2018 data'!$BK:$BN,4,)</f>
        <v>annual chained</v>
      </c>
      <c r="N167" s="1" t="b">
        <f t="shared" si="14"/>
        <v>0</v>
      </c>
      <c r="O167" s="1" t="b">
        <f t="shared" si="15"/>
        <v>0</v>
      </c>
      <c r="P167" s="1" t="b">
        <f t="shared" si="16"/>
        <v>0</v>
      </c>
    </row>
    <row r="168" spans="1:16" x14ac:dyDescent="0.25">
      <c r="A168" s="6">
        <f t="shared" si="13"/>
        <v>165</v>
      </c>
      <c r="B168" s="8" t="s">
        <v>53</v>
      </c>
      <c r="C168" s="4" t="s">
        <v>52</v>
      </c>
      <c r="D168" s="4" t="str">
        <f>+VLOOKUP(C168,'[1]OECD &amp; EU Countries'!$B:$F,5,)</f>
        <v>NA</v>
      </c>
      <c r="E168" s="10" t="s">
        <v>438</v>
      </c>
      <c r="F168" s="10" t="s">
        <v>438</v>
      </c>
      <c r="G168" s="10" t="s">
        <v>438</v>
      </c>
      <c r="H168" s="33">
        <v>0</v>
      </c>
      <c r="I168" s="33">
        <v>0</v>
      </c>
      <c r="J168" s="33">
        <v>0</v>
      </c>
      <c r="K168" s="1">
        <f>+VLOOKUP($B168,'[32]2016-2018 data'!$BK:$BN,2,)</f>
        <v>2004</v>
      </c>
      <c r="L168" s="1">
        <f>+VLOOKUP($B168,'[32]2016-2018 data'!$BK:$BN,3,)</f>
        <v>2004</v>
      </c>
      <c r="M168" s="1">
        <f>+VLOOKUP($B168,'[32]2016-2018 data'!$BK:$BN,4,)</f>
        <v>2004</v>
      </c>
      <c r="N168" s="1" t="b">
        <f t="shared" si="14"/>
        <v>0</v>
      </c>
      <c r="O168" s="1" t="b">
        <f t="shared" si="15"/>
        <v>0</v>
      </c>
      <c r="P168" s="1" t="b">
        <f t="shared" si="16"/>
        <v>0</v>
      </c>
    </row>
    <row r="169" spans="1:16" x14ac:dyDescent="0.25">
      <c r="A169" s="6">
        <f t="shared" si="13"/>
        <v>166</v>
      </c>
      <c r="B169" s="8" t="s">
        <v>51</v>
      </c>
      <c r="C169" s="4" t="s">
        <v>50</v>
      </c>
      <c r="D169" s="4" t="str">
        <f>+VLOOKUP(C169,'[1]OECD &amp; EU Countries'!$B:$F,5,)</f>
        <v>NA</v>
      </c>
      <c r="E169" s="10" t="s">
        <v>488</v>
      </c>
      <c r="F169" s="10" t="s">
        <v>437</v>
      </c>
      <c r="G169" s="10" t="s">
        <v>437</v>
      </c>
      <c r="H169" s="33">
        <v>1</v>
      </c>
      <c r="I169" s="33">
        <v>1</v>
      </c>
      <c r="J169" s="33">
        <v>1</v>
      </c>
      <c r="K169" s="1" t="str">
        <f>+VLOOKUP($B169,'[32]2016-2018 data'!$BK:$BN,2,)</f>
        <v>annual chained</v>
      </c>
      <c r="L169" s="1" t="str">
        <f>+VLOOKUP($B169,'[32]2016-2018 data'!$BK:$BN,3,)</f>
        <v>annual chained</v>
      </c>
      <c r="M169" s="1" t="str">
        <f>+VLOOKUP($B169,'[32]2016-2018 data'!$BK:$BN,4,)</f>
        <v>annual chained</v>
      </c>
      <c r="N169" s="1" t="b">
        <f t="shared" si="14"/>
        <v>0</v>
      </c>
      <c r="O169" s="1" t="b">
        <f t="shared" si="15"/>
        <v>0</v>
      </c>
      <c r="P169" s="1" t="b">
        <f t="shared" si="16"/>
        <v>0</v>
      </c>
    </row>
    <row r="170" spans="1:16" x14ac:dyDescent="0.25">
      <c r="A170" s="6">
        <f t="shared" si="13"/>
        <v>167</v>
      </c>
      <c r="B170" s="8" t="s">
        <v>49</v>
      </c>
      <c r="C170" s="4" t="s">
        <v>48</v>
      </c>
      <c r="D170" s="4" t="str">
        <f>+VLOOKUP(C170,'[1]OECD &amp; EU Countries'!$B:$F,5,)</f>
        <v>NA</v>
      </c>
      <c r="E170" s="10" t="s">
        <v>488</v>
      </c>
      <c r="F170" s="10" t="s">
        <v>437</v>
      </c>
      <c r="G170" s="10" t="s">
        <v>437</v>
      </c>
      <c r="H170" s="33">
        <v>0.5</v>
      </c>
      <c r="I170" s="33">
        <v>0.5</v>
      </c>
      <c r="J170" s="33">
        <v>0</v>
      </c>
      <c r="K170" s="1">
        <f>+VLOOKUP($B170,'[32]2016-2018 data'!$BK:$BN,2,)</f>
        <v>2007</v>
      </c>
      <c r="L170" s="1">
        <f>+VLOOKUP($B170,'[32]2016-2018 data'!$BK:$BN,3,)</f>
        <v>2007</v>
      </c>
      <c r="M170" s="1">
        <f>+VLOOKUP($B170,'[32]2016-2018 data'!$BK:$BN,4,)</f>
        <v>2007</v>
      </c>
      <c r="N170" s="1" t="b">
        <f t="shared" si="14"/>
        <v>0</v>
      </c>
      <c r="O170" s="1" t="b">
        <f t="shared" si="15"/>
        <v>0</v>
      </c>
      <c r="P170" s="1" t="b">
        <f t="shared" si="16"/>
        <v>0</v>
      </c>
    </row>
    <row r="171" spans="1:16" x14ac:dyDescent="0.25">
      <c r="A171" s="6">
        <f t="shared" si="13"/>
        <v>168</v>
      </c>
      <c r="B171" s="8" t="s">
        <v>47</v>
      </c>
      <c r="C171" s="4" t="s">
        <v>46</v>
      </c>
      <c r="D171" s="4" t="str">
        <f>+VLOOKUP(C171,'[1]OECD &amp; EU Countries'!$B:$F,5,)</f>
        <v>NA</v>
      </c>
      <c r="E171" s="10" t="s">
        <v>488</v>
      </c>
      <c r="F171" s="10" t="s">
        <v>486</v>
      </c>
      <c r="G171" s="10" t="s">
        <v>486</v>
      </c>
      <c r="H171" s="33">
        <v>0.5</v>
      </c>
      <c r="I171" s="33">
        <v>0.5</v>
      </c>
      <c r="J171" s="33">
        <v>0</v>
      </c>
      <c r="K171" s="1">
        <f>+VLOOKUP($B171,'[32]2016-2018 data'!$BK:$BN,2,)</f>
        <v>2007</v>
      </c>
      <c r="L171" s="1">
        <f>+VLOOKUP($B171,'[32]2016-2018 data'!$BK:$BN,3,)</f>
        <v>2007</v>
      </c>
      <c r="M171" s="1">
        <f>+VLOOKUP($B171,'[32]2016-2018 data'!$BK:$BN,4,)</f>
        <v>2007</v>
      </c>
      <c r="N171" s="1" t="b">
        <f t="shared" si="14"/>
        <v>0</v>
      </c>
      <c r="O171" s="1" t="b">
        <f t="shared" si="15"/>
        <v>0</v>
      </c>
      <c r="P171" s="1" t="b">
        <f t="shared" si="16"/>
        <v>0</v>
      </c>
    </row>
    <row r="172" spans="1:16" x14ac:dyDescent="0.25">
      <c r="A172" s="6">
        <f t="shared" si="13"/>
        <v>169</v>
      </c>
      <c r="B172" s="8" t="s">
        <v>45</v>
      </c>
      <c r="C172" s="4" t="s">
        <v>44</v>
      </c>
      <c r="D172" s="4" t="str">
        <f>+VLOOKUP(C172,'[1]OECD &amp; EU Countries'!$B:$F,5,)</f>
        <v>NA</v>
      </c>
      <c r="E172" s="10" t="s">
        <v>490</v>
      </c>
      <c r="F172" s="10" t="s">
        <v>486</v>
      </c>
      <c r="G172" s="10" t="s">
        <v>486</v>
      </c>
      <c r="H172" s="33">
        <v>0.5</v>
      </c>
      <c r="I172" s="33">
        <v>0.5</v>
      </c>
      <c r="J172" s="33">
        <v>0.5</v>
      </c>
      <c r="K172" s="1">
        <f>+VLOOKUP($B172,'[32]2016-2018 data'!$BK:$BN,2,)</f>
        <v>2012</v>
      </c>
      <c r="L172" s="1">
        <f>+VLOOKUP($B172,'[32]2016-2018 data'!$BK:$BN,3,)</f>
        <v>2012</v>
      </c>
      <c r="M172" s="1">
        <f>+VLOOKUP($B172,'[32]2016-2018 data'!$BK:$BN,4,)</f>
        <v>2012</v>
      </c>
      <c r="N172" s="1" t="b">
        <f t="shared" si="14"/>
        <v>0</v>
      </c>
      <c r="O172" s="1" t="b">
        <f t="shared" si="15"/>
        <v>0</v>
      </c>
      <c r="P172" s="1" t="b">
        <f t="shared" si="16"/>
        <v>0</v>
      </c>
    </row>
    <row r="173" spans="1:16" x14ac:dyDescent="0.25">
      <c r="A173" s="6">
        <f t="shared" si="13"/>
        <v>170</v>
      </c>
      <c r="B173" s="8" t="s">
        <v>43</v>
      </c>
      <c r="C173" s="4" t="s">
        <v>42</v>
      </c>
      <c r="D173" s="4" t="str">
        <f>+VLOOKUP(C173,'[1]OECD &amp; EU Countries'!$B:$F,5,)</f>
        <v>NA</v>
      </c>
      <c r="E173" s="10" t="s">
        <v>488</v>
      </c>
      <c r="F173" s="10" t="s">
        <v>486</v>
      </c>
      <c r="G173" s="10" t="s">
        <v>486</v>
      </c>
      <c r="H173" s="33">
        <v>0.5</v>
      </c>
      <c r="I173" s="33">
        <v>0.5</v>
      </c>
      <c r="J173" s="33">
        <v>0.5</v>
      </c>
      <c r="K173" s="1">
        <f>+VLOOKUP($B173,'[32]2016-2018 data'!$BK:$BN,2,)</f>
        <v>2009</v>
      </c>
      <c r="L173" s="1">
        <f>+VLOOKUP($B173,'[32]2016-2018 data'!$BK:$BN,3,)</f>
        <v>2009</v>
      </c>
      <c r="M173" s="1">
        <f>+VLOOKUP($B173,'[32]2016-2018 data'!$BK:$BN,4,)</f>
        <v>2009</v>
      </c>
      <c r="N173" s="1" t="b">
        <f t="shared" si="14"/>
        <v>0</v>
      </c>
      <c r="O173" s="1" t="b">
        <f t="shared" si="15"/>
        <v>0</v>
      </c>
      <c r="P173" s="1" t="b">
        <f t="shared" si="16"/>
        <v>0</v>
      </c>
    </row>
    <row r="174" spans="1:16" x14ac:dyDescent="0.25">
      <c r="A174" s="6">
        <f t="shared" si="13"/>
        <v>171</v>
      </c>
      <c r="B174" s="8" t="s">
        <v>41</v>
      </c>
      <c r="C174" s="4" t="s">
        <v>40</v>
      </c>
      <c r="D174" s="4" t="str">
        <f>+VLOOKUP(C174,'[1]OECD &amp; EU Countries'!$B:$F,5,)</f>
        <v>NA</v>
      </c>
      <c r="E174" s="10" t="s">
        <v>488</v>
      </c>
      <c r="F174" s="10" t="s">
        <v>437</v>
      </c>
      <c r="G174" s="10" t="s">
        <v>437</v>
      </c>
      <c r="H174" s="33">
        <v>0.5</v>
      </c>
      <c r="I174" s="33">
        <v>0.5</v>
      </c>
      <c r="J174" s="33">
        <v>0.5</v>
      </c>
      <c r="K174" s="1">
        <f>+VLOOKUP($B174,'[32]2016-2018 data'!$BK:$BN,2,)</f>
        <v>2009</v>
      </c>
      <c r="L174" s="1">
        <f>+VLOOKUP($B174,'[32]2016-2018 data'!$BK:$BN,3,)</f>
        <v>2009</v>
      </c>
      <c r="M174" s="1">
        <f>+VLOOKUP($B174,'[32]2016-2018 data'!$BK:$BN,4,)</f>
        <v>2009</v>
      </c>
      <c r="N174" s="1" t="b">
        <f t="shared" si="14"/>
        <v>0</v>
      </c>
      <c r="O174" s="1" t="b">
        <f t="shared" si="15"/>
        <v>0</v>
      </c>
      <c r="P174" s="1" t="b">
        <f t="shared" si="16"/>
        <v>0</v>
      </c>
    </row>
    <row r="175" spans="1:16" x14ac:dyDescent="0.25">
      <c r="A175" s="6">
        <f t="shared" si="13"/>
        <v>172</v>
      </c>
      <c r="B175" s="7" t="s">
        <v>39</v>
      </c>
      <c r="C175" s="4" t="s">
        <v>38</v>
      </c>
      <c r="D175" s="4" t="str">
        <f>+VLOOKUP(C175,'[1]OECD &amp; EU Countries'!$B:$F,5,)</f>
        <v>NA</v>
      </c>
      <c r="E175" s="10" t="s">
        <v>488</v>
      </c>
      <c r="F175" s="10" t="s">
        <v>486</v>
      </c>
      <c r="G175" s="10" t="s">
        <v>486</v>
      </c>
      <c r="H175" s="33">
        <v>0</v>
      </c>
      <c r="I175" s="33">
        <v>0</v>
      </c>
      <c r="J175" s="33">
        <v>0</v>
      </c>
      <c r="K175" s="1">
        <f>+VLOOKUP($B175,'[32]2016-2018 data'!$BK:$BN,2,)</f>
        <v>1998</v>
      </c>
      <c r="L175" s="1">
        <f>+VLOOKUP($B175,'[32]2016-2018 data'!$BK:$BN,3,)</f>
        <v>1998</v>
      </c>
      <c r="M175" s="1">
        <f>+VLOOKUP($B175,'[32]2016-2018 data'!$BK:$BN,4,)</f>
        <v>1998</v>
      </c>
      <c r="N175" s="1" t="b">
        <f t="shared" si="14"/>
        <v>0</v>
      </c>
      <c r="O175" s="1" t="b">
        <f t="shared" si="15"/>
        <v>0</v>
      </c>
      <c r="P175" s="1" t="b">
        <f t="shared" si="16"/>
        <v>0</v>
      </c>
    </row>
    <row r="176" spans="1:16" x14ac:dyDescent="0.25">
      <c r="A176" s="6">
        <f t="shared" si="13"/>
        <v>173</v>
      </c>
      <c r="B176" s="9" t="s">
        <v>37</v>
      </c>
      <c r="C176" s="4" t="s">
        <v>36</v>
      </c>
      <c r="D176" s="4" t="str">
        <f>+VLOOKUP(C176,'[1]OECD &amp; EU Countries'!$B:$F,5,)</f>
        <v>NA</v>
      </c>
      <c r="E176" s="10" t="s">
        <v>488</v>
      </c>
      <c r="F176" s="10" t="s">
        <v>437</v>
      </c>
      <c r="G176" s="10" t="s">
        <v>437</v>
      </c>
      <c r="H176" s="33">
        <v>0</v>
      </c>
      <c r="I176" s="33">
        <v>0</v>
      </c>
      <c r="J176" s="33">
        <v>0</v>
      </c>
      <c r="K176" s="1">
        <f>+VLOOKUP($B176,'[32]2016-2018 data'!$BK:$BN,2,)</f>
        <v>2000</v>
      </c>
      <c r="L176" s="1">
        <f>+VLOOKUP($B176,'[32]2016-2018 data'!$BK:$BN,3,)</f>
        <v>2000</v>
      </c>
      <c r="M176" s="1">
        <f>+VLOOKUP($B176,'[32]2016-2018 data'!$BK:$BN,4,)</f>
        <v>2000</v>
      </c>
      <c r="N176" s="1" t="b">
        <f t="shared" si="14"/>
        <v>0</v>
      </c>
      <c r="O176" s="1" t="b">
        <f t="shared" si="15"/>
        <v>0</v>
      </c>
      <c r="P176" s="1" t="b">
        <f t="shared" si="16"/>
        <v>0</v>
      </c>
    </row>
    <row r="177" spans="1:16" x14ac:dyDescent="0.25">
      <c r="A177" s="6">
        <f t="shared" si="13"/>
        <v>174</v>
      </c>
      <c r="B177" s="9" t="s">
        <v>35</v>
      </c>
      <c r="C177" s="4" t="s">
        <v>34</v>
      </c>
      <c r="D177" s="4" t="str">
        <f>+VLOOKUP(C177,'[1]OECD &amp; EU Countries'!$B:$F,5,)</f>
        <v>OECD/EU</v>
      </c>
      <c r="E177" s="10" t="s">
        <v>479</v>
      </c>
      <c r="F177" s="10" t="s">
        <v>486</v>
      </c>
      <c r="G177" s="10" t="s">
        <v>486</v>
      </c>
      <c r="H177" s="33">
        <v>1</v>
      </c>
      <c r="I177" s="33">
        <v>1</v>
      </c>
      <c r="J177" s="33">
        <v>1</v>
      </c>
      <c r="K177" s="1" t="str">
        <f>+VLOOKUP($B177,'[32]2016-2018 data'!$BK:$BN,2,)</f>
        <v>annual chained</v>
      </c>
      <c r="L177" s="1" t="str">
        <f>+VLOOKUP($B177,'[32]2016-2018 data'!$BK:$BN,3,)</f>
        <v>annual chained</v>
      </c>
      <c r="M177" s="1" t="str">
        <f>+VLOOKUP($B177,'[32]2016-2018 data'!$BK:$BN,4,)</f>
        <v>annual chained</v>
      </c>
      <c r="N177" s="1" t="b">
        <f t="shared" si="14"/>
        <v>0</v>
      </c>
      <c r="O177" s="1" t="b">
        <f t="shared" si="15"/>
        <v>0</v>
      </c>
      <c r="P177" s="1" t="b">
        <f t="shared" si="16"/>
        <v>0</v>
      </c>
    </row>
    <row r="178" spans="1:16" x14ac:dyDescent="0.25">
      <c r="A178" s="6">
        <f t="shared" si="13"/>
        <v>175</v>
      </c>
      <c r="B178" s="8" t="s">
        <v>33</v>
      </c>
      <c r="C178" s="4" t="s">
        <v>32</v>
      </c>
      <c r="D178" s="4" t="str">
        <f>+VLOOKUP(C178,'[1]OECD &amp; EU Countries'!$B:$F,5,)</f>
        <v>NA</v>
      </c>
      <c r="E178" s="10" t="s">
        <v>488</v>
      </c>
      <c r="F178" s="10" t="s">
        <v>437</v>
      </c>
      <c r="G178" s="10" t="s">
        <v>437</v>
      </c>
      <c r="H178" s="33">
        <v>0</v>
      </c>
      <c r="I178" s="33">
        <v>0</v>
      </c>
      <c r="J178" s="33">
        <v>0</v>
      </c>
      <c r="K178" s="1">
        <f>+VLOOKUP($B178,'[32]2016-2018 data'!$BK:$BN,2,)</f>
        <v>0</v>
      </c>
      <c r="L178" s="1">
        <f>+VLOOKUP($B178,'[32]2016-2018 data'!$BK:$BN,3,)</f>
        <v>0</v>
      </c>
      <c r="M178" s="1">
        <f>+VLOOKUP($B178,'[32]2016-2018 data'!$BK:$BN,4,)</f>
        <v>0</v>
      </c>
      <c r="N178" s="1" t="b">
        <f t="shared" si="14"/>
        <v>0</v>
      </c>
      <c r="O178" s="1" t="b">
        <f t="shared" si="15"/>
        <v>0</v>
      </c>
      <c r="P178" s="1" t="b">
        <f t="shared" si="16"/>
        <v>0</v>
      </c>
    </row>
    <row r="179" spans="1:16" x14ac:dyDescent="0.25">
      <c r="A179" s="6">
        <f t="shared" si="13"/>
        <v>176</v>
      </c>
      <c r="B179" s="8" t="s">
        <v>31</v>
      </c>
      <c r="C179" s="4" t="s">
        <v>30</v>
      </c>
      <c r="D179" s="4" t="str">
        <f>+VLOOKUP(C179,'[1]OECD &amp; EU Countries'!$B:$F,5,)</f>
        <v>NA</v>
      </c>
      <c r="E179" s="10" t="s">
        <v>438</v>
      </c>
      <c r="F179" s="10" t="s">
        <v>438</v>
      </c>
      <c r="G179" s="10" t="s">
        <v>438</v>
      </c>
      <c r="H179" s="33">
        <v>0.5</v>
      </c>
      <c r="I179" s="33">
        <v>0.5</v>
      </c>
      <c r="J179" s="33">
        <v>0.5</v>
      </c>
      <c r="K179" s="1">
        <f>+VLOOKUP($B179,'[32]2016-2018 data'!$BK:$BN,2,)</f>
        <v>2010</v>
      </c>
      <c r="L179" s="1">
        <f>+VLOOKUP($B179,'[32]2016-2018 data'!$BK:$BN,3,)</f>
        <v>2010</v>
      </c>
      <c r="M179" s="1">
        <f>+VLOOKUP($B179,'[32]2016-2018 data'!$BK:$BN,4,)</f>
        <v>2010</v>
      </c>
      <c r="N179" s="1" t="b">
        <f t="shared" si="14"/>
        <v>0</v>
      </c>
      <c r="O179" s="1" t="b">
        <f t="shared" si="15"/>
        <v>0</v>
      </c>
      <c r="P179" s="1" t="b">
        <f t="shared" si="16"/>
        <v>0</v>
      </c>
    </row>
    <row r="180" spans="1:16" x14ac:dyDescent="0.25">
      <c r="A180" s="6">
        <f t="shared" si="13"/>
        <v>177</v>
      </c>
      <c r="B180" s="8" t="s">
        <v>29</v>
      </c>
      <c r="C180" s="4" t="s">
        <v>28</v>
      </c>
      <c r="D180" s="4" t="str">
        <f>+VLOOKUP(C180,'[1]OECD &amp; EU Countries'!$B:$F,5,)</f>
        <v>NA</v>
      </c>
      <c r="E180" s="10" t="s">
        <v>488</v>
      </c>
      <c r="F180" s="10" t="s">
        <v>486</v>
      </c>
      <c r="G180" s="10" t="s">
        <v>486</v>
      </c>
      <c r="H180" s="33">
        <v>0.5</v>
      </c>
      <c r="I180" s="33">
        <v>0</v>
      </c>
      <c r="J180" s="33">
        <v>0</v>
      </c>
      <c r="K180" s="1">
        <f>+VLOOKUP($B180,'[32]2016-2018 data'!$BK:$BN,2,)</f>
        <v>2006</v>
      </c>
      <c r="L180" s="1">
        <f>+VLOOKUP($B180,'[32]2016-2018 data'!$BK:$BN,3,)</f>
        <v>2006</v>
      </c>
      <c r="M180" s="1">
        <f>+VLOOKUP($B180,'[32]2016-2018 data'!$BK:$BN,4,)</f>
        <v>2006</v>
      </c>
      <c r="N180" s="1" t="b">
        <f t="shared" si="14"/>
        <v>0</v>
      </c>
      <c r="O180" s="1" t="b">
        <f t="shared" si="15"/>
        <v>0</v>
      </c>
      <c r="P180" s="1" t="b">
        <f t="shared" si="16"/>
        <v>0</v>
      </c>
    </row>
    <row r="181" spans="1:16" x14ac:dyDescent="0.25">
      <c r="A181" s="6">
        <f t="shared" si="13"/>
        <v>178</v>
      </c>
      <c r="B181" s="8" t="s">
        <v>27</v>
      </c>
      <c r="C181" s="4" t="s">
        <v>26</v>
      </c>
      <c r="D181" s="4" t="str">
        <f>+VLOOKUP(C181,'[1]OECD &amp; EU Countries'!$B:$F,5,)</f>
        <v>NA</v>
      </c>
      <c r="E181" s="10" t="s">
        <v>490</v>
      </c>
      <c r="F181" s="10" t="s">
        <v>486</v>
      </c>
      <c r="G181" s="10" t="s">
        <v>486</v>
      </c>
      <c r="H181" s="33">
        <v>1</v>
      </c>
      <c r="I181" s="33">
        <v>1</v>
      </c>
      <c r="J181" s="33">
        <v>1</v>
      </c>
      <c r="K181" s="1" t="str">
        <f>+VLOOKUP($B181,'[32]2016-2018 data'!$BK:$BN,2,)</f>
        <v>annual chained</v>
      </c>
      <c r="L181" s="1" t="str">
        <f>+VLOOKUP($B181,'[32]2016-2018 data'!$BK:$BN,3,)</f>
        <v>annual chained</v>
      </c>
      <c r="M181" s="1" t="str">
        <f>+VLOOKUP($B181,'[32]2016-2018 data'!$BK:$BN,4,)</f>
        <v>annual chained</v>
      </c>
      <c r="N181" s="1" t="b">
        <f t="shared" si="14"/>
        <v>0</v>
      </c>
      <c r="O181" s="1" t="b">
        <f t="shared" si="15"/>
        <v>0</v>
      </c>
      <c r="P181" s="1" t="b">
        <f t="shared" si="16"/>
        <v>0</v>
      </c>
    </row>
    <row r="182" spans="1:16" x14ac:dyDescent="0.25">
      <c r="A182" s="6">
        <f t="shared" si="13"/>
        <v>179</v>
      </c>
      <c r="B182" s="8" t="s">
        <v>25</v>
      </c>
      <c r="C182" s="4" t="s">
        <v>24</v>
      </c>
      <c r="D182" s="4" t="str">
        <f>+VLOOKUP(C182,'[1]OECD &amp; EU Countries'!$B:$F,5,)</f>
        <v>NA</v>
      </c>
      <c r="E182" s="10" t="s">
        <v>488</v>
      </c>
      <c r="F182" s="10" t="s">
        <v>437</v>
      </c>
      <c r="G182" s="10" t="s">
        <v>437</v>
      </c>
      <c r="H182" s="33">
        <v>0.5</v>
      </c>
      <c r="I182" s="33">
        <v>0.5</v>
      </c>
      <c r="J182" s="33">
        <v>0.5</v>
      </c>
      <c r="K182" s="1">
        <f>+VLOOKUP($B182,'[32]2016-2018 data'!$BK:$BN,2,)</f>
        <v>2008</v>
      </c>
      <c r="L182" s="1">
        <f>+VLOOKUP($B182,'[32]2016-2018 data'!$BK:$BN,3,)</f>
        <v>2008</v>
      </c>
      <c r="M182" s="1">
        <f>+VLOOKUP($B182,'[32]2016-2018 data'!$BK:$BN,4,)</f>
        <v>2008</v>
      </c>
      <c r="N182" s="1" t="b">
        <f t="shared" si="14"/>
        <v>0</v>
      </c>
      <c r="O182" s="1" t="b">
        <f t="shared" si="15"/>
        <v>0</v>
      </c>
      <c r="P182" s="1" t="b">
        <f t="shared" si="16"/>
        <v>0</v>
      </c>
    </row>
    <row r="183" spans="1:16" x14ac:dyDescent="0.25">
      <c r="A183" s="6">
        <f t="shared" si="13"/>
        <v>180</v>
      </c>
      <c r="B183" s="8" t="s">
        <v>23</v>
      </c>
      <c r="C183" s="4" t="s">
        <v>22</v>
      </c>
      <c r="D183" s="4" t="str">
        <f>+VLOOKUP(C183,'[1]OECD &amp; EU Countries'!$B:$F,5,)</f>
        <v>OECD/EU</v>
      </c>
      <c r="E183" s="10" t="s">
        <v>427</v>
      </c>
      <c r="F183" s="10" t="s">
        <v>486</v>
      </c>
      <c r="G183" s="10" t="s">
        <v>486</v>
      </c>
      <c r="H183" s="33">
        <v>1</v>
      </c>
      <c r="I183" s="33">
        <v>1</v>
      </c>
      <c r="J183" s="33">
        <v>1</v>
      </c>
      <c r="K183" s="1" t="str">
        <f>+VLOOKUP($B183,'[32]2016-2018 data'!$BK:$BN,2,)</f>
        <v>annual chained</v>
      </c>
      <c r="L183" s="1" t="str">
        <f>+VLOOKUP($B183,'[32]2016-2018 data'!$BK:$BN,3,)</f>
        <v>annual chained</v>
      </c>
      <c r="M183" s="1" t="str">
        <f>+VLOOKUP($B183,'[32]2016-2018 data'!$BK:$BN,4,)</f>
        <v>annual chained</v>
      </c>
      <c r="N183" s="1" t="b">
        <f t="shared" si="14"/>
        <v>0</v>
      </c>
      <c r="O183" s="1" t="b">
        <f t="shared" si="15"/>
        <v>0</v>
      </c>
      <c r="P183" s="1" t="b">
        <f t="shared" si="16"/>
        <v>0</v>
      </c>
    </row>
    <row r="184" spans="1:16" x14ac:dyDescent="0.25">
      <c r="A184" s="6">
        <f t="shared" si="13"/>
        <v>181</v>
      </c>
      <c r="B184" s="7" t="s">
        <v>21</v>
      </c>
      <c r="C184" s="4" t="s">
        <v>20</v>
      </c>
      <c r="D184" s="4" t="str">
        <f>+VLOOKUP(C184,'[1]OECD &amp; EU Countries'!$B:$F,5,)</f>
        <v>OECD/EU</v>
      </c>
      <c r="E184" s="10" t="s">
        <v>480</v>
      </c>
      <c r="F184" s="10" t="s">
        <v>486</v>
      </c>
      <c r="G184" s="10" t="s">
        <v>486</v>
      </c>
      <c r="H184" s="33">
        <v>1</v>
      </c>
      <c r="I184" s="33">
        <v>1</v>
      </c>
      <c r="J184" s="33">
        <v>1</v>
      </c>
      <c r="K184" s="1" t="str">
        <f>+VLOOKUP($B184,'[32]2016-2018 data'!$BK:$BN,2,)</f>
        <v>annual chained</v>
      </c>
      <c r="L184" s="1" t="str">
        <f>+VLOOKUP($B184,'[32]2016-2018 data'!$BK:$BN,3,)</f>
        <v>annual chained</v>
      </c>
      <c r="M184" s="1" t="str">
        <f>+VLOOKUP($B184,'[32]2016-2018 data'!$BK:$BN,4,)</f>
        <v>annual chained</v>
      </c>
      <c r="N184" s="1" t="b">
        <f t="shared" si="14"/>
        <v>0</v>
      </c>
      <c r="O184" s="1" t="b">
        <f t="shared" si="15"/>
        <v>0</v>
      </c>
      <c r="P184" s="1" t="b">
        <f t="shared" si="16"/>
        <v>0</v>
      </c>
    </row>
    <row r="185" spans="1:16" x14ac:dyDescent="0.25">
      <c r="A185" s="6">
        <f t="shared" si="13"/>
        <v>182</v>
      </c>
      <c r="B185" s="5" t="s">
        <v>19</v>
      </c>
      <c r="C185" s="4" t="s">
        <v>18</v>
      </c>
      <c r="D185" s="4" t="str">
        <f>+VLOOKUP(C185,'[1]OECD &amp; EU Countries'!$B:$F,5,)</f>
        <v>NA</v>
      </c>
      <c r="E185" s="10" t="s">
        <v>488</v>
      </c>
      <c r="F185" s="10" t="s">
        <v>437</v>
      </c>
      <c r="G185" s="10" t="s">
        <v>437</v>
      </c>
      <c r="H185" s="33">
        <v>0.5</v>
      </c>
      <c r="I185" s="33">
        <v>0</v>
      </c>
      <c r="J185" s="33">
        <v>0</v>
      </c>
      <c r="K185" s="1">
        <f>+VLOOKUP($B185,'[32]2016-2018 data'!$BK:$BN,2,)</f>
        <v>2006</v>
      </c>
      <c r="L185" s="1">
        <f>+VLOOKUP($B185,'[32]2016-2018 data'!$BK:$BN,3,)</f>
        <v>2006</v>
      </c>
      <c r="M185" s="1">
        <f>+VLOOKUP($B185,'[32]2016-2018 data'!$BK:$BN,4,)</f>
        <v>2006</v>
      </c>
      <c r="N185" s="1" t="b">
        <f t="shared" si="14"/>
        <v>0</v>
      </c>
      <c r="O185" s="1" t="b">
        <f t="shared" si="15"/>
        <v>0</v>
      </c>
      <c r="P185" s="1" t="b">
        <f t="shared" si="16"/>
        <v>0</v>
      </c>
    </row>
    <row r="186" spans="1:16" x14ac:dyDescent="0.25">
      <c r="A186" s="6">
        <f t="shared" si="13"/>
        <v>183</v>
      </c>
      <c r="B186" s="7" t="s">
        <v>17</v>
      </c>
      <c r="C186" s="4" t="s">
        <v>16</v>
      </c>
      <c r="D186" s="4" t="str">
        <f>+VLOOKUP(C186,'[1]OECD &amp; EU Countries'!$B:$F,5,)</f>
        <v>NA</v>
      </c>
      <c r="E186" s="10" t="s">
        <v>488</v>
      </c>
      <c r="F186" s="10" t="s">
        <v>437</v>
      </c>
      <c r="G186" s="10" t="s">
        <v>437</v>
      </c>
      <c r="H186" s="33">
        <v>0</v>
      </c>
      <c r="I186" s="33">
        <v>0</v>
      </c>
      <c r="J186" s="33">
        <v>0</v>
      </c>
      <c r="K186" s="1">
        <f>+VLOOKUP($B186,'[32]2016-2018 data'!$BK:$BN,2,)</f>
        <v>0</v>
      </c>
      <c r="L186" s="1">
        <f>+VLOOKUP($B186,'[32]2016-2018 data'!$BK:$BN,3,)</f>
        <v>0</v>
      </c>
      <c r="M186" s="1">
        <f>+VLOOKUP($B186,'[32]2016-2018 data'!$BK:$BN,4,)</f>
        <v>0</v>
      </c>
      <c r="N186" s="1" t="b">
        <f t="shared" si="14"/>
        <v>0</v>
      </c>
      <c r="O186" s="1" t="b">
        <f t="shared" si="15"/>
        <v>0</v>
      </c>
      <c r="P186" s="1" t="b">
        <f t="shared" si="16"/>
        <v>0</v>
      </c>
    </row>
    <row r="187" spans="1:16" x14ac:dyDescent="0.25">
      <c r="A187" s="6">
        <f t="shared" si="13"/>
        <v>184</v>
      </c>
      <c r="B187" s="5" t="s">
        <v>15</v>
      </c>
      <c r="C187" s="4" t="s">
        <v>14</v>
      </c>
      <c r="D187" s="4" t="str">
        <f>+VLOOKUP(C187,'[1]OECD &amp; EU Countries'!$B:$F,5,)</f>
        <v>NA</v>
      </c>
      <c r="E187" s="10" t="s">
        <v>488</v>
      </c>
      <c r="F187" s="10" t="s">
        <v>437</v>
      </c>
      <c r="G187" s="10" t="s">
        <v>437</v>
      </c>
      <c r="H187" s="33">
        <v>0</v>
      </c>
      <c r="I187" s="33">
        <v>0</v>
      </c>
      <c r="J187" s="33">
        <v>0</v>
      </c>
      <c r="K187" s="1">
        <f>+VLOOKUP($B187,'[32]2016-2018 data'!$BK:$BN,2,)</f>
        <v>1998</v>
      </c>
      <c r="L187" s="1">
        <f>+VLOOKUP($B187,'[32]2016-2018 data'!$BK:$BN,3,)</f>
        <v>1998</v>
      </c>
      <c r="M187" s="1">
        <f>+VLOOKUP($B187,'[32]2016-2018 data'!$BK:$BN,4,)</f>
        <v>1998</v>
      </c>
      <c r="N187" s="1" t="b">
        <f t="shared" si="14"/>
        <v>0</v>
      </c>
      <c r="O187" s="1" t="b">
        <f t="shared" si="15"/>
        <v>0</v>
      </c>
      <c r="P187" s="1" t="b">
        <f t="shared" si="16"/>
        <v>0</v>
      </c>
    </row>
    <row r="188" spans="1:16" x14ac:dyDescent="0.25">
      <c r="A188" s="6">
        <f t="shared" si="13"/>
        <v>185</v>
      </c>
      <c r="B188" s="5" t="s">
        <v>13</v>
      </c>
      <c r="C188" s="4" t="s">
        <v>12</v>
      </c>
      <c r="D188" s="4" t="str">
        <f>+VLOOKUP(C188,'[1]OECD &amp; EU Countries'!$B:$F,5,)</f>
        <v>NA</v>
      </c>
      <c r="E188" s="10" t="s">
        <v>437</v>
      </c>
      <c r="F188" s="10" t="s">
        <v>437</v>
      </c>
      <c r="G188" s="10" t="s">
        <v>437</v>
      </c>
      <c r="H188" s="33">
        <v>0</v>
      </c>
      <c r="I188" s="33">
        <v>0</v>
      </c>
      <c r="J188" s="33">
        <v>0</v>
      </c>
      <c r="K188" s="1">
        <f>+VLOOKUP($B188,'[32]2016-2018 data'!$BK:$BN,2,)</f>
        <v>2005</v>
      </c>
      <c r="L188" s="1">
        <f>+VLOOKUP($B188,'[32]2016-2018 data'!$BK:$BN,3,)</f>
        <v>2005</v>
      </c>
      <c r="M188" s="1">
        <f>+VLOOKUP($B188,'[32]2016-2018 data'!$BK:$BN,4,)</f>
        <v>2005</v>
      </c>
      <c r="N188" s="1" t="b">
        <f t="shared" si="14"/>
        <v>0</v>
      </c>
      <c r="O188" s="1" t="b">
        <f t="shared" si="15"/>
        <v>0</v>
      </c>
      <c r="P188" s="1" t="b">
        <f t="shared" si="16"/>
        <v>0</v>
      </c>
    </row>
    <row r="189" spans="1:16" x14ac:dyDescent="0.25">
      <c r="A189" s="6">
        <f t="shared" si="13"/>
        <v>186</v>
      </c>
      <c r="B189" s="5" t="s">
        <v>11</v>
      </c>
      <c r="C189" s="4" t="s">
        <v>10</v>
      </c>
      <c r="D189" s="4" t="str">
        <f>+VLOOKUP(C189,'[1]OECD &amp; EU Countries'!$B:$F,5,)</f>
        <v>NA</v>
      </c>
      <c r="E189" s="10" t="s">
        <v>488</v>
      </c>
      <c r="F189" s="10" t="s">
        <v>437</v>
      </c>
      <c r="G189" s="10" t="s">
        <v>437</v>
      </c>
      <c r="H189" s="33">
        <v>0.5</v>
      </c>
      <c r="I189" s="33">
        <v>0.5</v>
      </c>
      <c r="J189" s="33">
        <v>0.5</v>
      </c>
      <c r="K189" s="1">
        <f>+VLOOKUP($B189,'[32]2016-2018 data'!$BK:$BN,2,)</f>
        <v>2014</v>
      </c>
      <c r="L189" s="1">
        <f>+VLOOKUP($B189,'[32]2016-2018 data'!$BK:$BN,3,)</f>
        <v>2014</v>
      </c>
      <c r="M189" s="1">
        <f>+VLOOKUP($B189,'[32]2016-2018 data'!$BK:$BN,4,)</f>
        <v>2014</v>
      </c>
      <c r="N189" s="1" t="b">
        <f t="shared" si="14"/>
        <v>0</v>
      </c>
      <c r="O189" s="1" t="b">
        <f t="shared" si="15"/>
        <v>0</v>
      </c>
      <c r="P189" s="1" t="b">
        <f t="shared" si="16"/>
        <v>0</v>
      </c>
    </row>
    <row r="190" spans="1:16" x14ac:dyDescent="0.25">
      <c r="A190" s="6">
        <f t="shared" si="13"/>
        <v>187</v>
      </c>
      <c r="B190" s="5" t="s">
        <v>9</v>
      </c>
      <c r="C190" s="4" t="s">
        <v>8</v>
      </c>
      <c r="D190" s="4" t="str">
        <f>+VLOOKUP(C190,'[1]OECD &amp; EU Countries'!$B:$F,5,)</f>
        <v>NA</v>
      </c>
      <c r="E190" s="10" t="s">
        <v>488</v>
      </c>
      <c r="F190" s="10" t="s">
        <v>487</v>
      </c>
      <c r="G190" s="10" t="s">
        <v>487</v>
      </c>
      <c r="H190" s="33">
        <v>0.5</v>
      </c>
      <c r="I190" s="33">
        <v>0.5</v>
      </c>
      <c r="J190" s="33">
        <v>0.5</v>
      </c>
      <c r="K190" s="1">
        <f>+VLOOKUP($B190,'[32]2016-2018 data'!$BK:$BN,2,)</f>
        <v>2010</v>
      </c>
      <c r="L190" s="1">
        <f>+VLOOKUP($B190,'[32]2016-2018 data'!$BK:$BN,3,)</f>
        <v>2010</v>
      </c>
      <c r="M190" s="1">
        <f>+VLOOKUP($B190,'[32]2016-2018 data'!$BK:$BN,4,)</f>
        <v>2010</v>
      </c>
      <c r="N190" s="1" t="b">
        <f t="shared" si="14"/>
        <v>0</v>
      </c>
      <c r="O190" s="1" t="b">
        <f t="shared" si="15"/>
        <v>0</v>
      </c>
      <c r="P190" s="1" t="b">
        <f t="shared" si="16"/>
        <v>0</v>
      </c>
    </row>
    <row r="191" spans="1:16" x14ac:dyDescent="0.25">
      <c r="A191" s="6">
        <f t="shared" si="13"/>
        <v>188</v>
      </c>
      <c r="B191" s="5" t="s">
        <v>7</v>
      </c>
      <c r="C191" s="4" t="s">
        <v>6</v>
      </c>
      <c r="D191" s="4" t="str">
        <f>+VLOOKUP(C191,'[1]OECD &amp; EU Countries'!$B:$F,5,)</f>
        <v>NA</v>
      </c>
      <c r="E191" s="10" t="s">
        <v>488</v>
      </c>
      <c r="F191" s="10" t="s">
        <v>437</v>
      </c>
      <c r="G191" s="10" t="s">
        <v>437</v>
      </c>
      <c r="H191" s="33">
        <v>0.5</v>
      </c>
      <c r="I191" s="33">
        <v>0.5</v>
      </c>
      <c r="J191" s="33">
        <v>0.5</v>
      </c>
      <c r="K191" s="1">
        <f>+VLOOKUP($B191,'[32]2016-2018 data'!$BK:$BN,2,)</f>
        <v>2008</v>
      </c>
      <c r="L191" s="1">
        <f>+VLOOKUP($B191,'[32]2016-2018 data'!$BK:$BN,3,)</f>
        <v>2008</v>
      </c>
      <c r="M191" s="1">
        <f>+VLOOKUP($B191,'[32]2016-2018 data'!$BK:$BN,4,)</f>
        <v>2008</v>
      </c>
      <c r="N191" s="1" t="b">
        <f t="shared" si="14"/>
        <v>0</v>
      </c>
      <c r="O191" s="1" t="b">
        <f t="shared" si="15"/>
        <v>0</v>
      </c>
      <c r="P191" s="1" t="b">
        <f t="shared" si="16"/>
        <v>0</v>
      </c>
    </row>
    <row r="192" spans="1:16" x14ac:dyDescent="0.25">
      <c r="A192" s="6">
        <f t="shared" si="13"/>
        <v>189</v>
      </c>
      <c r="B192" s="5" t="s">
        <v>5</v>
      </c>
      <c r="C192" s="4" t="s">
        <v>4</v>
      </c>
      <c r="D192" s="4" t="str">
        <f>+VLOOKUP(C192,'[1]OECD &amp; EU Countries'!$B:$F,5,)</f>
        <v>NA</v>
      </c>
      <c r="E192" s="10" t="s">
        <v>490</v>
      </c>
      <c r="F192" s="10" t="s">
        <v>486</v>
      </c>
      <c r="G192" s="10" t="s">
        <v>486</v>
      </c>
      <c r="H192" s="33">
        <v>0</v>
      </c>
      <c r="I192" s="33">
        <v>0</v>
      </c>
      <c r="J192" s="33">
        <v>0</v>
      </c>
      <c r="K192" s="1">
        <f>+VLOOKUP($B192,'[32]2016-2018 data'!$BK:$BN,2,)</f>
        <v>2003</v>
      </c>
      <c r="L192" s="1">
        <f>+VLOOKUP($B192,'[32]2016-2018 data'!$BK:$BN,3,)</f>
        <v>2003</v>
      </c>
      <c r="M192" s="1">
        <f>+VLOOKUP($B192,'[32]2016-2018 data'!$BK:$BN,4,)</f>
        <v>2003</v>
      </c>
      <c r="N192" s="1" t="b">
        <f t="shared" si="14"/>
        <v>0</v>
      </c>
      <c r="O192" s="1" t="b">
        <f t="shared" si="15"/>
        <v>0</v>
      </c>
      <c r="P192" s="1" t="b">
        <f t="shared" si="16"/>
        <v>0</v>
      </c>
    </row>
    <row r="193" spans="1:16" x14ac:dyDescent="0.25">
      <c r="A193" s="6">
        <f t="shared" si="13"/>
        <v>190</v>
      </c>
      <c r="B193" s="5" t="s">
        <v>3</v>
      </c>
      <c r="C193" s="4" t="s">
        <v>2</v>
      </c>
      <c r="D193" s="4" t="str">
        <f>+VLOOKUP(C193,'[1]OECD &amp; EU Countries'!$B:$F,5,)</f>
        <v>NA</v>
      </c>
      <c r="E193" s="10" t="s">
        <v>480</v>
      </c>
      <c r="F193" s="10" t="s">
        <v>437</v>
      </c>
      <c r="G193" s="10" t="s">
        <v>437</v>
      </c>
      <c r="H193" s="33">
        <v>0.5</v>
      </c>
      <c r="I193" s="33">
        <v>0.5</v>
      </c>
      <c r="J193" s="33">
        <v>0.5</v>
      </c>
      <c r="K193" s="1">
        <f>+VLOOKUP($B193,'[32]2016-2018 data'!$BK:$BN,2,)</f>
        <v>2012</v>
      </c>
      <c r="L193" s="1">
        <f>+VLOOKUP($B193,'[32]2016-2018 data'!$BK:$BN,3,)</f>
        <v>2012</v>
      </c>
      <c r="M193" s="1">
        <f>+VLOOKUP($B193,'[32]2016-2018 data'!$BK:$BN,4,)</f>
        <v>2012</v>
      </c>
      <c r="N193" s="1" t="b">
        <f t="shared" si="14"/>
        <v>0</v>
      </c>
      <c r="O193" s="1" t="b">
        <f t="shared" si="15"/>
        <v>0</v>
      </c>
      <c r="P193" s="1" t="b">
        <f t="shared" si="16"/>
        <v>0</v>
      </c>
    </row>
    <row r="194" spans="1:16" x14ac:dyDescent="0.25">
      <c r="H194" s="48">
        <v>84.5</v>
      </c>
      <c r="I194" s="48">
        <v>77.5</v>
      </c>
      <c r="J194" s="48">
        <v>71.5</v>
      </c>
      <c r="K194" s="1"/>
      <c r="L194" s="1"/>
      <c r="M194" s="1"/>
      <c r="N194" s="1"/>
      <c r="O194" s="1"/>
      <c r="P194" s="1"/>
    </row>
  </sheetData>
  <autoFilter ref="A3:P194" xr:uid="{6A6328EA-798E-44EB-93B6-165EDC32E5D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3F6603CF6DCF40AF6C2D7B5F40A87F" ma:contentTypeVersion="8" ma:contentTypeDescription="Create a new document." ma:contentTypeScope="" ma:versionID="45fc29fb54955ec5b142d573f2dbd12d">
  <xsd:schema xmlns:xsd="http://www.w3.org/2001/XMLSchema" xmlns:xs="http://www.w3.org/2001/XMLSchema" xmlns:p="http://schemas.microsoft.com/office/2006/metadata/properties" xmlns:ns3="66105097-ee36-46f0-bac2-3eec24bcac6a" targetNamespace="http://schemas.microsoft.com/office/2006/metadata/properties" ma:root="true" ma:fieldsID="e52626f6f787f7824458d45f6c3fdd57" ns3:_="">
    <xsd:import namespace="66105097-ee36-46f0-bac2-3eec24bcac6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05097-ee36-46f0-bac2-3eec24bcac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93C034-640C-4CCB-8358-79788CD653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05097-ee36-46f0-bac2-3eec24bcac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D53EDF-D55B-47FA-AC68-4C9FC1B67E6B}">
  <ds:schemaRefs>
    <ds:schemaRef ds:uri="http://www.w3.org/XML/1998/namespace"/>
    <ds:schemaRef ds:uri="http://purl.org/dc/terms/"/>
    <ds:schemaRef ds:uri="66105097-ee36-46f0-bac2-3eec24bcac6a"/>
    <ds:schemaRef ds:uri="http://schemas.openxmlformats.org/package/2006/metadata/core-properties"/>
    <ds:schemaRef ds:uri="http://schemas.microsoft.com/office/2006/documentManagement/types"/>
    <ds:schemaRef ds:uri="http://purl.org/dc/elements/1.1/"/>
    <ds:schemaRef ds:uri="http://purl.org/dc/dcmityp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C8C0BF97-AB42-461B-AA40-878B726A55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MSC</vt:lpstr>
      <vt:lpstr>Changes in WDI metadata</vt:lpstr>
      <vt:lpstr>MSC with scores</vt:lpstr>
      <vt:lpstr>MSC with scores (2)</vt:lpstr>
      <vt:lpstr>Sheet3 (2)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Barboza</dc:creator>
  <cp:lastModifiedBy>Nathalie Barboza</cp:lastModifiedBy>
  <dcterms:created xsi:type="dcterms:W3CDTF">2019-07-30T21:25:41Z</dcterms:created>
  <dcterms:modified xsi:type="dcterms:W3CDTF">2019-09-30T23:20:45Z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0x010100E93F6603CF6DCF40AF6C2D7B5F40A87F</vt:lpwstr>
  </property>
</Properties>
</file>